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2100" windowHeight="7020" tabRatio="500" firstSheet="1" activeTab="1"/>
  </bookViews>
  <sheets>
    <sheet name="прил12" sheetId="1" state="hidden" r:id="rId1"/>
    <sheet name="Приложение 15 1002-П" sheetId="2" r:id="rId2"/>
    <sheet name="Прилож 14 Расчет эффективности" sheetId="4" state="hidden" r:id="rId3"/>
    <sheet name="Приложение 18" sheetId="5" r:id="rId4"/>
    <sheet name="Лист1 (2)" sheetId="6" state="hidden" r:id="rId5"/>
  </sheets>
  <definedNames>
    <definedName name="_xlnm.Print_Area" localSheetId="0">прил12!$A$1:$K$462</definedName>
    <definedName name="_xlnm.Print_Area" localSheetId="1">'Приложение 15 1002-П'!$B$1:$L$164</definedName>
    <definedName name="_xlnm.Print_Area" localSheetId="3">'Приложение 18'!$A$1:$M$35</definedName>
  </definedNames>
  <calcPr calcId="145621" iterate="1"/>
</workbook>
</file>

<file path=xl/calcChain.xml><?xml version="1.0" encoding="utf-8"?>
<calcChain xmlns="http://schemas.openxmlformats.org/spreadsheetml/2006/main">
  <c r="K153" i="2" l="1"/>
  <c r="K133" i="2"/>
  <c r="K137" i="2"/>
  <c r="J121" i="2"/>
  <c r="J133" i="2"/>
  <c r="J132" i="2"/>
  <c r="K71" i="2"/>
  <c r="K70" i="2"/>
  <c r="H70" i="2"/>
  <c r="I70" i="2"/>
  <c r="K67" i="2"/>
  <c r="K63" i="2"/>
  <c r="J63" i="2"/>
  <c r="J9" i="2"/>
  <c r="I63" i="2"/>
  <c r="I23" i="2" s="1"/>
  <c r="H63" i="2"/>
  <c r="H59" i="2"/>
  <c r="G54" i="2"/>
  <c r="J67" i="2"/>
  <c r="J71" i="2"/>
  <c r="J100" i="2"/>
  <c r="I132" i="2"/>
  <c r="J137" i="2"/>
  <c r="H152" i="2"/>
  <c r="I116" i="2" l="1"/>
  <c r="K117" i="2"/>
  <c r="I89" i="2" l="1"/>
  <c r="E13" i="2" l="1"/>
  <c r="E14" i="2"/>
  <c r="I16" i="2"/>
  <c r="E22" i="2"/>
  <c r="E23" i="2"/>
  <c r="I25" i="2"/>
  <c r="E26" i="2"/>
  <c r="F27" i="2"/>
  <c r="G27" i="2"/>
  <c r="E27" i="2"/>
  <c r="F30" i="2"/>
  <c r="G30" i="2"/>
  <c r="E30" i="2"/>
  <c r="F31" i="2"/>
  <c r="G31" i="2"/>
  <c r="E31" i="2"/>
  <c r="J33" i="2"/>
  <c r="J155" i="2"/>
  <c r="I33" i="2"/>
  <c r="E33" i="2"/>
  <c r="J34" i="2"/>
  <c r="I34" i="2"/>
  <c r="E34" i="2"/>
  <c r="J35" i="2"/>
  <c r="K35" i="2"/>
  <c r="F35" i="2"/>
  <c r="G35" i="2"/>
  <c r="H35" i="2"/>
  <c r="I35" i="2"/>
  <c r="K38" i="2"/>
  <c r="J38" i="2"/>
  <c r="F38" i="2"/>
  <c r="G38" i="2"/>
  <c r="H38" i="2"/>
  <c r="I38" i="2"/>
  <c r="E38" i="2"/>
  <c r="K39" i="2"/>
  <c r="J39" i="2"/>
  <c r="F39" i="2"/>
  <c r="G39" i="2"/>
  <c r="H39" i="2"/>
  <c r="I39" i="2"/>
  <c r="J41" i="2"/>
  <c r="I41" i="2"/>
  <c r="E35" i="2"/>
  <c r="E39" i="2"/>
  <c r="E41" i="2"/>
  <c r="E42" i="2" l="1"/>
  <c r="H43" i="2"/>
  <c r="I43" i="2"/>
  <c r="J43" i="2" s="1"/>
  <c r="F43" i="2"/>
  <c r="F19" i="2" s="1"/>
  <c r="F10" i="2" s="1"/>
  <c r="G43" i="2"/>
  <c r="G19" i="2" s="1"/>
  <c r="G10" i="2" s="1"/>
  <c r="E43" i="2"/>
  <c r="E46" i="2"/>
  <c r="F47" i="2"/>
  <c r="F46" i="2" s="1"/>
  <c r="G47" i="2"/>
  <c r="G46" i="2" s="1"/>
  <c r="E47" i="2"/>
  <c r="K51" i="2"/>
  <c r="J51" i="2"/>
  <c r="E50" i="2"/>
  <c r="F54" i="2"/>
  <c r="E54" i="2"/>
  <c r="K59" i="2"/>
  <c r="I59" i="2"/>
  <c r="J59" i="2" s="1"/>
  <c r="F59" i="2"/>
  <c r="G59" i="2"/>
  <c r="E59" i="2"/>
  <c r="F62" i="2"/>
  <c r="G62" i="2"/>
  <c r="H62" i="2"/>
  <c r="K62" i="2" s="1"/>
  <c r="I62" i="2"/>
  <c r="J62" i="2" s="1"/>
  <c r="E62" i="2"/>
  <c r="F63" i="2"/>
  <c r="G63" i="2"/>
  <c r="E63" i="2"/>
  <c r="J73" i="2"/>
  <c r="E65" i="2"/>
  <c r="K43" i="2" l="1"/>
  <c r="I66" i="2"/>
  <c r="J66" i="2" s="1"/>
  <c r="E66" i="2"/>
  <c r="J70" i="2"/>
  <c r="F70" i="2"/>
  <c r="G70" i="2"/>
  <c r="E70" i="2"/>
  <c r="F76" i="2"/>
  <c r="G76" i="2"/>
  <c r="I82" i="2"/>
  <c r="F80" i="2"/>
  <c r="F79" i="2" s="1"/>
  <c r="E80" i="2"/>
  <c r="F85" i="2"/>
  <c r="G85" i="2"/>
  <c r="H85" i="2"/>
  <c r="H19" i="2" s="1"/>
  <c r="I85" i="2"/>
  <c r="E85" i="2"/>
  <c r="E89" i="2"/>
  <c r="I91" i="2"/>
  <c r="I88" i="2"/>
  <c r="F89" i="2"/>
  <c r="F23" i="2" s="1"/>
  <c r="G89" i="2"/>
  <c r="G23" i="2" s="1"/>
  <c r="H89" i="2"/>
  <c r="E88" i="2"/>
  <c r="E91" i="2"/>
  <c r="E25" i="2" s="1"/>
  <c r="E100" i="2"/>
  <c r="F104" i="2"/>
  <c r="G104" i="2"/>
  <c r="E104" i="2"/>
  <c r="E101" i="2"/>
  <c r="E105" i="2"/>
  <c r="E107" i="2"/>
  <c r="I112" i="2"/>
  <c r="I108" i="2" s="1"/>
  <c r="J108" i="2" s="1"/>
  <c r="E112" i="2"/>
  <c r="E121" i="2"/>
  <c r="I120" i="2"/>
  <c r="I121" i="2"/>
  <c r="H121" i="2"/>
  <c r="I123" i="2"/>
  <c r="E120" i="2"/>
  <c r="F121" i="2"/>
  <c r="F120" i="2" s="1"/>
  <c r="G121" i="2"/>
  <c r="G120" i="2" s="1"/>
  <c r="E117" i="2"/>
  <c r="E123" i="2"/>
  <c r="J123" i="2" s="1"/>
  <c r="I136" i="2"/>
  <c r="J136" i="2" s="1"/>
  <c r="E136" i="2"/>
  <c r="E132" i="2"/>
  <c r="J140" i="2"/>
  <c r="I140" i="2"/>
  <c r="E140" i="2"/>
  <c r="E144" i="2"/>
  <c r="E148" i="2"/>
  <c r="E152" i="2"/>
  <c r="I152" i="2"/>
  <c r="I148" i="2" s="1"/>
  <c r="E108" i="2"/>
  <c r="J93" i="2"/>
  <c r="J99" i="2"/>
  <c r="E92" i="2"/>
  <c r="F93" i="2"/>
  <c r="G93" i="2"/>
  <c r="H93" i="2"/>
  <c r="I93" i="2"/>
  <c r="E93" i="2"/>
  <c r="F97" i="2"/>
  <c r="G97" i="2"/>
  <c r="G96" i="2" s="1"/>
  <c r="H97" i="2"/>
  <c r="H96" i="2" s="1"/>
  <c r="I97" i="2"/>
  <c r="J97" i="2" s="1"/>
  <c r="E96" i="2"/>
  <c r="E97" i="2"/>
  <c r="E99" i="2"/>
  <c r="I107" i="2"/>
  <c r="J107" i="2" s="1"/>
  <c r="F105" i="2"/>
  <c r="G105" i="2"/>
  <c r="H105" i="2"/>
  <c r="H31" i="2" s="1"/>
  <c r="I105" i="2"/>
  <c r="E106" i="2"/>
  <c r="F101" i="2"/>
  <c r="G101" i="2"/>
  <c r="H101" i="2"/>
  <c r="H27" i="2" s="1"/>
  <c r="K27" i="2" s="1"/>
  <c r="I101" i="2"/>
  <c r="I27" i="2" s="1"/>
  <c r="J27" i="2" s="1"/>
  <c r="J149" i="2"/>
  <c r="J115" i="2"/>
  <c r="J113" i="2"/>
  <c r="F117" i="2"/>
  <c r="G117" i="2"/>
  <c r="H117" i="2"/>
  <c r="I117" i="2"/>
  <c r="J117" i="2" s="1"/>
  <c r="G136" i="2"/>
  <c r="H136" i="2"/>
  <c r="F136" i="2"/>
  <c r="J145" i="2"/>
  <c r="J147" i="2"/>
  <c r="K141" i="2"/>
  <c r="I144" i="2"/>
  <c r="J141" i="2"/>
  <c r="E82" i="2" l="1"/>
  <c r="J91" i="2"/>
  <c r="J25" i="2"/>
  <c r="E16" i="2"/>
  <c r="J16" i="2" s="1"/>
  <c r="E116" i="2"/>
  <c r="J116" i="2" s="1"/>
  <c r="E84" i="2"/>
  <c r="E19" i="2"/>
  <c r="E76" i="2"/>
  <c r="I31" i="2"/>
  <c r="I30" i="2" s="1"/>
  <c r="I80" i="2"/>
  <c r="I19" i="2"/>
  <c r="I10" i="2" s="1"/>
  <c r="I76" i="2"/>
  <c r="F88" i="2"/>
  <c r="F22" i="2"/>
  <c r="F14" i="2"/>
  <c r="F13" i="2" s="1"/>
  <c r="G88" i="2"/>
  <c r="G80" i="2"/>
  <c r="G79" i="2" s="1"/>
  <c r="G14" i="2"/>
  <c r="G13" i="2" s="1"/>
  <c r="G22" i="2"/>
  <c r="J88" i="2"/>
  <c r="I84" i="2"/>
  <c r="K101" i="2"/>
  <c r="I104" i="2"/>
  <c r="I100" i="2" s="1"/>
  <c r="H30" i="2"/>
  <c r="K30" i="2" s="1"/>
  <c r="K31" i="2"/>
  <c r="H104" i="2"/>
  <c r="K104" i="2" s="1"/>
  <c r="K105" i="2"/>
  <c r="H88" i="2"/>
  <c r="H80" i="2"/>
  <c r="H79" i="2" s="1"/>
  <c r="I79" i="2"/>
  <c r="J89" i="2"/>
  <c r="J85" i="2"/>
  <c r="H76" i="2"/>
  <c r="K19" i="2"/>
  <c r="H10" i="2"/>
  <c r="K10" i="2" s="1"/>
  <c r="E79" i="2"/>
  <c r="J101" i="2"/>
  <c r="I96" i="2"/>
  <c r="I92" i="2" s="1"/>
  <c r="J92" i="2" s="1"/>
  <c r="F96" i="2"/>
  <c r="J105" i="2"/>
  <c r="K149" i="2"/>
  <c r="F152" i="2"/>
  <c r="G152" i="2"/>
  <c r="J153" i="2"/>
  <c r="G144" i="2"/>
  <c r="H144" i="2"/>
  <c r="F144" i="2"/>
  <c r="J144" i="2"/>
  <c r="J109" i="2"/>
  <c r="K109" i="2"/>
  <c r="K113" i="2"/>
  <c r="G112" i="2"/>
  <c r="H112" i="2"/>
  <c r="F112" i="2"/>
  <c r="H120" i="2"/>
  <c r="E75" i="2" l="1"/>
  <c r="J31" i="2"/>
  <c r="J84" i="2"/>
  <c r="E18" i="2"/>
  <c r="E10" i="2"/>
  <c r="E9" i="2" s="1"/>
  <c r="J19" i="2"/>
  <c r="I26" i="2"/>
  <c r="J26" i="2" s="1"/>
  <c r="J30" i="2"/>
  <c r="J104" i="2"/>
  <c r="I75" i="2"/>
  <c r="J152" i="2"/>
  <c r="J76" i="2"/>
  <c r="J82" i="2"/>
  <c r="K112" i="2"/>
  <c r="K144" i="2"/>
  <c r="J148" i="2"/>
  <c r="K152" i="2"/>
  <c r="J80" i="2"/>
  <c r="K76" i="2"/>
  <c r="K79" i="2"/>
  <c r="K121" i="2"/>
  <c r="J120" i="2"/>
  <c r="K80" i="2"/>
  <c r="J112" i="2"/>
  <c r="J10" i="2" l="1"/>
  <c r="J79" i="2"/>
  <c r="J75" i="2"/>
  <c r="L17" i="5"/>
  <c r="J101" i="4" l="1"/>
  <c r="D16" i="6" l="1"/>
  <c r="D15" i="6"/>
  <c r="D14" i="6"/>
  <c r="D13" i="6"/>
  <c r="C12" i="6"/>
  <c r="D12" i="6" s="1"/>
  <c r="B12" i="6"/>
  <c r="I9" i="6"/>
  <c r="I8" i="6"/>
  <c r="I7" i="6"/>
  <c r="I6" i="6"/>
  <c r="D6" i="6"/>
  <c r="C6" i="6"/>
  <c r="B6" i="6"/>
  <c r="I5" i="6"/>
  <c r="I4" i="6"/>
  <c r="D4" i="6"/>
  <c r="C4" i="6"/>
  <c r="B4" i="6"/>
  <c r="H3" i="6"/>
  <c r="G3" i="6"/>
  <c r="K31" i="5"/>
  <c r="I31" i="5"/>
  <c r="E113" i="4"/>
  <c r="G114" i="4" s="1"/>
  <c r="J94" i="4"/>
  <c r="J82" i="4"/>
  <c r="J74" i="4"/>
  <c r="E72" i="4"/>
  <c r="E73" i="4" s="1"/>
  <c r="J69" i="4"/>
  <c r="P68" i="4"/>
  <c r="J66" i="4"/>
  <c r="I57" i="4"/>
  <c r="H57" i="4"/>
  <c r="J53" i="4"/>
  <c r="J50" i="4"/>
  <c r="D47" i="4"/>
  <c r="C47" i="4"/>
  <c r="J45" i="4"/>
  <c r="I32" i="4"/>
  <c r="H32" i="4"/>
  <c r="J25" i="4"/>
  <c r="E24" i="4"/>
  <c r="D22" i="4"/>
  <c r="C22" i="4"/>
  <c r="D17" i="4"/>
  <c r="D16" i="4"/>
  <c r="C16" i="4"/>
  <c r="J20" i="4"/>
  <c r="M15" i="2"/>
  <c r="K457" i="1"/>
  <c r="J457" i="1"/>
  <c r="I457" i="1"/>
  <c r="H456" i="1"/>
  <c r="G456" i="1"/>
  <c r="F456" i="1"/>
  <c r="E456" i="1"/>
  <c r="D456" i="1"/>
  <c r="K450" i="1"/>
  <c r="J450" i="1"/>
  <c r="I450" i="1"/>
  <c r="H449" i="1"/>
  <c r="G449" i="1"/>
  <c r="F449" i="1"/>
  <c r="E449" i="1"/>
  <c r="D449" i="1"/>
  <c r="K443" i="1"/>
  <c r="J443" i="1"/>
  <c r="I443" i="1"/>
  <c r="H442" i="1"/>
  <c r="G442" i="1"/>
  <c r="F442" i="1"/>
  <c r="E442" i="1"/>
  <c r="D442" i="1"/>
  <c r="K436" i="1"/>
  <c r="J436" i="1"/>
  <c r="I436" i="1"/>
  <c r="H435" i="1"/>
  <c r="G435" i="1"/>
  <c r="F435" i="1"/>
  <c r="E435" i="1"/>
  <c r="D435" i="1"/>
  <c r="K429" i="1"/>
  <c r="J429" i="1"/>
  <c r="I429" i="1"/>
  <c r="H428" i="1"/>
  <c r="G428" i="1"/>
  <c r="F428" i="1"/>
  <c r="E428" i="1"/>
  <c r="D428" i="1"/>
  <c r="K422" i="1"/>
  <c r="J422" i="1"/>
  <c r="I422" i="1"/>
  <c r="H421" i="1"/>
  <c r="G421" i="1"/>
  <c r="F421" i="1"/>
  <c r="E421" i="1"/>
  <c r="D421" i="1"/>
  <c r="H414" i="1"/>
  <c r="G414" i="1"/>
  <c r="F414" i="1"/>
  <c r="F413" i="1" s="1"/>
  <c r="E414" i="1"/>
  <c r="E413" i="1" s="1"/>
  <c r="D414" i="1"/>
  <c r="D413" i="1" s="1"/>
  <c r="G413" i="1"/>
  <c r="H407" i="1"/>
  <c r="H399" i="1" s="1"/>
  <c r="G407" i="1"/>
  <c r="F407" i="1"/>
  <c r="F406" i="1" s="1"/>
  <c r="E407" i="1"/>
  <c r="D407" i="1"/>
  <c r="D406" i="1" s="1"/>
  <c r="G406" i="1"/>
  <c r="E406" i="1"/>
  <c r="G399" i="1"/>
  <c r="E399" i="1"/>
  <c r="E398" i="1" s="1"/>
  <c r="G398" i="1"/>
  <c r="I396" i="1"/>
  <c r="J395" i="1"/>
  <c r="K394" i="1"/>
  <c r="J394" i="1"/>
  <c r="I394" i="1"/>
  <c r="J393" i="1"/>
  <c r="K392" i="1"/>
  <c r="J392" i="1"/>
  <c r="I392" i="1"/>
  <c r="H391" i="1"/>
  <c r="G391" i="1"/>
  <c r="K391" i="1" s="1"/>
  <c r="F391" i="1"/>
  <c r="E391" i="1"/>
  <c r="D391" i="1"/>
  <c r="I389" i="1"/>
  <c r="J388" i="1"/>
  <c r="K387" i="1"/>
  <c r="J387" i="1"/>
  <c r="I387" i="1"/>
  <c r="J386" i="1"/>
  <c r="K385" i="1"/>
  <c r="J385" i="1"/>
  <c r="I385" i="1"/>
  <c r="H384" i="1"/>
  <c r="G384" i="1"/>
  <c r="F384" i="1"/>
  <c r="E384" i="1"/>
  <c r="D384" i="1"/>
  <c r="H382" i="1"/>
  <c r="D382" i="1"/>
  <c r="H381" i="1"/>
  <c r="G381" i="1"/>
  <c r="E381" i="1"/>
  <c r="H380" i="1"/>
  <c r="G380" i="1"/>
  <c r="K380" i="1" s="1"/>
  <c r="F380" i="1"/>
  <c r="E380" i="1"/>
  <c r="D380" i="1"/>
  <c r="H379" i="1"/>
  <c r="G379" i="1"/>
  <c r="E379" i="1"/>
  <c r="H378" i="1"/>
  <c r="G378" i="1"/>
  <c r="F378" i="1"/>
  <c r="E378" i="1"/>
  <c r="D378" i="1"/>
  <c r="H377" i="1"/>
  <c r="F377" i="1"/>
  <c r="D377" i="1"/>
  <c r="I375" i="1"/>
  <c r="J374" i="1"/>
  <c r="K373" i="1"/>
  <c r="J373" i="1"/>
  <c r="I373" i="1"/>
  <c r="J372" i="1"/>
  <c r="K371" i="1"/>
  <c r="J371" i="1"/>
  <c r="I371" i="1"/>
  <c r="H370" i="1"/>
  <c r="I370" i="1" s="1"/>
  <c r="G370" i="1"/>
  <c r="F370" i="1"/>
  <c r="E370" i="1"/>
  <c r="D370" i="1"/>
  <c r="I369" i="1"/>
  <c r="J367" i="1"/>
  <c r="K366" i="1"/>
  <c r="J366" i="1"/>
  <c r="I366" i="1"/>
  <c r="J365" i="1"/>
  <c r="K364" i="1"/>
  <c r="J364" i="1"/>
  <c r="I364" i="1"/>
  <c r="H363" i="1"/>
  <c r="G363" i="1"/>
  <c r="F363" i="1"/>
  <c r="E363" i="1"/>
  <c r="D363" i="1"/>
  <c r="H361" i="1"/>
  <c r="D361" i="1"/>
  <c r="H360" i="1"/>
  <c r="D360" i="1"/>
  <c r="H359" i="1"/>
  <c r="G359" i="1"/>
  <c r="E359" i="1"/>
  <c r="H358" i="1"/>
  <c r="G358" i="1"/>
  <c r="K358" i="1" s="1"/>
  <c r="F358" i="1"/>
  <c r="E358" i="1"/>
  <c r="D358" i="1"/>
  <c r="H357" i="1"/>
  <c r="G357" i="1"/>
  <c r="E357" i="1"/>
  <c r="H356" i="1"/>
  <c r="G356" i="1"/>
  <c r="F356" i="1"/>
  <c r="E356" i="1"/>
  <c r="D356" i="1"/>
  <c r="H355" i="1"/>
  <c r="F355" i="1"/>
  <c r="D355" i="1"/>
  <c r="J352" i="1"/>
  <c r="K351" i="1"/>
  <c r="J351" i="1"/>
  <c r="I351" i="1"/>
  <c r="J350" i="1"/>
  <c r="K349" i="1"/>
  <c r="J349" i="1"/>
  <c r="I349" i="1"/>
  <c r="H348" i="1"/>
  <c r="G348" i="1"/>
  <c r="F348" i="1"/>
  <c r="E348" i="1"/>
  <c r="D348" i="1"/>
  <c r="J345" i="1"/>
  <c r="K344" i="1"/>
  <c r="J344" i="1"/>
  <c r="I344" i="1"/>
  <c r="J343" i="1"/>
  <c r="K342" i="1"/>
  <c r="J342" i="1"/>
  <c r="I342" i="1"/>
  <c r="H341" i="1"/>
  <c r="G341" i="1"/>
  <c r="F341" i="1"/>
  <c r="E341" i="1"/>
  <c r="D341" i="1"/>
  <c r="H338" i="1"/>
  <c r="G338" i="1"/>
  <c r="J338" i="1" s="1"/>
  <c r="E338" i="1"/>
  <c r="H337" i="1"/>
  <c r="H329" i="1" s="1"/>
  <c r="G337" i="1"/>
  <c r="F337" i="1"/>
  <c r="F329" i="1" s="1"/>
  <c r="E337" i="1"/>
  <c r="D337" i="1"/>
  <c r="D329" i="1" s="1"/>
  <c r="H336" i="1"/>
  <c r="G336" i="1"/>
  <c r="G328" i="1" s="1"/>
  <c r="E336" i="1"/>
  <c r="H335" i="1"/>
  <c r="H334" i="1" s="1"/>
  <c r="G335" i="1"/>
  <c r="F335" i="1"/>
  <c r="F327" i="1" s="1"/>
  <c r="F326" i="1" s="1"/>
  <c r="E335" i="1"/>
  <c r="D335" i="1"/>
  <c r="D334" i="1" s="1"/>
  <c r="H330" i="1"/>
  <c r="E330" i="1"/>
  <c r="G329" i="1"/>
  <c r="E329" i="1"/>
  <c r="H328" i="1"/>
  <c r="E328" i="1"/>
  <c r="G327" i="1"/>
  <c r="E327" i="1"/>
  <c r="K322" i="1"/>
  <c r="J322" i="1"/>
  <c r="I322" i="1"/>
  <c r="H319" i="1"/>
  <c r="G319" i="1"/>
  <c r="F319" i="1"/>
  <c r="E319" i="1"/>
  <c r="D319" i="1"/>
  <c r="J316" i="1"/>
  <c r="K315" i="1"/>
  <c r="J315" i="1"/>
  <c r="I315" i="1"/>
  <c r="J314" i="1"/>
  <c r="K313" i="1"/>
  <c r="J313" i="1"/>
  <c r="I313" i="1"/>
  <c r="H312" i="1"/>
  <c r="G312" i="1"/>
  <c r="F312" i="1"/>
  <c r="E312" i="1"/>
  <c r="D312" i="1"/>
  <c r="H305" i="1"/>
  <c r="G305" i="1"/>
  <c r="F305" i="1"/>
  <c r="E305" i="1"/>
  <c r="K299" i="1"/>
  <c r="J299" i="1"/>
  <c r="I299" i="1"/>
  <c r="I298" i="1"/>
  <c r="F298" i="1"/>
  <c r="K298" i="1" s="1"/>
  <c r="E298" i="1"/>
  <c r="J298" i="1" s="1"/>
  <c r="K292" i="1"/>
  <c r="J292" i="1"/>
  <c r="I292" i="1"/>
  <c r="H291" i="1"/>
  <c r="I291" i="1" s="1"/>
  <c r="G291" i="1"/>
  <c r="F291" i="1"/>
  <c r="E291" i="1"/>
  <c r="E285" i="1"/>
  <c r="H284" i="1"/>
  <c r="G284" i="1"/>
  <c r="F284" i="1"/>
  <c r="E284" i="1"/>
  <c r="D284" i="1"/>
  <c r="K278" i="1"/>
  <c r="J278" i="1"/>
  <c r="I278" i="1"/>
  <c r="H277" i="1"/>
  <c r="G277" i="1"/>
  <c r="F277" i="1"/>
  <c r="E277" i="1"/>
  <c r="D277" i="1"/>
  <c r="K271" i="1"/>
  <c r="J271" i="1"/>
  <c r="I271" i="1"/>
  <c r="H270" i="1"/>
  <c r="G270" i="1"/>
  <c r="F270" i="1"/>
  <c r="E270" i="1"/>
  <c r="D270" i="1"/>
  <c r="K263" i="1"/>
  <c r="J263" i="1"/>
  <c r="I263" i="1"/>
  <c r="H262" i="1"/>
  <c r="G262" i="1"/>
  <c r="F262" i="1"/>
  <c r="E262" i="1"/>
  <c r="D262" i="1"/>
  <c r="J259" i="1"/>
  <c r="K258" i="1"/>
  <c r="J258" i="1"/>
  <c r="I258" i="1"/>
  <c r="J257" i="1"/>
  <c r="K256" i="1"/>
  <c r="J256" i="1"/>
  <c r="I256" i="1"/>
  <c r="H255" i="1"/>
  <c r="G255" i="1"/>
  <c r="F255" i="1"/>
  <c r="E255" i="1"/>
  <c r="D255" i="1"/>
  <c r="J252" i="1"/>
  <c r="K251" i="1"/>
  <c r="J251" i="1"/>
  <c r="I251" i="1"/>
  <c r="J250" i="1"/>
  <c r="K249" i="1"/>
  <c r="J249" i="1"/>
  <c r="I249" i="1"/>
  <c r="H248" i="1"/>
  <c r="G248" i="1"/>
  <c r="F248" i="1"/>
  <c r="E248" i="1"/>
  <c r="D248" i="1"/>
  <c r="J245" i="1"/>
  <c r="K244" i="1"/>
  <c r="J244" i="1"/>
  <c r="I244" i="1"/>
  <c r="J243" i="1"/>
  <c r="K242" i="1"/>
  <c r="J242" i="1"/>
  <c r="I242" i="1"/>
  <c r="H241" i="1"/>
  <c r="G241" i="1"/>
  <c r="F241" i="1"/>
  <c r="E241" i="1"/>
  <c r="D241" i="1"/>
  <c r="H240" i="1"/>
  <c r="D240" i="1"/>
  <c r="H238" i="1"/>
  <c r="G238" i="1"/>
  <c r="E238" i="1"/>
  <c r="H237" i="1"/>
  <c r="G237" i="1"/>
  <c r="F237" i="1"/>
  <c r="E237" i="1"/>
  <c r="D237" i="1"/>
  <c r="H236" i="1"/>
  <c r="G236" i="1"/>
  <c r="E236" i="1"/>
  <c r="H235" i="1"/>
  <c r="H234" i="1" s="1"/>
  <c r="G235" i="1"/>
  <c r="G234" i="1" s="1"/>
  <c r="F235" i="1"/>
  <c r="E235" i="1"/>
  <c r="E234" i="1" s="1"/>
  <c r="D235" i="1"/>
  <c r="D234" i="1" s="1"/>
  <c r="F234" i="1"/>
  <c r="J224" i="1"/>
  <c r="K223" i="1"/>
  <c r="J223" i="1"/>
  <c r="I223" i="1"/>
  <c r="J222" i="1"/>
  <c r="K221" i="1"/>
  <c r="J221" i="1"/>
  <c r="I221" i="1"/>
  <c r="H220" i="1"/>
  <c r="G220" i="1"/>
  <c r="F220" i="1"/>
  <c r="E220" i="1"/>
  <c r="D220" i="1"/>
  <c r="J210" i="1"/>
  <c r="K209" i="1"/>
  <c r="J209" i="1"/>
  <c r="I209" i="1"/>
  <c r="J208" i="1"/>
  <c r="K207" i="1"/>
  <c r="J207" i="1"/>
  <c r="I207" i="1"/>
  <c r="H206" i="1"/>
  <c r="G206" i="1"/>
  <c r="F206" i="1"/>
  <c r="E206" i="1"/>
  <c r="D206" i="1"/>
  <c r="E203" i="1"/>
  <c r="E45" i="1" s="1"/>
  <c r="H202" i="1"/>
  <c r="G202" i="1"/>
  <c r="E202" i="1"/>
  <c r="H201" i="1"/>
  <c r="G201" i="1"/>
  <c r="F201" i="1"/>
  <c r="E201" i="1"/>
  <c r="D201" i="1"/>
  <c r="H200" i="1"/>
  <c r="G200" i="1"/>
  <c r="E200" i="1"/>
  <c r="H199" i="1"/>
  <c r="H198" i="1" s="1"/>
  <c r="G199" i="1"/>
  <c r="G198" i="1" s="1"/>
  <c r="F199" i="1"/>
  <c r="E199" i="1"/>
  <c r="E198" i="1" s="1"/>
  <c r="D199" i="1"/>
  <c r="D198" i="1" s="1"/>
  <c r="F198" i="1"/>
  <c r="J195" i="1"/>
  <c r="K194" i="1"/>
  <c r="J194" i="1"/>
  <c r="I194" i="1"/>
  <c r="J193" i="1"/>
  <c r="K192" i="1"/>
  <c r="J192" i="1"/>
  <c r="I192" i="1"/>
  <c r="H191" i="1"/>
  <c r="G191" i="1"/>
  <c r="F191" i="1"/>
  <c r="E191" i="1"/>
  <c r="D191" i="1"/>
  <c r="J188" i="1"/>
  <c r="K187" i="1"/>
  <c r="J187" i="1"/>
  <c r="I187" i="1"/>
  <c r="J186" i="1"/>
  <c r="K185" i="1"/>
  <c r="J185" i="1"/>
  <c r="I185" i="1"/>
  <c r="H184" i="1"/>
  <c r="G184" i="1"/>
  <c r="F184" i="1"/>
  <c r="E184" i="1"/>
  <c r="D184" i="1"/>
  <c r="J181" i="1"/>
  <c r="K180" i="1"/>
  <c r="J180" i="1"/>
  <c r="I180" i="1"/>
  <c r="J179" i="1"/>
  <c r="K178" i="1"/>
  <c r="J178" i="1"/>
  <c r="I178" i="1"/>
  <c r="H177" i="1"/>
  <c r="G177" i="1"/>
  <c r="F177" i="1"/>
  <c r="E177" i="1"/>
  <c r="D177" i="1"/>
  <c r="J174" i="1"/>
  <c r="K173" i="1"/>
  <c r="J173" i="1"/>
  <c r="I173" i="1"/>
  <c r="J172" i="1"/>
  <c r="K171" i="1"/>
  <c r="J171" i="1"/>
  <c r="I171" i="1"/>
  <c r="H170" i="1"/>
  <c r="G170" i="1"/>
  <c r="F170" i="1"/>
  <c r="E170" i="1"/>
  <c r="D170" i="1"/>
  <c r="J167" i="1"/>
  <c r="K166" i="1"/>
  <c r="J166" i="1"/>
  <c r="I166" i="1"/>
  <c r="J165" i="1"/>
  <c r="K164" i="1"/>
  <c r="J164" i="1"/>
  <c r="I164" i="1"/>
  <c r="H163" i="1"/>
  <c r="G163" i="1"/>
  <c r="F163" i="1"/>
  <c r="E163" i="1"/>
  <c r="D163" i="1"/>
  <c r="J160" i="1"/>
  <c r="K159" i="1"/>
  <c r="J159" i="1"/>
  <c r="I159" i="1"/>
  <c r="J158" i="1"/>
  <c r="K157" i="1"/>
  <c r="J157" i="1"/>
  <c r="I157" i="1"/>
  <c r="H156" i="1"/>
  <c r="G156" i="1"/>
  <c r="F156" i="1"/>
  <c r="E156" i="1"/>
  <c r="D156" i="1"/>
  <c r="J153" i="1"/>
  <c r="K152" i="1"/>
  <c r="J152" i="1"/>
  <c r="I152" i="1"/>
  <c r="J151" i="1"/>
  <c r="K150" i="1"/>
  <c r="J150" i="1"/>
  <c r="I150" i="1"/>
  <c r="H149" i="1"/>
  <c r="G149" i="1"/>
  <c r="F149" i="1"/>
  <c r="E149" i="1"/>
  <c r="D149" i="1"/>
  <c r="J146" i="1"/>
  <c r="K145" i="1"/>
  <c r="J145" i="1"/>
  <c r="I145" i="1"/>
  <c r="J144" i="1"/>
  <c r="K143" i="1"/>
  <c r="J143" i="1"/>
  <c r="I143" i="1"/>
  <c r="H142" i="1"/>
  <c r="G142" i="1"/>
  <c r="F142" i="1"/>
  <c r="E142" i="1"/>
  <c r="D142" i="1"/>
  <c r="I141" i="1"/>
  <c r="J139" i="1"/>
  <c r="K138" i="1"/>
  <c r="J138" i="1"/>
  <c r="I138" i="1"/>
  <c r="J137" i="1"/>
  <c r="K136" i="1"/>
  <c r="J136" i="1"/>
  <c r="I136" i="1"/>
  <c r="H135" i="1"/>
  <c r="G135" i="1"/>
  <c r="F135" i="1"/>
  <c r="E135" i="1"/>
  <c r="D135" i="1"/>
  <c r="I134" i="1"/>
  <c r="J132" i="1"/>
  <c r="K131" i="1"/>
  <c r="J131" i="1"/>
  <c r="I131" i="1"/>
  <c r="J130" i="1"/>
  <c r="K129" i="1"/>
  <c r="J129" i="1"/>
  <c r="I129" i="1"/>
  <c r="H128" i="1"/>
  <c r="G128" i="1"/>
  <c r="F128" i="1"/>
  <c r="E128" i="1"/>
  <c r="D128" i="1"/>
  <c r="I128" i="1" s="1"/>
  <c r="I127" i="1"/>
  <c r="J125" i="1"/>
  <c r="K124" i="1"/>
  <c r="J124" i="1"/>
  <c r="I124" i="1"/>
  <c r="J123" i="1"/>
  <c r="K122" i="1"/>
  <c r="J122" i="1"/>
  <c r="I122" i="1"/>
  <c r="H121" i="1"/>
  <c r="G121" i="1"/>
  <c r="F121" i="1"/>
  <c r="E121" i="1"/>
  <c r="D121" i="1"/>
  <c r="J118" i="1"/>
  <c r="K117" i="1"/>
  <c r="J117" i="1"/>
  <c r="I117" i="1"/>
  <c r="J116" i="1"/>
  <c r="K115" i="1"/>
  <c r="J115" i="1"/>
  <c r="I115" i="1"/>
  <c r="H114" i="1"/>
  <c r="G114" i="1"/>
  <c r="F114" i="1"/>
  <c r="E114" i="1"/>
  <c r="D114" i="1"/>
  <c r="J111" i="1"/>
  <c r="K110" i="1"/>
  <c r="J110" i="1"/>
  <c r="I110" i="1"/>
  <c r="J109" i="1"/>
  <c r="K108" i="1"/>
  <c r="J108" i="1"/>
  <c r="I108" i="1"/>
  <c r="H107" i="1"/>
  <c r="G107" i="1"/>
  <c r="F107" i="1"/>
  <c r="E107" i="1"/>
  <c r="D107" i="1"/>
  <c r="J104" i="1"/>
  <c r="K103" i="1"/>
  <c r="J103" i="1"/>
  <c r="I103" i="1"/>
  <c r="J102" i="1"/>
  <c r="K101" i="1"/>
  <c r="J101" i="1"/>
  <c r="I101" i="1"/>
  <c r="H100" i="1"/>
  <c r="G100" i="1"/>
  <c r="F100" i="1"/>
  <c r="E100" i="1"/>
  <c r="D100" i="1"/>
  <c r="H99" i="1"/>
  <c r="H76" i="1" s="1"/>
  <c r="D99" i="1"/>
  <c r="H97" i="1"/>
  <c r="H66" i="1" s="1"/>
  <c r="G97" i="1"/>
  <c r="E97" i="1"/>
  <c r="H96" i="1"/>
  <c r="H81" i="1" s="1"/>
  <c r="G96" i="1"/>
  <c r="F96" i="1"/>
  <c r="F65" i="1" s="1"/>
  <c r="E96" i="1"/>
  <c r="E81" i="1" s="1"/>
  <c r="E73" i="1" s="1"/>
  <c r="D96" i="1"/>
  <c r="D81" i="1" s="1"/>
  <c r="D73" i="1" s="1"/>
  <c r="H95" i="1"/>
  <c r="H64" i="1" s="1"/>
  <c r="G95" i="1"/>
  <c r="E95" i="1"/>
  <c r="H94" i="1"/>
  <c r="H79" i="1" s="1"/>
  <c r="G94" i="1"/>
  <c r="F94" i="1"/>
  <c r="F41" i="1" s="1"/>
  <c r="E94" i="1"/>
  <c r="E79" i="1" s="1"/>
  <c r="D94" i="1"/>
  <c r="D79" i="1" s="1"/>
  <c r="D71" i="1" s="1"/>
  <c r="G93" i="1"/>
  <c r="F93" i="1"/>
  <c r="E93" i="1"/>
  <c r="D93" i="1"/>
  <c r="H86" i="1"/>
  <c r="G86" i="1"/>
  <c r="F86" i="1"/>
  <c r="E86" i="1"/>
  <c r="E85" i="1" s="1"/>
  <c r="D86" i="1"/>
  <c r="G85" i="1"/>
  <c r="G84" i="1"/>
  <c r="F84" i="1"/>
  <c r="E84" i="1"/>
  <c r="H83" i="1"/>
  <c r="G83" i="1"/>
  <c r="F83" i="1"/>
  <c r="E83" i="1"/>
  <c r="D83" i="1"/>
  <c r="D75" i="1" s="1"/>
  <c r="H82" i="1"/>
  <c r="H74" i="1" s="1"/>
  <c r="F82" i="1"/>
  <c r="F74" i="1" s="1"/>
  <c r="D82" i="1"/>
  <c r="D74" i="1" s="1"/>
  <c r="F81" i="1"/>
  <c r="F73" i="1" s="1"/>
  <c r="H80" i="1"/>
  <c r="H72" i="1" s="1"/>
  <c r="F80" i="1"/>
  <c r="F72" i="1" s="1"/>
  <c r="D80" i="1"/>
  <c r="D72" i="1" s="1"/>
  <c r="F79" i="1"/>
  <c r="F71" i="1" s="1"/>
  <c r="H75" i="1"/>
  <c r="G68" i="1"/>
  <c r="F68" i="1"/>
  <c r="E68" i="1"/>
  <c r="H67" i="1"/>
  <c r="G67" i="1"/>
  <c r="F67" i="1"/>
  <c r="E67" i="1"/>
  <c r="D67" i="1"/>
  <c r="F66" i="1"/>
  <c r="D66" i="1"/>
  <c r="H65" i="1"/>
  <c r="D65" i="1"/>
  <c r="F64" i="1"/>
  <c r="D64" i="1"/>
  <c r="F63" i="1"/>
  <c r="G48" i="1"/>
  <c r="G47" i="1" s="1"/>
  <c r="G46" i="1"/>
  <c r="F46" i="1"/>
  <c r="E46" i="1"/>
  <c r="H45" i="1"/>
  <c r="G45" i="1"/>
  <c r="F45" i="1"/>
  <c r="D45" i="1"/>
  <c r="H44" i="1"/>
  <c r="F44" i="1"/>
  <c r="D44" i="1"/>
  <c r="H43" i="1"/>
  <c r="D43" i="1"/>
  <c r="H42" i="1"/>
  <c r="F42" i="1"/>
  <c r="D42" i="1"/>
  <c r="H41" i="1"/>
  <c r="D41" i="1"/>
  <c r="G30" i="1"/>
  <c r="F30" i="1"/>
  <c r="E30" i="1"/>
  <c r="H29" i="1"/>
  <c r="G29" i="1"/>
  <c r="F29" i="1"/>
  <c r="E29" i="1"/>
  <c r="D29" i="1"/>
  <c r="H28" i="1"/>
  <c r="F28" i="1"/>
  <c r="D28" i="1"/>
  <c r="F27" i="1"/>
  <c r="H26" i="1"/>
  <c r="F26" i="1"/>
  <c r="D26" i="1"/>
  <c r="F25" i="1"/>
  <c r="F24" i="1"/>
  <c r="G22" i="1"/>
  <c r="F22" i="1"/>
  <c r="E22" i="1"/>
  <c r="G21" i="1"/>
  <c r="F21" i="1"/>
  <c r="E21" i="1"/>
  <c r="F78" i="1" l="1"/>
  <c r="I319" i="1"/>
  <c r="I312" i="1"/>
  <c r="D25" i="1"/>
  <c r="H25" i="1"/>
  <c r="D27" i="1"/>
  <c r="H27" i="1"/>
  <c r="F43" i="1"/>
  <c r="F40" i="1" s="1"/>
  <c r="E48" i="1"/>
  <c r="E47" i="1" s="1"/>
  <c r="D63" i="1"/>
  <c r="H63" i="1"/>
  <c r="F62" i="1"/>
  <c r="H37" i="1"/>
  <c r="K241" i="1"/>
  <c r="K255" i="1"/>
  <c r="K291" i="1"/>
  <c r="F334" i="1"/>
  <c r="D399" i="1"/>
  <c r="D398" i="1" s="1"/>
  <c r="F399" i="1"/>
  <c r="F398" i="1" s="1"/>
  <c r="K428" i="1"/>
  <c r="K442" i="1"/>
  <c r="K456" i="1"/>
  <c r="L31" i="5"/>
  <c r="D85" i="1"/>
  <c r="D48" i="1"/>
  <c r="D47" i="1" s="1"/>
  <c r="F85" i="1"/>
  <c r="F48" i="1"/>
  <c r="F47" i="1" s="1"/>
  <c r="H60" i="1"/>
  <c r="H38" i="1"/>
  <c r="H22" i="1" s="1"/>
  <c r="I3" i="6"/>
  <c r="I86" i="1"/>
  <c r="I142" i="1"/>
  <c r="I156" i="1"/>
  <c r="I170" i="1"/>
  <c r="I184" i="1"/>
  <c r="I198" i="1"/>
  <c r="I270" i="1"/>
  <c r="E326" i="1"/>
  <c r="E355" i="1"/>
  <c r="E377" i="1"/>
  <c r="I407" i="1"/>
  <c r="I414" i="1"/>
  <c r="H48" i="1"/>
  <c r="H85" i="1"/>
  <c r="I94" i="1"/>
  <c r="I96" i="1"/>
  <c r="K128" i="1"/>
  <c r="I149" i="1"/>
  <c r="I163" i="1"/>
  <c r="I177" i="1"/>
  <c r="I191" i="1"/>
  <c r="I199" i="1"/>
  <c r="I201" i="1"/>
  <c r="J236" i="1"/>
  <c r="K248" i="1"/>
  <c r="K262" i="1"/>
  <c r="K277" i="1"/>
  <c r="D327" i="1"/>
  <c r="D326" i="1" s="1"/>
  <c r="H327" i="1"/>
  <c r="H326" i="1" s="1"/>
  <c r="G330" i="1"/>
  <c r="J330" i="1" s="1"/>
  <c r="E334" i="1"/>
  <c r="J359" i="1"/>
  <c r="I360" i="1"/>
  <c r="J381" i="1"/>
  <c r="I382" i="1"/>
  <c r="I384" i="1"/>
  <c r="H398" i="1"/>
  <c r="I398" i="1" s="1"/>
  <c r="H406" i="1"/>
  <c r="I406" i="1" s="1"/>
  <c r="H413" i="1"/>
  <c r="I413" i="1" s="1"/>
  <c r="I421" i="1"/>
  <c r="I435" i="1"/>
  <c r="I449" i="1"/>
  <c r="E13" i="4"/>
  <c r="E47" i="4"/>
  <c r="E49" i="4" s="1"/>
  <c r="N31" i="4"/>
  <c r="K85" i="1"/>
  <c r="K86" i="1"/>
  <c r="K93" i="1"/>
  <c r="J94" i="1"/>
  <c r="J95" i="1"/>
  <c r="I99" i="1"/>
  <c r="K100" i="1"/>
  <c r="J100" i="1"/>
  <c r="K107" i="1"/>
  <c r="J107" i="1"/>
  <c r="K114" i="1"/>
  <c r="J114" i="1"/>
  <c r="K121" i="1"/>
  <c r="J121" i="1"/>
  <c r="K135" i="1"/>
  <c r="J135" i="1"/>
  <c r="J201" i="1"/>
  <c r="J202" i="1"/>
  <c r="K206" i="1"/>
  <c r="J206" i="1"/>
  <c r="K220" i="1"/>
  <c r="J220" i="1"/>
  <c r="K234" i="1"/>
  <c r="J234" i="1"/>
  <c r="K235" i="1"/>
  <c r="J235" i="1"/>
  <c r="I237" i="1"/>
  <c r="E82" i="1"/>
  <c r="E74" i="1" s="1"/>
  <c r="J241" i="1"/>
  <c r="J248" i="1"/>
  <c r="J255" i="1"/>
  <c r="J262" i="1"/>
  <c r="J277" i="1"/>
  <c r="J291" i="1"/>
  <c r="J312" i="1"/>
  <c r="J319" i="1"/>
  <c r="I326" i="1"/>
  <c r="K329" i="1"/>
  <c r="G326" i="1"/>
  <c r="J329" i="1"/>
  <c r="I334" i="1"/>
  <c r="K337" i="1"/>
  <c r="G334" i="1"/>
  <c r="J337" i="1"/>
  <c r="I341" i="1"/>
  <c r="J47" i="1"/>
  <c r="J48" i="1"/>
  <c r="I63" i="1"/>
  <c r="I65" i="1"/>
  <c r="I25" i="1"/>
  <c r="I27" i="1"/>
  <c r="I41" i="1"/>
  <c r="I43" i="1"/>
  <c r="H59" i="1"/>
  <c r="I79" i="1"/>
  <c r="I81" i="1"/>
  <c r="J96" i="1"/>
  <c r="J97" i="1"/>
  <c r="I100" i="1"/>
  <c r="I107" i="1"/>
  <c r="I114" i="1"/>
  <c r="I121" i="1"/>
  <c r="I135" i="1"/>
  <c r="J142" i="1"/>
  <c r="J149" i="1"/>
  <c r="J156" i="1"/>
  <c r="J163" i="1"/>
  <c r="J170" i="1"/>
  <c r="J177" i="1"/>
  <c r="J184" i="1"/>
  <c r="J191" i="1"/>
  <c r="J198" i="1"/>
  <c r="J199" i="1"/>
  <c r="J200" i="1"/>
  <c r="I206" i="1"/>
  <c r="I220" i="1"/>
  <c r="I234" i="1"/>
  <c r="I235" i="1"/>
  <c r="E80" i="1"/>
  <c r="E72" i="1" s="1"/>
  <c r="K237" i="1"/>
  <c r="J237" i="1"/>
  <c r="J238" i="1"/>
  <c r="D84" i="1"/>
  <c r="I241" i="1"/>
  <c r="I248" i="1"/>
  <c r="I255" i="1"/>
  <c r="I262" i="1"/>
  <c r="J270" i="1"/>
  <c r="I277" i="1"/>
  <c r="I327" i="1"/>
  <c r="I335" i="1"/>
  <c r="K327" i="1"/>
  <c r="J327" i="1"/>
  <c r="J328" i="1"/>
  <c r="I329" i="1"/>
  <c r="K335" i="1"/>
  <c r="J335" i="1"/>
  <c r="J336" i="1"/>
  <c r="I337" i="1"/>
  <c r="K341" i="1"/>
  <c r="J341" i="1"/>
  <c r="K348" i="1"/>
  <c r="J348" i="1"/>
  <c r="G355" i="1"/>
  <c r="K356" i="1"/>
  <c r="J356" i="1"/>
  <c r="J357" i="1"/>
  <c r="I358" i="1"/>
  <c r="I361" i="1"/>
  <c r="K363" i="1"/>
  <c r="J363" i="1"/>
  <c r="G377" i="1"/>
  <c r="K378" i="1"/>
  <c r="J378" i="1"/>
  <c r="J379" i="1"/>
  <c r="I380" i="1"/>
  <c r="J384" i="1"/>
  <c r="I391" i="1"/>
  <c r="J398" i="1"/>
  <c r="J399" i="1"/>
  <c r="J406" i="1"/>
  <c r="J407" i="1"/>
  <c r="J413" i="1"/>
  <c r="J414" i="1"/>
  <c r="J421" i="1"/>
  <c r="I428" i="1"/>
  <c r="J435" i="1"/>
  <c r="I442" i="1"/>
  <c r="J449" i="1"/>
  <c r="I456" i="1"/>
  <c r="J32" i="4"/>
  <c r="H117" i="4"/>
  <c r="I348" i="1"/>
  <c r="I355" i="1"/>
  <c r="I356" i="1"/>
  <c r="J358" i="1"/>
  <c r="I363" i="1"/>
  <c r="J370" i="1"/>
  <c r="I377" i="1"/>
  <c r="I378" i="1"/>
  <c r="J380" i="1"/>
  <c r="J391" i="1"/>
  <c r="J428" i="1"/>
  <c r="J442" i="1"/>
  <c r="J456" i="1"/>
  <c r="I117" i="4"/>
  <c r="J57" i="4"/>
  <c r="E26" i="4"/>
  <c r="G30" i="4" s="1"/>
  <c r="G99" i="4"/>
  <c r="H21" i="1"/>
  <c r="D56" i="1"/>
  <c r="D34" i="1"/>
  <c r="D18" i="1" s="1"/>
  <c r="F35" i="1"/>
  <c r="F19" i="1" s="1"/>
  <c r="F57" i="1"/>
  <c r="D58" i="1"/>
  <c r="D36" i="1"/>
  <c r="D20" i="1" s="1"/>
  <c r="E71" i="1"/>
  <c r="E78" i="1"/>
  <c r="E58" i="1"/>
  <c r="E36" i="1"/>
  <c r="E20" i="1" s="1"/>
  <c r="D55" i="1"/>
  <c r="D33" i="1"/>
  <c r="F34" i="1"/>
  <c r="F18" i="1" s="1"/>
  <c r="F56" i="1"/>
  <c r="D57" i="1"/>
  <c r="D35" i="1"/>
  <c r="D19" i="1" s="1"/>
  <c r="F36" i="1"/>
  <c r="F20" i="1" s="1"/>
  <c r="F58" i="1"/>
  <c r="D37" i="1"/>
  <c r="D21" i="1" s="1"/>
  <c r="D59" i="1"/>
  <c r="E57" i="1"/>
  <c r="E35" i="1"/>
  <c r="E19" i="1" s="1"/>
  <c r="E56" i="1"/>
  <c r="E34" i="1"/>
  <c r="E18" i="1" s="1"/>
  <c r="D78" i="1"/>
  <c r="D76" i="1"/>
  <c r="F33" i="1"/>
  <c r="F70" i="1"/>
  <c r="F55" i="1"/>
  <c r="H34" i="1"/>
  <c r="H18" i="1" s="1"/>
  <c r="H56" i="1"/>
  <c r="H36" i="1"/>
  <c r="H20" i="1" s="1"/>
  <c r="H58" i="1"/>
  <c r="E44" i="4"/>
  <c r="G55" i="4" s="1"/>
  <c r="F65" i="4"/>
  <c r="K47" i="1"/>
  <c r="K48" i="1"/>
  <c r="K94" i="1"/>
  <c r="K96" i="1"/>
  <c r="K142" i="1"/>
  <c r="K149" i="1"/>
  <c r="K156" i="1"/>
  <c r="K163" i="1"/>
  <c r="K170" i="1"/>
  <c r="K177" i="1"/>
  <c r="K184" i="1"/>
  <c r="K191" i="1"/>
  <c r="K198" i="1"/>
  <c r="K199" i="1"/>
  <c r="K201" i="1"/>
  <c r="K270" i="1"/>
  <c r="K312" i="1"/>
  <c r="K319" i="1"/>
  <c r="K370" i="1"/>
  <c r="K384" i="1"/>
  <c r="K398" i="1"/>
  <c r="K399" i="1"/>
  <c r="K406" i="1"/>
  <c r="K407" i="1"/>
  <c r="K413" i="1"/>
  <c r="K414" i="1"/>
  <c r="K421" i="1"/>
  <c r="K435" i="1"/>
  <c r="K449" i="1"/>
  <c r="E25" i="1"/>
  <c r="G25" i="1"/>
  <c r="E26" i="1"/>
  <c r="G26" i="1"/>
  <c r="E27" i="1"/>
  <c r="G27" i="1"/>
  <c r="E28" i="1"/>
  <c r="G28" i="1"/>
  <c r="D30" i="1"/>
  <c r="D24" i="1" s="1"/>
  <c r="H30" i="1"/>
  <c r="E41" i="1"/>
  <c r="G41" i="1"/>
  <c r="E42" i="1"/>
  <c r="G42" i="1"/>
  <c r="E43" i="1"/>
  <c r="G43" i="1"/>
  <c r="E44" i="1"/>
  <c r="G44" i="1"/>
  <c r="D46" i="1"/>
  <c r="D40" i="1" s="1"/>
  <c r="H46" i="1"/>
  <c r="E63" i="1"/>
  <c r="G63" i="1"/>
  <c r="E64" i="1"/>
  <c r="G64" i="1"/>
  <c r="E65" i="1"/>
  <c r="G65" i="1"/>
  <c r="E66" i="1"/>
  <c r="G66" i="1"/>
  <c r="D68" i="1"/>
  <c r="D62" i="1" s="1"/>
  <c r="H68" i="1"/>
  <c r="H71" i="1"/>
  <c r="H73" i="1"/>
  <c r="G79" i="1"/>
  <c r="G80" i="1"/>
  <c r="G81" i="1"/>
  <c r="G82" i="1"/>
  <c r="H84" i="1"/>
  <c r="J85" i="1"/>
  <c r="J86" i="1"/>
  <c r="H93" i="1"/>
  <c r="I93" i="1" s="1"/>
  <c r="J93" i="1"/>
  <c r="J128" i="1"/>
  <c r="K31" i="4"/>
  <c r="K52" i="4" l="1"/>
  <c r="K100" i="4"/>
  <c r="F54" i="1"/>
  <c r="L116" i="4"/>
  <c r="I85" i="1"/>
  <c r="I399" i="1"/>
  <c r="E51" i="4"/>
  <c r="H47" i="1"/>
  <c r="I47" i="1" s="1"/>
  <c r="I48" i="1"/>
  <c r="J66" i="1"/>
  <c r="J64" i="1"/>
  <c r="J44" i="1"/>
  <c r="J42" i="1"/>
  <c r="J28" i="1"/>
  <c r="J26" i="1"/>
  <c r="K377" i="1"/>
  <c r="J377" i="1"/>
  <c r="K355" i="1"/>
  <c r="J355" i="1"/>
  <c r="J117" i="4"/>
  <c r="K334" i="1"/>
  <c r="J334" i="1"/>
  <c r="K326" i="1"/>
  <c r="J326" i="1"/>
  <c r="G74" i="1"/>
  <c r="J82" i="1"/>
  <c r="I73" i="1"/>
  <c r="H35" i="1"/>
  <c r="H57" i="1"/>
  <c r="I57" i="1" s="1"/>
  <c r="I68" i="1"/>
  <c r="H62" i="1"/>
  <c r="I62" i="1" s="1"/>
  <c r="K65" i="1"/>
  <c r="J65" i="1"/>
  <c r="J63" i="1"/>
  <c r="K63" i="1"/>
  <c r="G62" i="1"/>
  <c r="I46" i="1"/>
  <c r="H40" i="1"/>
  <c r="I40" i="1" s="1"/>
  <c r="K43" i="1"/>
  <c r="J43" i="1"/>
  <c r="K41" i="1"/>
  <c r="G40" i="1"/>
  <c r="J41" i="1"/>
  <c r="I30" i="1"/>
  <c r="H24" i="1"/>
  <c r="I24" i="1" s="1"/>
  <c r="J27" i="1"/>
  <c r="K27" i="1"/>
  <c r="K25" i="1"/>
  <c r="G24" i="1"/>
  <c r="J25" i="1"/>
  <c r="F17" i="1"/>
  <c r="F16" i="1" s="1"/>
  <c r="F32" i="1"/>
  <c r="D60" i="1"/>
  <c r="I60" i="1" s="1"/>
  <c r="D38" i="1"/>
  <c r="D32" i="1" s="1"/>
  <c r="D17" i="1"/>
  <c r="E33" i="1"/>
  <c r="E70" i="1"/>
  <c r="E55" i="1"/>
  <c r="E54" i="1" s="1"/>
  <c r="D70" i="1"/>
  <c r="I37" i="1"/>
  <c r="G72" i="1"/>
  <c r="J80" i="1"/>
  <c r="K56" i="4"/>
  <c r="P56" i="4" s="1"/>
  <c r="C58" i="4" s="1"/>
  <c r="L52" i="4"/>
  <c r="I84" i="1"/>
  <c r="H78" i="1"/>
  <c r="I78" i="1" s="1"/>
  <c r="J81" i="1"/>
  <c r="K81" i="1"/>
  <c r="G73" i="1"/>
  <c r="J79" i="1"/>
  <c r="K79" i="1"/>
  <c r="G78" i="1"/>
  <c r="G71" i="1"/>
  <c r="H70" i="1"/>
  <c r="I70" i="1" s="1"/>
  <c r="H55" i="1"/>
  <c r="I71" i="1"/>
  <c r="H33" i="1"/>
  <c r="E62" i="1"/>
  <c r="E40" i="1"/>
  <c r="E24" i="1"/>
  <c r="I76" i="1"/>
  <c r="D54" i="1"/>
  <c r="I21" i="1"/>
  <c r="P52" i="4" l="1"/>
  <c r="K116" i="4"/>
  <c r="L100" i="4"/>
  <c r="P100" i="4" s="1"/>
  <c r="C102" i="4" s="1"/>
  <c r="M16" i="2"/>
  <c r="N116" i="4"/>
  <c r="H17" i="1"/>
  <c r="I33" i="1"/>
  <c r="H32" i="1"/>
  <c r="I32" i="1" s="1"/>
  <c r="J78" i="1"/>
  <c r="K78" i="1"/>
  <c r="E32" i="1"/>
  <c r="E17" i="1"/>
  <c r="E16" i="1" s="1"/>
  <c r="J40" i="1"/>
  <c r="K40" i="1"/>
  <c r="K62" i="1"/>
  <c r="J62" i="1"/>
  <c r="H19" i="1"/>
  <c r="I19" i="1" s="1"/>
  <c r="I35" i="1"/>
  <c r="H54" i="1"/>
  <c r="I54" i="1" s="1"/>
  <c r="I55" i="1"/>
  <c r="K71" i="1"/>
  <c r="G70" i="1"/>
  <c r="G55" i="1"/>
  <c r="J71" i="1"/>
  <c r="G33" i="1"/>
  <c r="J73" i="1"/>
  <c r="G35" i="1"/>
  <c r="K73" i="1"/>
  <c r="G57" i="1"/>
  <c r="M10" i="2"/>
  <c r="M12" i="2"/>
  <c r="G34" i="1"/>
  <c r="J72" i="1"/>
  <c r="G56" i="1"/>
  <c r="J56" i="1" s="1"/>
  <c r="D22" i="1"/>
  <c r="I22" i="1" s="1"/>
  <c r="I38" i="1"/>
  <c r="J24" i="1"/>
  <c r="K24" i="1"/>
  <c r="G58" i="1"/>
  <c r="J58" i="1" s="1"/>
  <c r="G36" i="1"/>
  <c r="J74" i="1"/>
  <c r="D16" i="1"/>
  <c r="P116" i="4" l="1"/>
  <c r="J34" i="1"/>
  <c r="G18" i="1"/>
  <c r="J18" i="1" s="1"/>
  <c r="J57" i="1"/>
  <c r="K57" i="1"/>
  <c r="J35" i="1"/>
  <c r="K35" i="1"/>
  <c r="M32" i="1"/>
  <c r="G19" i="1"/>
  <c r="J33" i="1"/>
  <c r="K33" i="1"/>
  <c r="G17" i="1"/>
  <c r="G32" i="1"/>
  <c r="K55" i="1"/>
  <c r="J55" i="1"/>
  <c r="G54" i="1"/>
  <c r="J36" i="1"/>
  <c r="G20" i="1"/>
  <c r="J20" i="1" s="1"/>
  <c r="K70" i="1"/>
  <c r="J70" i="1"/>
  <c r="I17" i="1"/>
  <c r="H16" i="1"/>
  <c r="I16" i="1" s="1"/>
  <c r="K32" i="1" l="1"/>
  <c r="J32" i="1"/>
  <c r="K19" i="1"/>
  <c r="M16" i="1"/>
  <c r="J19" i="1"/>
  <c r="K54" i="1"/>
  <c r="J54" i="1"/>
  <c r="G16" i="1"/>
  <c r="K17" i="1"/>
  <c r="J17" i="1"/>
  <c r="K16" i="1" l="1"/>
  <c r="J16" i="1"/>
  <c r="H47" i="2"/>
  <c r="H46" i="2" s="1"/>
  <c r="K46" i="2" s="1"/>
  <c r="H54" i="2"/>
  <c r="H23" i="2" l="1"/>
  <c r="K23" i="2" l="1"/>
  <c r="H22" i="2"/>
  <c r="K22" i="2" s="1"/>
  <c r="H14" i="2"/>
  <c r="H13" i="2" l="1"/>
  <c r="K13" i="2" s="1"/>
  <c r="K14" i="2"/>
  <c r="I47" i="2"/>
  <c r="J47" i="2"/>
  <c r="K47" i="2" s="1"/>
  <c r="I54" i="2"/>
  <c r="I50" i="2" s="1"/>
  <c r="J50" i="2" s="1"/>
  <c r="J55" i="2"/>
  <c r="K55" i="2"/>
  <c r="J23" i="2" l="1"/>
  <c r="I14" i="2"/>
  <c r="I22" i="2"/>
  <c r="J54" i="2"/>
  <c r="I46" i="2"/>
  <c r="K54" i="2"/>
  <c r="J22" i="2" l="1"/>
  <c r="I18" i="2"/>
  <c r="J18" i="2" s="1"/>
  <c r="J14" i="2"/>
  <c r="I13" i="2"/>
  <c r="J46" i="2"/>
  <c r="I42" i="2"/>
  <c r="J42" i="2" s="1"/>
  <c r="L31" i="4"/>
  <c r="P31" i="4" s="1"/>
  <c r="I9" i="2" l="1"/>
  <c r="M9" i="2" s="1"/>
  <c r="J13" i="2"/>
</calcChain>
</file>

<file path=xl/sharedStrings.xml><?xml version="1.0" encoding="utf-8"?>
<sst xmlns="http://schemas.openxmlformats.org/spreadsheetml/2006/main" count="1953" uniqueCount="294">
  <si>
    <t>Приложение к письму министерства</t>
  </si>
  <si>
    <t xml:space="preserve"> сельского хозяйства области</t>
  </si>
  <si>
    <t>от ___ февраля 2020 года № 01-02-04-____</t>
  </si>
  <si>
    <t>Сведения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</si>
  <si>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</si>
  <si>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</si>
  <si>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произведенных в 2019 году за счет соответствующих источников финансового обеспечения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</si>
  <si>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</si>
  <si>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</si>
  <si>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</si>
  <si>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Источники финансового обеспечения</t>
  </si>
  <si>
    <t>Предусмотрено в государственной программе</t>
  </si>
  <si>
    <t>Утверждено в законе об областном бюджете на соответствующий год</t>
  </si>
  <si>
    <t>Выделены лимиты бюджетных обязательств                                      за счет средств областного бюджета</t>
  </si>
  <si>
    <t xml:space="preserve">Исполнено </t>
  </si>
  <si>
    <t>Процент исполнения</t>
  </si>
  <si>
    <t>кассовое исполнение</t>
  </si>
  <si>
    <t>фактическое исполнение</t>
  </si>
  <si>
    <t>(гр. 8 (фактическое исполнение)/ гр. 4)</t>
  </si>
  <si>
    <t>(гр. 7 (кассовое исполнение)/ гр. 5)</t>
  </si>
  <si>
    <t>(гр. 7 (кассовое исполнение) / гр. 6)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</si>
  <si>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</si>
  <si>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всего</t>
  </si>
  <si>
    <t>областной бюджет</t>
  </si>
  <si>
    <t>в том числе софинансируемые из федерального бюджета</t>
  </si>
  <si>
    <t>федеральный бюджет (прогнозно)</t>
  </si>
  <si>
    <t>в том числе на софинансирование расходных обязательств области</t>
  </si>
  <si>
    <t>местные бюджеты (прогнозно)</t>
  </si>
  <si>
    <t>внебюджетные источники (прогнозно)</t>
  </si>
  <si>
    <t>в том числе проектная часть:</t>
  </si>
  <si>
    <t>в том числе по исполнителям:</t>
  </si>
  <si>
    <t>министерство сельского хозяйства  области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</si>
  <si>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</si>
  <si>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</si>
  <si>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 xml:space="preserve">управление ветеринарии Правительства области
</t>
  </si>
  <si>
    <t>Проектная часть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</si>
  <si>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</si>
  <si>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1.1.1 "Возмещение части затрат на закладку и уход за многолетними плодовыми и ягодными насаждениями и виноградниками"</t>
  </si>
  <si>
    <t>1.1.2 "Содержание товарного маточного поголовья крупного рогатого скота мясных пород и их помесей"</t>
  </si>
  <si>
    <t>1.1.3 "Возмещение части затрат по наращиванию маточного поголовья овец и коз"</t>
  </si>
  <si>
    <t>1.1.4 "Поддержка начинающих фермеров"</t>
  </si>
  <si>
    <t>1.1.5 "Развитие семейных животноводческих ферм"</t>
  </si>
  <si>
    <t>1.1.6 "Грантовая поддержка сельскохозяйственных потребительских кооперативов для развития материально-технической базы"</t>
  </si>
  <si>
    <t>1.1.7 "Возмещение части процентной ставки по долгосрочным, среднесрочным и краткосрочным кредитам, взятым малыми формами хозяйствования"</t>
  </si>
  <si>
    <t>1.1.8 "Оказание несвязанной поддержки сельскохозяйственным товаропроизводителям в области растениеводства"</t>
  </si>
  <si>
    <t>1.1.9 "Повышение продуктивности в молочном скотоводстве"</t>
  </si>
  <si>
    <t>1.1.10 "Возмещение части затрат на приобретение элитных семян"</t>
  </si>
  <si>
    <t>1.1.11 "Поддержка племенного животноводства"</t>
  </si>
  <si>
    <t>1.1.12 "Поддержка производства и реализации тонкорунной и полутонкорунной шерсти"</t>
  </si>
  <si>
    <t>1.1.13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</si>
  <si>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1.1.14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</si>
  <si>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Региональный проект 1.1 "Экспорт продукции агропромышленного комплекса"</t>
  </si>
  <si>
    <t>1.1.1 Реализация мероприятий в области мелиорации земель сельскохозяйственного назначения"</t>
  </si>
  <si>
    <t>1.1.2 "Государственная поддержка аккредитации ветеринарных лабораторий в национальной системе аккредитации"</t>
  </si>
  <si>
    <r>
      <rPr>
        <b/>
        <sz val="13"/>
        <color rgb="FF000000"/>
        <rFont val="Times New Roman"/>
        <family val="1"/>
        <charset val="204"/>
      </rPr>
      <t xml:space="preserve"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
</t>
    </r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</si>
  <si>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</si>
  <si>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t>1.2.1 «Грантовая поддержка крестьянским (фермерским) хозяйствам»</t>
  </si>
  <si>
    <t>1.2.2 «Возмещение части понесенных затрат сельскохозяйственными потребительскими кооперативами»</t>
  </si>
  <si>
    <t>1.2.3 «Осуществление деятельности центра компетенций в сфере сельскохозяйственной кооперации и поддержки фермеров»</t>
  </si>
  <si>
    <t>1.2.4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</si>
  <si>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Процессная часть</t>
  </si>
  <si>
    <t>Мероприятие 1.1 "Развитие товарной аквакультуры"</t>
  </si>
  <si>
    <t>Мероприятие 1.2 "Развитие птицеводства"</t>
  </si>
  <si>
    <t xml:space="preserve"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 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</si>
  <si>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</si>
  <si>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</si>
  <si>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>Мероприятие 1.6 "Возмещение части прямых понесенных затрат на создание и (или) модернизацию объектов агропромышленного комплекса"</t>
  </si>
  <si>
    <t xml:space="preserve">Мероприятие 1.7 "Возмещение части затрат на уплату процентов по инвестиционным кредитам (займам) в агропромышленном комплексе" </t>
  </si>
  <si>
    <t>Мероприятие 1.8 "Компенсация сельскохозяйственным товаропроизводителям ущерба, причиненного в результате чрезвычайных ситуаций природного характера"</t>
  </si>
  <si>
    <t>Подпрограмма 2 "Развитие мелиорации земель сельскохозяйственного назначения Саратовской области"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</si>
  <si>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</si>
  <si>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Контрольное событие 2.1.1 "Гидромелиоративные мероприятия"</t>
  </si>
  <si>
    <t>Контрольное событие 2.1.2 "Культуртехнические мероприятия на мелиорированных землях (орошаемых и (или) осушаемых), вовлекаемых в сельскохозяйственный оборот»</t>
  </si>
  <si>
    <t>Подпрограмма 3 "Устойчивое развитие сельских территорий Саратовской области"</t>
  </si>
  <si>
    <t>Мероприятие 3.1 "Улучшение жилищных условий граждан, проживающих в сельской местности, в том числе молодых семей и молодых специалистов"</t>
  </si>
  <si>
    <t>Мероприятие 3.2 "Грантовая поддержка местных инициатив граждан, проживающих в сельской местности"</t>
  </si>
  <si>
    <t>Мероприятие 3.3 "Комплексное обустройство населенных пунктов, расположенных в сельской местности, объектами социальной, инженерной инфраструктуры и автомобильными дорогами":</t>
  </si>
  <si>
    <t>развитие водоснабжения в сельской местности</t>
  </si>
  <si>
    <t>развитие газификации в сельской местности</t>
  </si>
  <si>
    <t>-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</si>
  <si>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</si>
  <si>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</si>
  <si>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</si>
  <si>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</si>
  <si>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</si>
  <si>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</si>
  <si>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</si>
  <si>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(тыс. рублей)</t>
  </si>
  <si>
    <t>Наименование государственной программы, подпрограммы, в том числе проектов (программ), ВЦП и мероприятий</t>
  </si>
  <si>
    <t>Источники финансового обеспеченияя</t>
  </si>
  <si>
    <t>Утверждено в законе об областном бюджете на текущий год</t>
  </si>
  <si>
    <t>Выделены лимиты бюджетных обязательств за счет средств областного бюджета</t>
  </si>
  <si>
    <t>Исполнено</t>
  </si>
  <si>
    <t>Государственная программа Саратовской области "Комплексное развитие сельских территорий"</t>
  </si>
  <si>
    <t>Всего</t>
  </si>
  <si>
    <t>х</t>
  </si>
  <si>
    <t>министерство транспорта и дорожного хозяйства области</t>
  </si>
  <si>
    <t>Подпрограмма 1 "Создание условий для обеспечения доступным и комфортным жильем сельского населения"</t>
  </si>
  <si>
    <t>министерство сельского хозяйства области</t>
  </si>
  <si>
    <t>1.1.1 "Обеспечение комплексного развития сельских территорий (улучшение жилищных условий граждан, проживающих на сельских территориях (предоставление гражданам социальных выплат на строительство (приобретение) жилья)"</t>
  </si>
  <si>
    <t>1.1.2 "Обеспечение комплексного развития сельских территорий (обустройство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застройку)"</t>
  </si>
  <si>
    <t>Подпрограмма 2 "Развитие рынка труда (кадрового потенциала) на сельских территориях"</t>
  </si>
  <si>
    <t>Ведомственный проект 2.1 "Содействие занятости сельского населения"</t>
  </si>
  <si>
    <t>2.1.1 "Возмещение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Федерации, проходящими профессиональное обучение по сельскохозяйственным специальностям)"</t>
  </si>
  <si>
    <t>2.1.2 "Возмещение части затрат сельскохозяйственных товаропроизводителей, связанных с оплатой труда и проживанием студентов - граждан Российской Федерации, профессионально обучающихся по сельскохозяйственным специальностям, привлеченных для прохождения производственной практики)"</t>
  </si>
  <si>
    <t>Подпрограмма 3 "Создание и развитие инфраструктуры на сельских территориях"</t>
  </si>
  <si>
    <t>Ведомственный проект 3.1 "Развитие инженерной инфраструктуры на сельских территориях"</t>
  </si>
  <si>
    <t>3.1.1 "Обеспечение комплексного развития сельских территорий (развитие водоснабжения (локальные водопроводы) на сельских территориях)"</t>
  </si>
  <si>
    <t>Ведомственный проект 3.2 "Благоустройство сельских территорий"</t>
  </si>
  <si>
    <t>3.2.1 "Обеспечение комплексного развития сельских территорий (благоустройство сельских территорий)"</t>
  </si>
  <si>
    <t>Ведомственный проект 3.3 "Развитие транспортной инфраструктуры на сельских территориях"</t>
  </si>
  <si>
    <t>Министерство транспорта и дорожного хозяйства области</t>
  </si>
  <si>
    <t>Ведомственный проект 1.1 "Развитие жилищного строительства на сельских территориях и повышение уровня благоустройства домовладений"</t>
  </si>
  <si>
    <t>Целевой показатель 1.1 "Ввод (приобретение) жилых помещений (жилых домов) для граждан, проживающих на сельских территориях" (кв. м)</t>
  </si>
  <si>
    <t>Целевой показатель 1.4 "Количество реализуемых проектов по обустройству инженерной инфраструктурой и благоустройству площадок, расположенных на сельских территориях, под компактную жилищную застройку" (единиц)</t>
  </si>
  <si>
    <t>Целевой показатель 2.3 "Численность работников,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по ученическим договорам" (человек)</t>
  </si>
  <si>
    <t>Целевой показатель 3.1 "Ввод в действие локальных водопроводов" (км)</t>
  </si>
  <si>
    <t>Целевой показатель 3.3 "Количество реализованных проектов по благоустройству на сельских территориях" (единиц)</t>
  </si>
  <si>
    <t>РАСЧЕТ</t>
  </si>
  <si>
    <t>N п/п</t>
  </si>
  <si>
    <t>Наименование подпрограммы, структурных элементов</t>
  </si>
  <si>
    <t>Степень достижения целевых показателей структурных элементов подпрограммы/ целей ГП</t>
  </si>
  <si>
    <t xml:space="preserve">Степень выполнения структурных элементов п/п, гп </t>
  </si>
  <si>
    <t>Степень соответствия запланированному уровню затрат п/п, гп</t>
  </si>
  <si>
    <t>значение целевого показателя</t>
  </si>
  <si>
    <t xml:space="preserve">СДцпа (b)=(Цфп/п)/ (Цпп/п)
или
СДцпа(b)
=(Цпп/п)/ (Цфп/п)
</t>
  </si>
  <si>
    <t>Количество ожидаемых результатов структурных элементов</t>
  </si>
  <si>
    <t>Степень выполнения СВсэп/п = Ксэф/Ксэп</t>
  </si>
  <si>
    <t>ОБ</t>
  </si>
  <si>
    <t>ФБ</t>
  </si>
  <si>
    <t>МБ</t>
  </si>
  <si>
    <t>Внб</t>
  </si>
  <si>
    <t xml:space="preserve">ССузп/п=(∑_(i=1)^n Рфi/Рпi)/n или
 ССузп/п=(1+∑_(i=1)^(n-1) Рфi/Рпi)/n или ССузп/п=(2+∑_(i=1)^(n-2) Рфi/Рпi)/n
</t>
  </si>
  <si>
    <t>План (Цп)</t>
  </si>
  <si>
    <t>Факт (Цф)</t>
  </si>
  <si>
    <t>предусмотренных</t>
  </si>
  <si>
    <t>выполненных</t>
  </si>
  <si>
    <t xml:space="preserve"> </t>
  </si>
  <si>
    <t>I  Этап</t>
  </si>
  <si>
    <t>1.1</t>
  </si>
  <si>
    <t>Ведомственный проект 1.1 "Развитие жилищного строительства на сельских территориях и повышение уровня благоустройства домовладений", в том числе:</t>
  </si>
  <si>
    <t>Целевой показатель 1.2."Количество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(единиц)</t>
  </si>
  <si>
    <t>Целевой показатель 1.3 "Количество семей, повысивших уровень благоустройства домовладений" (семей)</t>
  </si>
  <si>
    <t xml:space="preserve">Степень достижения целевых показателей мероприятия 1.1.1
</t>
  </si>
  <si>
    <t xml:space="preserve">Степень выполнения ожидаемых результатов мероприятия 1.1.1
</t>
  </si>
  <si>
    <t xml:space="preserve">Степень достижения целевых показателей мероприятия 1.1.2
</t>
  </si>
  <si>
    <t xml:space="preserve">Степень выполнения ожидаемых результатов мероприятия 1.1.2
</t>
  </si>
  <si>
    <t xml:space="preserve">Степень достижения целевых показателей ведомственного проекта 1.1
</t>
  </si>
  <si>
    <t xml:space="preserve">Степень выполнения структурных элементов ведомственного проекта 1.1
</t>
  </si>
  <si>
    <t xml:space="preserve">Степень достижения целевых показателей п/п 1
</t>
  </si>
  <si>
    <t>Степень соответствия запланированному уровню затрат п/п 1</t>
  </si>
  <si>
    <t xml:space="preserve">Степень выполнения структурных элементов п/п 1
</t>
  </si>
  <si>
    <t xml:space="preserve">Эффективность реализации п/п 1
</t>
  </si>
  <si>
    <t>2.1</t>
  </si>
  <si>
    <t>Целевой показатель 2.1. "Уровень занятости сельского населения трудоспособного возраста" (процентов)</t>
  </si>
  <si>
    <t>Целевой показатель 2.2. "Уровень безработицы сельского населения трудоспособного возраста" (процентов)</t>
  </si>
  <si>
    <t xml:space="preserve">Степень достижения целевых показателей мероприятия 2.1.1
</t>
  </si>
  <si>
    <t xml:space="preserve">Степень выполнения ожидаемых результатов мероприятия 2.1.1
</t>
  </si>
  <si>
    <t>Целевой показатель 2.4 "Численность студентов, обучающихся в федеральных государственных образовательных организациях высшего образования, подведомственных Министерству сельского хозяйства Российской Федерации, привлеченных сельскохозяйственными товаропроизводителями для прохождения производственной практики" (человек)</t>
  </si>
  <si>
    <t xml:space="preserve">Степень достижения целевых показателей мероприятия 2.1.2
</t>
  </si>
  <si>
    <t xml:space="preserve">Степень выполнения ожидаемых результатов мероприятия 2.1.2
</t>
  </si>
  <si>
    <t xml:space="preserve">Степень достижения целевых показателей ведомственного проекта 2.1
</t>
  </si>
  <si>
    <t>Степень соответствия запланированному уровню затрат ведомственного проекта 2.1</t>
  </si>
  <si>
    <t xml:space="preserve">Степень выполнения структурных элементов ведомственного проекта 2.1
</t>
  </si>
  <si>
    <t xml:space="preserve">Эффективность реализации ведомственного проекта 2.1
</t>
  </si>
  <si>
    <t xml:space="preserve">Степень достижения целевых показателей п/п 2
</t>
  </si>
  <si>
    <t xml:space="preserve">Степень соответствия запланированному уровню затрат </t>
  </si>
  <si>
    <t xml:space="preserve">Степень выполнения структурных элементов п/п 2
</t>
  </si>
  <si>
    <t xml:space="preserve">Эффективность реализации п/п 2
</t>
  </si>
  <si>
    <t>3.1</t>
  </si>
  <si>
    <t xml:space="preserve">Степень достижения целевых показателей мероприятия 3.1.1
</t>
  </si>
  <si>
    <t xml:space="preserve">Степень выполнения ожидаемых результатов мероприятия 3.1.1
</t>
  </si>
  <si>
    <t xml:space="preserve">Степень достижения целевых показателей ведомственного проекта 3.1
</t>
  </si>
  <si>
    <t>Степень соответствия запланированному уровню затрат ведомственного проекта 3.1</t>
  </si>
  <si>
    <t xml:space="preserve">Степень выполнения структурных элементов ведомственного проекта 3.1
</t>
  </si>
  <si>
    <t>3.2</t>
  </si>
  <si>
    <t xml:space="preserve">Степень достижения целевых показателей мероприятия 3.2.1
</t>
  </si>
  <si>
    <t xml:space="preserve">Степень выполнения ожидаемых результатов мероприятия 3.2.1
</t>
  </si>
  <si>
    <t xml:space="preserve">Степень достижения целевых показателей ведомственного проекта 3.2
</t>
  </si>
  <si>
    <t>Степень соответствия запланированному уровню затрат ведомственного проекта 3.2</t>
  </si>
  <si>
    <t>3.2.2. "Обеспечение комплексного развития сельских территорий за счет средств резервного фонда Правительства Российской Федерации"</t>
  </si>
  <si>
    <t xml:space="preserve">Степень достижения целевых показателей мероприятия 3.2.2
</t>
  </si>
  <si>
    <t xml:space="preserve">Степень выполнения ожидаемых результатов мероприятия 3.2.2
</t>
  </si>
  <si>
    <t xml:space="preserve">Степень выполнения структурных элементов ведомственного проекта 3.2
</t>
  </si>
  <si>
    <t>Степень достижения целевых показателей проектной части</t>
  </si>
  <si>
    <t>Мероприятие 3.1 "Обеспечение комплексного развития сельских территорий (современный облик сельских территорий)"</t>
  </si>
  <si>
    <t>Целевой показатель 3.5 "Количество реализованных проектов комплексного развития сельских территорий (сельских агломераций)"</t>
  </si>
  <si>
    <t xml:space="preserve">Степень достижения целевых показателей мероприятия 3.1
</t>
  </si>
  <si>
    <t xml:space="preserve">Степень выполнения ожидаемых результатов мероприятия 3.1
</t>
  </si>
  <si>
    <t xml:space="preserve">Степень достижения целевых показателей процессной части
</t>
  </si>
  <si>
    <t>Степень соответствия запланированному уровню затрат ведомственного проекта 3.3</t>
  </si>
  <si>
    <t xml:space="preserve">Степень выполнения структурных элементов ведомственного проекта 3.3
</t>
  </si>
  <si>
    <t xml:space="preserve">Эффективность реализации ведомственного проекта 3.3
</t>
  </si>
  <si>
    <t xml:space="preserve">Степень достижения целевых показателей п/п 3
</t>
  </si>
  <si>
    <t xml:space="preserve">Степень выполнения структурных элементов п/п 3
</t>
  </si>
  <si>
    <t xml:space="preserve">Эффективность реализации п/п 3
</t>
  </si>
  <si>
    <t>II этап Оценка госпрограммы</t>
  </si>
  <si>
    <t>Целевой показатель 1 "Доля сельского населения в общей численности населения Саратовской области" (процентов)</t>
  </si>
  <si>
    <t>Целевой показатель 2 "Соотношение среднемесячных располагаемых ресурсов сельского и городского домохозяйств" (процентов)</t>
  </si>
  <si>
    <t xml:space="preserve">Степень достижения целей г/п 
</t>
  </si>
  <si>
    <t xml:space="preserve">Степень достижения целевых показателей структурных элементов г/п
</t>
  </si>
  <si>
    <t>Степень соответствия запланированному уровню затрат госпрограммы</t>
  </si>
  <si>
    <t xml:space="preserve">Степень выполнения структурных элементов г/п
</t>
  </si>
  <si>
    <t xml:space="preserve">Эффективность реализации госпрограммы
</t>
  </si>
  <si>
    <t>№ п/п</t>
  </si>
  <si>
    <t>Единица измерения</t>
  </si>
  <si>
    <t>процентов</t>
  </si>
  <si>
    <t>Соотношение среднемесячных располагаемых ресурсов сельского и городского домохозяйств</t>
  </si>
  <si>
    <t>Доля общей площади благоустроенных жилых помещений в сельских населенных пунктах</t>
  </si>
  <si>
    <t>кв.м</t>
  </si>
  <si>
    <t xml:space="preserve">Целевой показатель 1.2. "Количество предоставленных жилищных (ипотечных) кредитов (займов) гражданам для строительства (приобретения) жилых помещений (жилых домов) на сельских территориях" </t>
  </si>
  <si>
    <t>единиц</t>
  </si>
  <si>
    <t>семей</t>
  </si>
  <si>
    <t xml:space="preserve">Целевой показатель 3.1 "Ввод в действие локальных водопроводов" </t>
  </si>
  <si>
    <t>км</t>
  </si>
  <si>
    <t xml:space="preserve">Целевой показатель 3.2 "Ввод в эксплуатацию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продукции" </t>
  </si>
  <si>
    <t>процент</t>
  </si>
  <si>
    <t xml:space="preserve">  </t>
  </si>
  <si>
    <t>3.3</t>
  </si>
  <si>
    <t xml:space="preserve">СДцп пч п/п =(∑_(s=1)^АСДцпs пч п/п〗)/А
/
СДцпz процч п/п =(∑_(z=1)^B СДцпb)/B
где А – количество проектов,
В – количество мероприятий п/п
</t>
  </si>
  <si>
    <t xml:space="preserve">СД цп п/п = k1* СДцп пч п/п+
К2* СДцпz процч п/п (для п/п)
СДцг/г=(∑_(q=1)^n CДцqг/п〗)/n (для целей гп)
СД цпг/п=(∑_(t=1)^N СДцпп/пt)/N
</t>
  </si>
  <si>
    <r>
      <t>ГВнбФ</t>
    </r>
    <r>
      <rPr>
        <b/>
        <sz val="8"/>
        <rFont val="PT Astra Serif"/>
        <family val="1"/>
        <charset val="204"/>
      </rPr>
      <t xml:space="preserve"> и (или) иные безвомездные поступления целевой направленности</t>
    </r>
  </si>
  <si>
    <t xml:space="preserve">Степень достижения целевых показателей мероприятия 3.3.1
</t>
  </si>
  <si>
    <t>Цель 1 - сохранение доли сельского населения в общей численности населения Саратовской области на уровне не менее 24,2 процента в 2025 году</t>
  </si>
  <si>
    <t>оценки эффективности реализации государственной программы Саратовской области 
«Комплексное развитие сельских территорий» за 2022 год</t>
  </si>
  <si>
    <t xml:space="preserve">Цель 2 - достижение соотношения среднемесячных располагаемых ресурсов сельского и городского домохозяйств до 80,9 процентов в 2025 году </t>
  </si>
  <si>
    <t xml:space="preserve">Степень выполнения ожидаемых результатов мероприятия 3.3.1
</t>
  </si>
  <si>
    <t>Цель 3 - повышение доли общей площади благоустроенных жилых помещений в сельских населенных пунктах до 17,7 процента в 2025 году</t>
  </si>
  <si>
    <t>Целевой показатель 3 "Доля общей площади благоустроенных жилых помещений в сельских населенных пунктах"</t>
  </si>
  <si>
    <t>"Комплексное развитие сельских территорий"</t>
  </si>
  <si>
    <t>1.2</t>
  </si>
  <si>
    <t>1.3</t>
  </si>
  <si>
    <t>Количество семей, повысивших уровень благоустройства домовладений</t>
  </si>
  <si>
    <t xml:space="preserve"> Ввод (приобретение) жилых помещений (жилых домов) для граждан, проживающих на сельских территориях</t>
  </si>
  <si>
    <t>2.2</t>
  </si>
  <si>
    <t>Уровень безработицы сельского населения трудоспособного возраста</t>
  </si>
  <si>
    <t>3.5</t>
  </si>
  <si>
    <t xml:space="preserve">Годовой показатель по данным статистики </t>
  </si>
  <si>
    <t>Количество сельских населенных пунктов, транспортная доступность котоорых улучшена</t>
  </si>
  <si>
    <t xml:space="preserve">о расходах на реализацию государственной программы (комплексной) Саратовской области </t>
  </si>
  <si>
    <t>Комментарий</t>
  </si>
  <si>
    <t>кассовое исполнение (гр.8 / гр. 6)</t>
  </si>
  <si>
    <t>Наименование показателя</t>
  </si>
  <si>
    <t>Уровень показателя</t>
  </si>
  <si>
    <t>Базовое значение</t>
  </si>
  <si>
    <t>Прогнозное значение на конец отчетного периода</t>
  </si>
  <si>
    <t>Подтверждающий докуменнт</t>
  </si>
  <si>
    <t xml:space="preserve">Прогнозное значение на конец текущего года </t>
  </si>
  <si>
    <t>Коментарий</t>
  </si>
  <si>
    <t>Показатели государственной программы</t>
  </si>
  <si>
    <t>Показатели проектов, не входящих в национальные проекты, показатели ведомственных проекточ</t>
  </si>
  <si>
    <t>2,3</t>
  </si>
  <si>
    <t>РП</t>
  </si>
  <si>
    <t>ГП РФ, ГП, РП</t>
  </si>
  <si>
    <t>Процент</t>
  </si>
  <si>
    <t> Доля сельских населенных пунктов, в которых реализованы проекты по благоустройству общественных пространств на сельских территориях, от общего числа сельских населенных пунктов</t>
  </si>
  <si>
    <t>Плановое значение на конец отчетнного периода</t>
  </si>
  <si>
    <t>Фактическое значение на конец отчетного периода</t>
  </si>
  <si>
    <t xml:space="preserve">Плановое значение на конец текущего года </t>
  </si>
  <si>
    <t>Единиц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</si>
  <si>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</si>
  <si>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федеральный бюджет </t>
  </si>
  <si>
    <t>бюджеты государственных внебюджетных фондов</t>
  </si>
  <si>
    <t>иные безвозмездные оступления целевой направленности</t>
  </si>
  <si>
    <t>–</t>
  </si>
  <si>
    <t>данные статистики</t>
  </si>
  <si>
    <t>Предусмотрено в  государственной программе (комплексной программе)</t>
  </si>
  <si>
    <t>консолидированный бюджет области (всего), втом числе</t>
  </si>
  <si>
    <t xml:space="preserve">внебюджетные источники </t>
  </si>
  <si>
    <t xml:space="preserve">местные бюджеты </t>
  </si>
  <si>
    <t>Региональный проект "Развитие жилищного строительства на сельских территориях и повышение уровня благоустройства домовладений</t>
  </si>
  <si>
    <t xml:space="preserve">Подпрограмма 1 " "Создание условий для обеспечения доступным и комфортным жильем сельского населения" </t>
  </si>
  <si>
    <t>Ведомственный проект 2. "Содействие занятости сельского населения"</t>
  </si>
  <si>
    <r>
      <t xml:space="preserve">Подпрограмма  3. "Создание и развитие инфраструктуры на </t>
    </r>
    <r>
      <rPr>
        <sz val="11"/>
        <rFont val="PT Astra Serif"/>
        <family val="1"/>
        <charset val="204"/>
      </rPr>
      <t>сельских</t>
    </r>
    <r>
      <rPr>
        <b/>
        <sz val="11"/>
        <rFont val="PT Astra Serif"/>
        <family val="1"/>
        <charset val="204"/>
      </rPr>
      <t xml:space="preserve"> территориях"</t>
    </r>
  </si>
  <si>
    <t>Региональный проект "Благоустройство сельских территорий"</t>
  </si>
  <si>
    <t>Региональный проект "Современный облик сельских территорий"</t>
  </si>
  <si>
    <t>Региональный проект "Развитие транспортной инфраструктуры на сельских территориях"</t>
  </si>
  <si>
    <t>x</t>
  </si>
  <si>
    <t>фактическое исполнение (гр.9/ гр. 5)</t>
  </si>
  <si>
    <t>министрество сельского хозяйства бласти</t>
  </si>
  <si>
    <t xml:space="preserve">управление ветиринарии Правительства области </t>
  </si>
  <si>
    <t>управление ветиринарии Правительства области</t>
  </si>
  <si>
    <t>в том числе по исполнителям</t>
  </si>
  <si>
    <t>В том числе по исполнителям :</t>
  </si>
  <si>
    <t>информационная справка</t>
  </si>
  <si>
    <t>0</t>
  </si>
  <si>
    <t>Вввод (приобретение) жилья планируется на октябрь 2024 года</t>
  </si>
  <si>
    <t xml:space="preserve">Доля сельского населения в общей численности населения </t>
  </si>
  <si>
    <t xml:space="preserve">Уровень занятости сельского населения </t>
  </si>
  <si>
    <t>Доля специалистов, оставшихся работать на сельских территориях, из общей численности специалистов, прошедших обучение либо привлеченных на практику на сельских территориях в результате оказания государственной поддержки</t>
  </si>
  <si>
    <t>Доля сельского населения, проживающего на сельских территориях, на которых реализованы проекты комплексного развития сельских территорий (агломераций)</t>
  </si>
  <si>
    <t>по 3 проектам работы завершены:капитальный ремонт дорог возле с. Каменка и с. Давыдовка Пугачевского района, с.Ключи Балашовского района.  Работы по  капитальному ремонту дорог выполнены на: Красноармейск- Некрасово - 95%; татищевский р-н от с.Сторожевка до д. Зеленкино -89%; Калининский район с.Новые Выселки -95%.</t>
  </si>
  <si>
    <r>
      <rPr>
        <b/>
        <sz val="11"/>
        <rFont val="PT Astra Serif"/>
        <family val="1"/>
        <charset val="204"/>
      </rPr>
      <t>Сведения</t>
    </r>
    <r>
      <rPr>
        <b/>
        <sz val="11"/>
        <color rgb="FFFF0000"/>
        <rFont val="PT Astra Serif"/>
        <family val="1"/>
        <charset val="204"/>
      </rPr>
      <t xml:space="preserve">
</t>
    </r>
    <r>
      <rPr>
        <b/>
        <sz val="11"/>
        <rFont val="PT Astra Serif"/>
        <family val="1"/>
        <charset val="204"/>
      </rPr>
      <t>о достижениии показателей государственной программы Саратовской области 
«Комплексное развитие сельских территорий» за 9 месяцев 2024 года</t>
    </r>
    <r>
      <rPr>
        <b/>
        <sz val="11"/>
        <color rgb="FFFF0000"/>
        <rFont val="PT Astra Serif"/>
        <family val="1"/>
        <charset val="204"/>
      </rPr>
      <t xml:space="preserve">
</t>
    </r>
  </si>
  <si>
    <t xml:space="preserve">произведенных за 9 месяцев 2024 года за счет соответствующих источников финансового обеспечения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</si>
</sst>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\ _₽_-;\-* #,##0.00\ _₽_-;_-* \-??\ _₽_-;_-@_-"/>
    <numFmt numFmtId="166" formatCode="#,##0.0"/>
    <numFmt numFmtId="167" formatCode="#,##0.000"/>
    <numFmt numFmtId="168" formatCode="0.0%"/>
    <numFmt numFmtId="169" formatCode="0.000%"/>
  </numFmts>
  <fonts count="4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0.5"/>
      <name val="PT Astra Serif"/>
      <family val="1"/>
      <charset val="204"/>
    </font>
    <font>
      <b/>
      <sz val="10.5"/>
      <name val="PT Astra Serif"/>
      <family val="1"/>
      <charset val="204"/>
    </font>
    <font>
      <sz val="9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3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14"/>
      <color rgb="FF000000"/>
      <name val="PT Astra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25" fillId="0" borderId="0" applyBorder="0" applyProtection="0"/>
    <xf numFmtId="0" fontId="25" fillId="0" borderId="0"/>
    <xf numFmtId="0" fontId="25" fillId="0" borderId="0"/>
    <xf numFmtId="0" fontId="25" fillId="0" borderId="0"/>
  </cellStyleXfs>
  <cellXfs count="42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left" vertical="center" wrapText="1"/>
      <protection locked="0"/>
    </xf>
    <xf numFmtId="164" fontId="18" fillId="0" borderId="1" xfId="0" applyNumberFormat="1" applyFont="1" applyBorder="1" applyAlignment="1" applyProtection="1">
      <alignment horizontal="left" vertical="center"/>
      <protection locked="0"/>
    </xf>
    <xf numFmtId="164" fontId="14" fillId="0" borderId="3" xfId="0" applyNumberFormat="1" applyFont="1" applyBorder="1" applyAlignment="1" applyProtection="1">
      <alignment horizontal="left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164" fontId="15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/>
    <xf numFmtId="164" fontId="22" fillId="0" borderId="1" xfId="0" applyNumberFormat="1" applyFont="1" applyBorder="1" applyAlignment="1">
      <alignment vertical="center" wrapText="1"/>
    </xf>
    <xf numFmtId="164" fontId="0" fillId="0" borderId="0" xfId="0" applyNumberFormat="1"/>
    <xf numFmtId="0" fontId="24" fillId="0" borderId="22" xfId="0" applyFont="1" applyBorder="1" applyAlignment="1">
      <alignment horizontal="right" vertical="top" wrapText="1"/>
    </xf>
    <xf numFmtId="164" fontId="24" fillId="0" borderId="22" xfId="0" applyNumberFormat="1" applyFont="1" applyBorder="1" applyAlignment="1">
      <alignment horizontal="right" vertical="top" wrapText="1"/>
    </xf>
    <xf numFmtId="0" fontId="24" fillId="0" borderId="23" xfId="0" applyFont="1" applyBorder="1" applyAlignment="1">
      <alignment horizontal="right" vertical="top" wrapText="1"/>
    </xf>
    <xf numFmtId="164" fontId="24" fillId="0" borderId="19" xfId="0" applyNumberFormat="1" applyFont="1" applyBorder="1" applyAlignment="1">
      <alignment horizontal="right" vertical="top" wrapText="1"/>
    </xf>
    <xf numFmtId="164" fontId="23" fillId="0" borderId="22" xfId="0" applyNumberFormat="1" applyFont="1" applyBorder="1" applyAlignment="1">
      <alignment horizontal="right" vertical="top" wrapTex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27" fillId="4" borderId="1" xfId="0" applyNumberFormat="1" applyFont="1" applyFill="1" applyBorder="1" applyAlignment="1">
      <alignment vertical="center" wrapText="1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166" fontId="27" fillId="4" borderId="0" xfId="0" applyNumberFormat="1" applyFont="1" applyFill="1" applyAlignment="1">
      <alignment vertical="center"/>
    </xf>
    <xf numFmtId="166" fontId="27" fillId="4" borderId="0" xfId="0" applyNumberFormat="1" applyFont="1" applyFill="1" applyAlignment="1">
      <alignment horizontal="right" vertical="center"/>
    </xf>
    <xf numFmtId="164" fontId="28" fillId="4" borderId="1" xfId="0" applyNumberFormat="1" applyFont="1" applyFill="1" applyBorder="1" applyAlignment="1">
      <alignment vertical="center" wrapText="1"/>
    </xf>
    <xf numFmtId="0" fontId="27" fillId="4" borderId="1" xfId="0" applyFont="1" applyFill="1" applyBorder="1" applyAlignment="1" applyProtection="1">
      <alignment horizontal="left" vertical="center" wrapText="1"/>
      <protection locked="0"/>
    </xf>
    <xf numFmtId="166" fontId="27" fillId="5" borderId="1" xfId="0" applyNumberFormat="1" applyFont="1" applyFill="1" applyBorder="1" applyAlignment="1">
      <alignment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166" fontId="14" fillId="4" borderId="0" xfId="0" applyNumberFormat="1" applyFont="1" applyFill="1" applyAlignment="1">
      <alignment vertical="center"/>
    </xf>
    <xf numFmtId="0" fontId="27" fillId="0" borderId="0" xfId="0" applyFont="1"/>
    <xf numFmtId="0" fontId="31" fillId="0" borderId="0" xfId="0" applyFont="1"/>
    <xf numFmtId="0" fontId="32" fillId="0" borderId="0" xfId="0" applyFont="1"/>
    <xf numFmtId="0" fontId="26" fillId="0" borderId="0" xfId="0" applyFont="1"/>
    <xf numFmtId="0" fontId="26" fillId="0" borderId="1" xfId="0" applyFont="1" applyBorder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right" vertical="top" wrapText="1"/>
    </xf>
    <xf numFmtId="0" fontId="34" fillId="0" borderId="1" xfId="0" applyFont="1" applyBorder="1" applyAlignment="1">
      <alignment horizontal="right" vertical="top" wrapText="1"/>
    </xf>
    <xf numFmtId="0" fontId="36" fillId="0" borderId="9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37" fillId="0" borderId="8" xfId="0" applyFont="1" applyBorder="1" applyAlignment="1">
      <alignment vertical="top" wrapText="1"/>
    </xf>
    <xf numFmtId="49" fontId="36" fillId="0" borderId="9" xfId="0" applyNumberFormat="1" applyFont="1" applyBorder="1" applyAlignment="1">
      <alignment horizontal="center" vertical="top" wrapText="1"/>
    </xf>
    <xf numFmtId="49" fontId="36" fillId="0" borderId="11" xfId="0" applyNumberFormat="1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8" fillId="0" borderId="11" xfId="0" applyFont="1" applyBorder="1" applyAlignment="1">
      <alignment vertical="top" wrapText="1"/>
    </xf>
    <xf numFmtId="0" fontId="38" fillId="0" borderId="12" xfId="0" applyFont="1" applyBorder="1" applyAlignment="1">
      <alignment vertical="top" wrapText="1"/>
    </xf>
    <xf numFmtId="0" fontId="30" fillId="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27" fillId="0" borderId="9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6" fillId="0" borderId="9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34" fillId="3" borderId="1" xfId="0" applyFont="1" applyFill="1" applyBorder="1" applyAlignment="1">
      <alignment horizontal="center" vertical="top" wrapText="1"/>
    </xf>
    <xf numFmtId="1" fontId="34" fillId="3" borderId="1" xfId="0" applyNumberFormat="1" applyFont="1" applyFill="1" applyBorder="1" applyAlignment="1">
      <alignment horizontal="center" vertical="top" wrapText="1"/>
    </xf>
    <xf numFmtId="0" fontId="26" fillId="0" borderId="9" xfId="0" applyFont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26" fillId="0" borderId="8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26" fillId="0" borderId="13" xfId="0" applyFont="1" applyBorder="1"/>
    <xf numFmtId="0" fontId="26" fillId="0" borderId="2" xfId="0" applyFont="1" applyBorder="1"/>
    <xf numFmtId="2" fontId="33" fillId="3" borderId="1" xfId="0" applyNumberFormat="1" applyFont="1" applyFill="1" applyBorder="1" applyAlignment="1">
      <alignment horizontal="center" vertical="top"/>
    </xf>
    <xf numFmtId="164" fontId="26" fillId="0" borderId="2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0" fontId="26" fillId="0" borderId="14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/>
    <xf numFmtId="2" fontId="26" fillId="0" borderId="3" xfId="0" applyNumberFormat="1" applyFont="1" applyBorder="1" applyAlignment="1">
      <alignment horizontal="center" vertical="top"/>
    </xf>
    <xf numFmtId="164" fontId="26" fillId="0" borderId="3" xfId="0" applyNumberFormat="1" applyFont="1" applyBorder="1" applyAlignment="1">
      <alignment horizontal="center" vertical="top"/>
    </xf>
    <xf numFmtId="2" fontId="26" fillId="0" borderId="15" xfId="0" applyNumberFormat="1" applyFont="1" applyBorder="1" applyAlignment="1">
      <alignment horizontal="center" vertical="top"/>
    </xf>
    <xf numFmtId="1" fontId="33" fillId="3" borderId="1" xfId="0" applyNumberFormat="1" applyFont="1" applyFill="1" applyBorder="1" applyAlignment="1">
      <alignment horizontal="center" vertical="top"/>
    </xf>
    <xf numFmtId="0" fontId="26" fillId="0" borderId="10" xfId="0" applyFont="1" applyBorder="1"/>
    <xf numFmtId="0" fontId="34" fillId="0" borderId="3" xfId="0" applyFont="1" applyBorder="1" applyAlignment="1">
      <alignment horizontal="left" vertical="top" wrapText="1"/>
    </xf>
    <xf numFmtId="0" fontId="27" fillId="0" borderId="13" xfId="0" applyFont="1" applyBorder="1"/>
    <xf numFmtId="0" fontId="36" fillId="0" borderId="1" xfId="0" applyFont="1" applyBorder="1" applyAlignment="1">
      <alignment horizontal="left" vertical="top" wrapText="1"/>
    </xf>
    <xf numFmtId="0" fontId="27" fillId="0" borderId="1" xfId="0" applyFont="1" applyBorder="1"/>
    <xf numFmtId="164" fontId="3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27" fillId="0" borderId="8" xfId="0" applyFont="1" applyBorder="1"/>
    <xf numFmtId="0" fontId="27" fillId="0" borderId="9" xfId="0" applyFont="1" applyBorder="1"/>
    <xf numFmtId="1" fontId="26" fillId="3" borderId="3" xfId="0" applyNumberFormat="1" applyFont="1" applyFill="1" applyBorder="1" applyAlignment="1">
      <alignment horizontal="center" vertical="top"/>
    </xf>
    <xf numFmtId="1" fontId="33" fillId="3" borderId="1" xfId="0" applyNumberFormat="1" applyFont="1" applyFill="1" applyBorder="1" applyAlignment="1">
      <alignment horizontal="center" vertical="center"/>
    </xf>
    <xf numFmtId="1" fontId="26" fillId="3" borderId="15" xfId="0" applyNumberFormat="1" applyFont="1" applyFill="1" applyBorder="1" applyAlignment="1">
      <alignment horizontal="center" vertical="top"/>
    </xf>
    <xf numFmtId="0" fontId="27" fillId="0" borderId="16" xfId="0" applyFont="1" applyBorder="1"/>
    <xf numFmtId="0" fontId="36" fillId="0" borderId="17" xfId="0" applyFont="1" applyBorder="1" applyAlignment="1">
      <alignment horizontal="left" vertical="top" wrapText="1"/>
    </xf>
    <xf numFmtId="49" fontId="36" fillId="0" borderId="13" xfId="0" applyNumberFormat="1" applyFont="1" applyBorder="1" applyAlignment="1">
      <alignment horizontal="center" vertical="top" wrapText="1"/>
    </xf>
    <xf numFmtId="0" fontId="27" fillId="3" borderId="0" xfId="0" applyFont="1" applyFill="1" applyAlignment="1">
      <alignment vertical="top" wrapText="1"/>
    </xf>
    <xf numFmtId="1" fontId="26" fillId="0" borderId="2" xfId="0" applyNumberFormat="1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top"/>
    </xf>
    <xf numFmtId="0" fontId="26" fillId="0" borderId="16" xfId="0" applyFont="1" applyBorder="1"/>
    <xf numFmtId="0" fontId="34" fillId="0" borderId="17" xfId="0" applyFont="1" applyBorder="1" applyAlignment="1">
      <alignment horizontal="left" vertical="top" wrapText="1"/>
    </xf>
    <xf numFmtId="1" fontId="26" fillId="3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/>
    </xf>
    <xf numFmtId="2" fontId="26" fillId="0" borderId="2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vertical="top"/>
    </xf>
    <xf numFmtId="1" fontId="26" fillId="3" borderId="4" xfId="0" applyNumberFormat="1" applyFont="1" applyFill="1" applyBorder="1" applyAlignment="1">
      <alignment horizontal="center" vertical="top"/>
    </xf>
    <xf numFmtId="0" fontId="38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36" fillId="0" borderId="13" xfId="0" applyFont="1" applyBorder="1"/>
    <xf numFmtId="0" fontId="36" fillId="0" borderId="2" xfId="0" applyFont="1" applyBorder="1"/>
    <xf numFmtId="0" fontId="36" fillId="0" borderId="14" xfId="0" applyFont="1" applyBorder="1"/>
    <xf numFmtId="0" fontId="27" fillId="3" borderId="1" xfId="0" applyFont="1" applyFill="1" applyBorder="1" applyAlignment="1">
      <alignment vertical="top" wrapText="1"/>
    </xf>
    <xf numFmtId="164" fontId="26" fillId="0" borderId="1" xfId="0" applyNumberFormat="1" applyFont="1" applyBorder="1" applyAlignment="1">
      <alignment horizontal="center" vertical="top"/>
    </xf>
    <xf numFmtId="1" fontId="26" fillId="0" borderId="1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vertical="top"/>
    </xf>
    <xf numFmtId="164" fontId="37" fillId="0" borderId="1" xfId="0" applyNumberFormat="1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 wrapText="1"/>
    </xf>
    <xf numFmtId="0" fontId="27" fillId="0" borderId="2" xfId="0" applyFont="1" applyBorder="1"/>
    <xf numFmtId="0" fontId="27" fillId="0" borderId="14" xfId="0" applyFont="1" applyBorder="1"/>
    <xf numFmtId="0" fontId="27" fillId="0" borderId="10" xfId="0" applyFont="1" applyBorder="1"/>
    <xf numFmtId="0" fontId="37" fillId="0" borderId="9" xfId="0" applyFont="1" applyBorder="1"/>
    <xf numFmtId="0" fontId="33" fillId="0" borderId="1" xfId="0" applyFont="1" applyBorder="1" applyAlignment="1">
      <alignment vertical="top" wrapText="1"/>
    </xf>
    <xf numFmtId="0" fontId="37" fillId="3" borderId="1" xfId="0" applyFont="1" applyFill="1" applyBorder="1" applyAlignment="1">
      <alignment horizontal="center" vertical="top" wrapText="1"/>
    </xf>
    <xf numFmtId="1" fontId="37" fillId="3" borderId="1" xfId="0" applyNumberFormat="1" applyFont="1" applyFill="1" applyBorder="1" applyAlignment="1">
      <alignment horizontal="center" vertical="top" wrapText="1"/>
    </xf>
    <xf numFmtId="0" fontId="37" fillId="0" borderId="1" xfId="0" applyFont="1" applyBorder="1"/>
    <xf numFmtId="0" fontId="37" fillId="0" borderId="10" xfId="0" applyFont="1" applyBorder="1"/>
    <xf numFmtId="0" fontId="37" fillId="0" borderId="0" xfId="0" applyFont="1" applyAlignment="1">
      <alignment vertical="top" wrapText="1"/>
    </xf>
    <xf numFmtId="164" fontId="37" fillId="3" borderId="1" xfId="0" applyNumberFormat="1" applyFont="1" applyFill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0" fontId="27" fillId="0" borderId="10" xfId="0" applyFont="1" applyBorder="1" applyAlignment="1">
      <alignment vertical="top"/>
    </xf>
    <xf numFmtId="1" fontId="27" fillId="3" borderId="1" xfId="0" applyNumberFormat="1" applyFont="1" applyFill="1" applyBorder="1" applyAlignment="1">
      <alignment horizontal="center" vertical="top"/>
    </xf>
    <xf numFmtId="1" fontId="26" fillId="3" borderId="10" xfId="0" applyNumberFormat="1" applyFont="1" applyFill="1" applyBorder="1" applyAlignment="1">
      <alignment horizontal="center" vertical="top"/>
    </xf>
    <xf numFmtId="0" fontId="36" fillId="0" borderId="17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39" fillId="0" borderId="20" xfId="0" applyFont="1" applyBorder="1" applyAlignment="1">
      <alignment vertical="top" wrapText="1"/>
    </xf>
    <xf numFmtId="1" fontId="27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2" fontId="27" fillId="0" borderId="1" xfId="0" applyNumberFormat="1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36" fillId="6" borderId="2" xfId="0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horizontal="center" vertical="top" wrapText="1"/>
    </xf>
    <xf numFmtId="0" fontId="36" fillId="6" borderId="1" xfId="0" applyFont="1" applyFill="1" applyBorder="1" applyAlignment="1">
      <alignment horizontal="center" vertical="top" wrapText="1"/>
    </xf>
    <xf numFmtId="1" fontId="36" fillId="3" borderId="1" xfId="0" applyNumberFormat="1" applyFont="1" applyFill="1" applyBorder="1" applyAlignment="1">
      <alignment horizontal="center" vertical="top"/>
    </xf>
    <xf numFmtId="0" fontId="36" fillId="0" borderId="1" xfId="0" applyFont="1" applyBorder="1"/>
    <xf numFmtId="1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6" fontId="29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1" fontId="30" fillId="4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top" wrapText="1"/>
    </xf>
    <xf numFmtId="49" fontId="27" fillId="0" borderId="2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" fontId="27" fillId="0" borderId="2" xfId="1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top" wrapText="1"/>
    </xf>
    <xf numFmtId="1" fontId="27" fillId="0" borderId="3" xfId="0" applyNumberFormat="1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right" vertical="center" wrapText="1"/>
    </xf>
    <xf numFmtId="164" fontId="28" fillId="7" borderId="2" xfId="0" applyNumberFormat="1" applyFont="1" applyFill="1" applyBorder="1" applyAlignment="1">
      <alignment vertical="center" wrapText="1"/>
    </xf>
    <xf numFmtId="164" fontId="28" fillId="7" borderId="2" xfId="0" applyNumberFormat="1" applyFont="1" applyFill="1" applyBorder="1" applyAlignment="1">
      <alignment horizontal="right" vertical="center" wrapText="1"/>
    </xf>
    <xf numFmtId="0" fontId="27" fillId="7" borderId="2" xfId="0" applyFont="1" applyFill="1" applyBorder="1" applyAlignment="1" applyProtection="1">
      <alignment horizontal="left" vertical="center" wrapText="1"/>
      <protection locked="0"/>
    </xf>
    <xf numFmtId="166" fontId="27" fillId="4" borderId="2" xfId="0" applyNumberFormat="1" applyFont="1" applyFill="1" applyBorder="1" applyAlignment="1">
      <alignment vertical="center" wrapText="1"/>
    </xf>
    <xf numFmtId="166" fontId="27" fillId="4" borderId="2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0" fontId="27" fillId="7" borderId="27" xfId="0" applyFont="1" applyFill="1" applyBorder="1" applyAlignment="1" applyProtection="1">
      <alignment horizontal="left" vertical="center" wrapText="1"/>
      <protection locked="0"/>
    </xf>
    <xf numFmtId="166" fontId="27" fillId="4" borderId="17" xfId="0" applyNumberFormat="1" applyFont="1" applyFill="1" applyBorder="1" applyAlignment="1">
      <alignment vertical="center" wrapText="1"/>
    </xf>
    <xf numFmtId="166" fontId="27" fillId="4" borderId="17" xfId="0" applyNumberFormat="1" applyFont="1" applyFill="1" applyBorder="1" applyAlignment="1">
      <alignment horizontal="center" vertical="center" wrapText="1"/>
    </xf>
    <xf numFmtId="166" fontId="27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4" fontId="29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64" fontId="28" fillId="0" borderId="2" xfId="0" applyNumberFormat="1" applyFont="1" applyFill="1" applyBorder="1" applyAlignment="1">
      <alignment vertical="center" wrapText="1"/>
    </xf>
    <xf numFmtId="164" fontId="28" fillId="0" borderId="2" xfId="0" applyNumberFormat="1" applyFont="1" applyFill="1" applyBorder="1" applyAlignment="1">
      <alignment horizontal="right" vertical="center" wrapText="1"/>
    </xf>
    <xf numFmtId="166" fontId="27" fillId="8" borderId="17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vertical="center" wrapText="1"/>
    </xf>
    <xf numFmtId="164" fontId="2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164" fontId="27" fillId="0" borderId="1" xfId="0" applyNumberFormat="1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6" fontId="27" fillId="4" borderId="3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horizontal="left" vertical="center" wrapText="1"/>
      <protection locked="0"/>
    </xf>
    <xf numFmtId="168" fontId="27" fillId="0" borderId="1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 wrapText="1"/>
    </xf>
    <xf numFmtId="166" fontId="27" fillId="4" borderId="3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Fill="1" applyBorder="1" applyAlignment="1">
      <alignment horizontal="left" vertical="center" wrapText="1"/>
    </xf>
    <xf numFmtId="9" fontId="27" fillId="4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 applyProtection="1">
      <alignment horizontal="left" vertical="center" wrapText="1"/>
      <protection locked="0"/>
    </xf>
    <xf numFmtId="166" fontId="27" fillId="5" borderId="3" xfId="0" applyNumberFormat="1" applyFont="1" applyFill="1" applyBorder="1" applyAlignment="1">
      <alignment vertical="center" wrapText="1"/>
    </xf>
    <xf numFmtId="166" fontId="27" fillId="8" borderId="3" xfId="0" applyNumberFormat="1" applyFont="1" applyFill="1" applyBorder="1" applyAlignment="1">
      <alignment horizontal="center" vertical="center" wrapText="1"/>
    </xf>
    <xf numFmtId="9" fontId="27" fillId="4" borderId="1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 applyProtection="1">
      <alignment horizontal="left" vertical="center" wrapText="1"/>
      <protection locked="0"/>
    </xf>
    <xf numFmtId="166" fontId="27" fillId="0" borderId="3" xfId="0" applyNumberFormat="1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top" wrapText="1"/>
    </xf>
    <xf numFmtId="9" fontId="27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9" fillId="7" borderId="2" xfId="0" applyNumberFormat="1" applyFont="1" applyFill="1" applyBorder="1" applyAlignment="1">
      <alignment vertical="center" wrapText="1"/>
    </xf>
    <xf numFmtId="166" fontId="26" fillId="4" borderId="2" xfId="0" applyNumberFormat="1" applyFont="1" applyFill="1" applyBorder="1" applyAlignment="1">
      <alignment horizontal="center" vertical="center" wrapText="1"/>
    </xf>
    <xf numFmtId="9" fontId="26" fillId="4" borderId="2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Fill="1" applyBorder="1" applyAlignment="1">
      <alignment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8" fontId="0" fillId="0" borderId="2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68" fontId="0" fillId="0" borderId="28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164" fontId="29" fillId="7" borderId="1" xfId="0" applyNumberFormat="1" applyFont="1" applyFill="1" applyBorder="1" applyAlignment="1">
      <alignment vertical="center" wrapText="1"/>
    </xf>
    <xf numFmtId="166" fontId="26" fillId="4" borderId="1" xfId="0" applyNumberFormat="1" applyFont="1" applyFill="1" applyBorder="1" applyAlignment="1">
      <alignment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166" fontId="27" fillId="0" borderId="25" xfId="0" applyNumberFormat="1" applyFont="1" applyBorder="1" applyAlignment="1">
      <alignment horizontal="center" vertical="center" wrapText="1"/>
    </xf>
    <xf numFmtId="166" fontId="27" fillId="0" borderId="4" xfId="0" applyNumberFormat="1" applyFont="1" applyBorder="1" applyAlignment="1">
      <alignment horizontal="center" vertical="center" wrapText="1"/>
    </xf>
    <xf numFmtId="166" fontId="27" fillId="0" borderId="26" xfId="0" applyNumberFormat="1" applyFont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vertical="center" wrapText="1"/>
    </xf>
    <xf numFmtId="169" fontId="27" fillId="4" borderId="1" xfId="0" applyNumberFormat="1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9" fontId="26" fillId="4" borderId="1" xfId="0" applyNumberFormat="1" applyFont="1" applyFill="1" applyBorder="1" applyAlignment="1">
      <alignment horizontal="center" vertical="center" wrapText="1"/>
    </xf>
    <xf numFmtId="166" fontId="26" fillId="7" borderId="1" xfId="0" applyNumberFormat="1" applyFont="1" applyFill="1" applyBorder="1" applyAlignment="1">
      <alignment horizontal="center" vertical="center" wrapText="1"/>
    </xf>
    <xf numFmtId="166" fontId="26" fillId="7" borderId="25" xfId="0" applyNumberFormat="1" applyFont="1" applyFill="1" applyBorder="1" applyAlignment="1">
      <alignment horizontal="center" vertical="center" wrapText="1"/>
    </xf>
    <xf numFmtId="168" fontId="27" fillId="4" borderId="1" xfId="0" applyNumberFormat="1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9" fontId="27" fillId="0" borderId="26" xfId="0" applyNumberFormat="1" applyFont="1" applyBorder="1" applyAlignment="1">
      <alignment horizontal="center" vertical="center" wrapText="1"/>
    </xf>
    <xf numFmtId="9" fontId="26" fillId="7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left" vertical="center" wrapText="1"/>
      <protection locked="0"/>
    </xf>
    <xf numFmtId="166" fontId="26" fillId="5" borderId="1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168" fontId="26" fillId="4" borderId="1" xfId="0" applyNumberFormat="1" applyFont="1" applyFill="1" applyBorder="1" applyAlignment="1">
      <alignment horizontal="center" vertical="center" wrapText="1"/>
    </xf>
    <xf numFmtId="168" fontId="27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164" fontId="13" fillId="0" borderId="1" xfId="0" applyNumberFormat="1" applyFont="1" applyBorder="1" applyAlignment="1" applyProtection="1">
      <alignment horizontal="left" vertical="top" wrapText="1"/>
      <protection locked="0"/>
    </xf>
    <xf numFmtId="164" fontId="13" fillId="0" borderId="3" xfId="0" applyNumberFormat="1" applyFont="1" applyBorder="1" applyAlignment="1" applyProtection="1">
      <alignment horizontal="left" vertical="top" wrapText="1"/>
      <protection locked="0"/>
    </xf>
    <xf numFmtId="164" fontId="15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center" vertical="center" wrapText="1"/>
    </xf>
    <xf numFmtId="166" fontId="29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horizontal="left" vertical="top" wrapText="1"/>
    </xf>
    <xf numFmtId="164" fontId="27" fillId="4" borderId="1" xfId="0" applyNumberFormat="1" applyFont="1" applyFill="1" applyBorder="1" applyAlignment="1">
      <alignment horizontal="left" vertical="top" wrapText="1"/>
    </xf>
    <xf numFmtId="164" fontId="27" fillId="4" borderId="12" xfId="0" applyNumberFormat="1" applyFont="1" applyFill="1" applyBorder="1" applyAlignment="1">
      <alignment horizontal="left" vertical="top" wrapText="1"/>
    </xf>
    <xf numFmtId="164" fontId="27" fillId="4" borderId="20" xfId="0" applyNumberFormat="1" applyFont="1" applyFill="1" applyBorder="1" applyAlignment="1">
      <alignment horizontal="left" vertical="top" wrapText="1"/>
    </xf>
    <xf numFmtId="164" fontId="27" fillId="4" borderId="25" xfId="0" applyNumberFormat="1" applyFont="1" applyFill="1" applyBorder="1" applyAlignment="1">
      <alignment horizontal="left" vertical="top" wrapText="1"/>
    </xf>
    <xf numFmtId="164" fontId="27" fillId="4" borderId="3" xfId="0" applyNumberFormat="1" applyFont="1" applyFill="1" applyBorder="1" applyAlignment="1">
      <alignment horizontal="center" vertical="top" wrapText="1"/>
    </xf>
    <xf numFmtId="164" fontId="27" fillId="4" borderId="4" xfId="0" applyNumberFormat="1" applyFont="1" applyFill="1" applyBorder="1" applyAlignment="1">
      <alignment horizontal="center" vertical="top" wrapText="1"/>
    </xf>
    <xf numFmtId="164" fontId="27" fillId="4" borderId="2" xfId="0" applyNumberFormat="1" applyFont="1" applyFill="1" applyBorder="1" applyAlignment="1">
      <alignment horizontal="center" vertical="top" wrapText="1"/>
    </xf>
    <xf numFmtId="164" fontId="26" fillId="4" borderId="3" xfId="0" applyNumberFormat="1" applyFont="1" applyFill="1" applyBorder="1" applyAlignment="1">
      <alignment horizontal="center" vertical="top" wrapText="1"/>
    </xf>
    <xf numFmtId="164" fontId="26" fillId="4" borderId="4" xfId="0" applyNumberFormat="1" applyFont="1" applyFill="1" applyBorder="1" applyAlignment="1">
      <alignment horizontal="center" vertical="top" wrapText="1"/>
    </xf>
    <xf numFmtId="164" fontId="26" fillId="4" borderId="2" xfId="0" applyNumberFormat="1" applyFont="1" applyFill="1" applyBorder="1" applyAlignment="1">
      <alignment horizontal="center" vertical="top" wrapText="1"/>
    </xf>
    <xf numFmtId="164" fontId="26" fillId="0" borderId="1" xfId="0" applyNumberFormat="1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164" fontId="27" fillId="4" borderId="17" xfId="0" applyNumberFormat="1" applyFont="1" applyFill="1" applyBorder="1" applyAlignment="1">
      <alignment horizontal="center" vertical="top" wrapText="1"/>
    </xf>
    <xf numFmtId="164" fontId="27" fillId="0" borderId="3" xfId="0" applyNumberFormat="1" applyFont="1" applyFill="1" applyBorder="1" applyAlignment="1">
      <alignment horizontal="center" vertical="top" wrapText="1"/>
    </xf>
    <xf numFmtId="164" fontId="27" fillId="0" borderId="4" xfId="0" applyNumberFormat="1" applyFont="1" applyFill="1" applyBorder="1" applyAlignment="1">
      <alignment horizontal="center" vertical="top" wrapText="1"/>
    </xf>
    <xf numFmtId="164" fontId="27" fillId="0" borderId="2" xfId="0" applyNumberFormat="1" applyFont="1" applyFill="1" applyBorder="1" applyAlignment="1">
      <alignment horizontal="center" vertical="top" wrapText="1"/>
    </xf>
    <xf numFmtId="164" fontId="26" fillId="4" borderId="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left" vertical="top" wrapText="1"/>
    </xf>
    <xf numFmtId="164" fontId="27" fillId="0" borderId="20" xfId="0" applyNumberFormat="1" applyFont="1" applyFill="1" applyBorder="1" applyAlignment="1">
      <alignment horizontal="left" vertical="top" wrapText="1"/>
    </xf>
    <xf numFmtId="164" fontId="27" fillId="0" borderId="25" xfId="0" applyNumberFormat="1" applyFont="1" applyFill="1" applyBorder="1" applyAlignment="1">
      <alignment horizontal="left" vertical="top" wrapText="1"/>
    </xf>
    <xf numFmtId="164" fontId="26" fillId="0" borderId="3" xfId="0" applyNumberFormat="1" applyFont="1" applyFill="1" applyBorder="1" applyAlignment="1">
      <alignment horizontal="center" vertical="top" wrapText="1"/>
    </xf>
    <xf numFmtId="164" fontId="2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6" fillId="0" borderId="12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2" fontId="33" fillId="0" borderId="15" xfId="0" applyNumberFormat="1" applyFont="1" applyBorder="1" applyAlignment="1">
      <alignment horizontal="center" vertical="center"/>
    </xf>
    <xf numFmtId="1" fontId="33" fillId="3" borderId="1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2" fontId="33" fillId="0" borderId="18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top" wrapText="1"/>
    </xf>
    <xf numFmtId="2" fontId="33" fillId="0" borderId="18" xfId="0" applyNumberFormat="1" applyFont="1" applyBorder="1" applyAlignment="1">
      <alignment horizontal="center" vertical="top"/>
    </xf>
    <xf numFmtId="0" fontId="37" fillId="0" borderId="9" xfId="0" applyFont="1" applyBorder="1" applyAlignment="1">
      <alignment horizontal="left" vertical="top" wrapText="1"/>
    </xf>
    <xf numFmtId="1" fontId="26" fillId="3" borderId="1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64" fontId="23" fillId="0" borderId="21" xfId="0" applyNumberFormat="1" applyFont="1" applyBorder="1" applyAlignment="1">
      <alignment horizontal="right" vertical="top" wrapText="1"/>
    </xf>
    <xf numFmtId="0" fontId="24" fillId="0" borderId="21" xfId="0" applyFont="1" applyBorder="1" applyAlignment="1">
      <alignment horizontal="right" vertical="top" wrapText="1"/>
    </xf>
    <xf numFmtId="164" fontId="24" fillId="0" borderId="21" xfId="0" applyNumberFormat="1" applyFont="1" applyBorder="1" applyAlignment="1">
      <alignment horizontal="right" vertical="top" wrapText="1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95400</xdr:colOff>
      <xdr:row>5</xdr:row>
      <xdr:rowOff>47520</xdr:rowOff>
    </xdr:from>
    <xdr:to>
      <xdr:col>10</xdr:col>
      <xdr:colOff>666720</xdr:colOff>
      <xdr:row>5</xdr:row>
      <xdr:rowOff>609480</xdr:rowOff>
    </xdr:to>
    <xdr:pic>
      <xdr:nvPicPr>
        <xdr:cNvPr id="2" name="Picture 2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741880" y="2180880"/>
          <a:ext cx="571320" cy="561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152280</xdr:colOff>
      <xdr:row>5</xdr:row>
      <xdr:rowOff>38160</xdr:rowOff>
    </xdr:from>
    <xdr:to>
      <xdr:col>11</xdr:col>
      <xdr:colOff>723600</xdr:colOff>
      <xdr:row>5</xdr:row>
      <xdr:rowOff>609480</xdr:rowOff>
    </xdr:to>
    <xdr:pic>
      <xdr:nvPicPr>
        <xdr:cNvPr id="3" name="Picture 20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645480" y="2171520"/>
          <a:ext cx="571320" cy="5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114480</xdr:colOff>
      <xdr:row>5</xdr:row>
      <xdr:rowOff>38160</xdr:rowOff>
    </xdr:from>
    <xdr:to>
      <xdr:col>12</xdr:col>
      <xdr:colOff>809280</xdr:colOff>
      <xdr:row>5</xdr:row>
      <xdr:rowOff>609480</xdr:rowOff>
    </xdr:to>
    <xdr:pic>
      <xdr:nvPicPr>
        <xdr:cNvPr id="4" name="Picture 19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0454040" y="2171520"/>
          <a:ext cx="694800" cy="5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85680</xdr:colOff>
      <xdr:row>5</xdr:row>
      <xdr:rowOff>47520</xdr:rowOff>
    </xdr:from>
    <xdr:to>
      <xdr:col>13</xdr:col>
      <xdr:colOff>780480</xdr:colOff>
      <xdr:row>5</xdr:row>
      <xdr:rowOff>609480</xdr:rowOff>
    </xdr:to>
    <xdr:pic>
      <xdr:nvPicPr>
        <xdr:cNvPr id="5" name="Picture 18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1271600" y="2180880"/>
          <a:ext cx="694800" cy="561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14</xdr:col>
      <xdr:colOff>352440</xdr:colOff>
      <xdr:row>5</xdr:row>
      <xdr:rowOff>38160</xdr:rowOff>
    </xdr:from>
    <xdr:to>
      <xdr:col>14</xdr:col>
      <xdr:colOff>466560</xdr:colOff>
      <xdr:row>5</xdr:row>
      <xdr:rowOff>609480</xdr:rowOff>
    </xdr:to>
    <xdr:pic>
      <xdr:nvPicPr>
        <xdr:cNvPr id="6" name="Picture 17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2384720" y="2171520"/>
          <a:ext cx="114120" cy="571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4"/>
  <sheetViews>
    <sheetView zoomScale="90" zoomScaleNormal="90" workbookViewId="0">
      <selection activeCell="M10" sqref="M10"/>
    </sheetView>
  </sheetViews>
  <sheetFormatPr defaultColWidth="9.140625" defaultRowHeight="15" x14ac:dyDescent="0.25"/>
  <cols>
    <col min="1" max="1" width="35.42578125" style="1" customWidth="1"/>
    <col min="2" max="2" width="27.85546875" style="2" customWidth="1"/>
    <col min="3" max="3" width="21.28515625" style="2" customWidth="1"/>
    <col min="4" max="4" width="16.7109375" style="3" customWidth="1"/>
    <col min="5" max="5" width="13.42578125" style="4" customWidth="1"/>
    <col min="6" max="6" width="15.140625" style="4" customWidth="1"/>
    <col min="7" max="8" width="12.85546875" style="4" customWidth="1"/>
    <col min="9" max="11" width="13.42578125" style="4" customWidth="1"/>
    <col min="12" max="1024" width="9.140625" style="5"/>
  </cols>
  <sheetData>
    <row r="1" spans="1:13" ht="21.75" customHeight="1" x14ac:dyDescent="0.25">
      <c r="H1" s="328" t="s">
        <v>0</v>
      </c>
      <c r="I1" s="328"/>
      <c r="J1" s="328"/>
      <c r="K1" s="328"/>
    </row>
    <row r="2" spans="1:13" ht="19.5" customHeight="1" x14ac:dyDescent="0.4">
      <c r="A2" s="6"/>
      <c r="H2" s="329" t="s">
        <v>1</v>
      </c>
      <c r="I2" s="329"/>
      <c r="J2" s="329"/>
      <c r="K2" s="329"/>
    </row>
    <row r="3" spans="1:13" ht="20.25" customHeight="1" x14ac:dyDescent="0.25">
      <c r="B3" s="7"/>
      <c r="C3" s="8"/>
      <c r="D3" s="9"/>
      <c r="H3" s="330" t="s">
        <v>2</v>
      </c>
      <c r="I3" s="330"/>
      <c r="J3" s="330"/>
      <c r="K3" s="330"/>
    </row>
    <row r="4" spans="1:13" ht="20.25" customHeight="1" x14ac:dyDescent="0.25">
      <c r="B4" s="7"/>
      <c r="C4" s="8"/>
      <c r="D4" s="9"/>
    </row>
    <row r="5" spans="1:13" ht="20.25" customHeight="1" x14ac:dyDescent="0.25">
      <c r="B5" s="7"/>
      <c r="C5" s="8"/>
      <c r="D5" s="9"/>
    </row>
    <row r="6" spans="1:13" ht="20.25" customHeight="1" x14ac:dyDescent="0.35">
      <c r="A6" s="10"/>
      <c r="C6" s="8"/>
      <c r="D6" s="9"/>
    </row>
    <row r="7" spans="1:13" ht="18" customHeight="1" x14ac:dyDescent="0.25">
      <c r="A7" s="331" t="s">
        <v>3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</row>
    <row r="8" spans="1:13" ht="18" customHeight="1" x14ac:dyDescent="0.3">
      <c r="A8" s="332" t="s">
        <v>4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</row>
    <row r="9" spans="1:13" ht="18" customHeight="1" x14ac:dyDescent="0.3">
      <c r="A9" s="332" t="s">
        <v>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spans="1:13" ht="18" customHeight="1" x14ac:dyDescent="0.3">
      <c r="A10" s="332" t="s">
        <v>6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</row>
    <row r="11" spans="1:13" ht="18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23.25" customHeight="1" x14ac:dyDescent="0.3">
      <c r="A12" s="12"/>
      <c r="B12" s="13"/>
      <c r="C12" s="14"/>
      <c r="D12" s="15"/>
      <c r="E12" s="16"/>
      <c r="F12" s="16"/>
      <c r="G12" s="16"/>
      <c r="H12" s="16"/>
      <c r="I12" s="16"/>
      <c r="K12" s="4" t="s">
        <v>7</v>
      </c>
    </row>
    <row r="13" spans="1:13" ht="19.5" customHeight="1" x14ac:dyDescent="0.25">
      <c r="A13" s="333" t="s">
        <v>8</v>
      </c>
      <c r="B13" s="333" t="s">
        <v>9</v>
      </c>
      <c r="C13" s="334" t="s">
        <v>10</v>
      </c>
      <c r="D13" s="333" t="s">
        <v>11</v>
      </c>
      <c r="E13" s="333" t="s">
        <v>12</v>
      </c>
      <c r="F13" s="333" t="s">
        <v>13</v>
      </c>
      <c r="G13" s="333" t="s">
        <v>14</v>
      </c>
      <c r="H13" s="333"/>
      <c r="I13" s="333" t="s">
        <v>15</v>
      </c>
      <c r="J13" s="333"/>
      <c r="K13" s="333"/>
    </row>
    <row r="14" spans="1:13" ht="95.45" customHeight="1" x14ac:dyDescent="0.25">
      <c r="A14" s="333"/>
      <c r="B14" s="333"/>
      <c r="C14" s="334"/>
      <c r="D14" s="333"/>
      <c r="E14" s="333"/>
      <c r="F14" s="333"/>
      <c r="G14" s="17" t="s">
        <v>16</v>
      </c>
      <c r="H14" s="17" t="s">
        <v>17</v>
      </c>
      <c r="I14" s="18" t="s">
        <v>18</v>
      </c>
      <c r="J14" s="18" t="s">
        <v>19</v>
      </c>
      <c r="K14" s="18" t="s">
        <v>20</v>
      </c>
    </row>
    <row r="15" spans="1:13" ht="17.25" customHeight="1" x14ac:dyDescent="0.25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</row>
    <row r="16" spans="1:13" ht="21.75" customHeight="1" x14ac:dyDescent="0.25">
      <c r="A16" s="335" t="s">
        <v>21</v>
      </c>
      <c r="B16" s="336"/>
      <c r="C16" s="20" t="s">
        <v>22</v>
      </c>
      <c r="D16" s="21">
        <f>D17+D19+D21+D22</f>
        <v>2760530.0999999996</v>
      </c>
      <c r="E16" s="21">
        <f>E17+E19</f>
        <v>2663771.7599999998</v>
      </c>
      <c r="F16" s="21">
        <f>F17+F19</f>
        <v>2663771.7599999998</v>
      </c>
      <c r="G16" s="21">
        <f>G17+G19</f>
        <v>2663441.39</v>
      </c>
      <c r="H16" s="21">
        <f>H17+H19+H21+H22</f>
        <v>2760130.39</v>
      </c>
      <c r="I16" s="21">
        <f>H16/D16*100</f>
        <v>99.985520534624868</v>
      </c>
      <c r="J16" s="21">
        <f>G16/E16*100</f>
        <v>99.987597661144974</v>
      </c>
      <c r="K16" s="21">
        <f>G16/F16*100</f>
        <v>99.987597661144974</v>
      </c>
      <c r="M16" s="5">
        <f>G19/G17</f>
        <v>2.7702981478942363</v>
      </c>
    </row>
    <row r="17" spans="1:13" ht="24.75" customHeight="1" x14ac:dyDescent="0.25">
      <c r="A17" s="335"/>
      <c r="B17" s="336"/>
      <c r="C17" s="20" t="s">
        <v>23</v>
      </c>
      <c r="D17" s="21">
        <f>D33+D48</f>
        <v>706757.60000000009</v>
      </c>
      <c r="E17" s="21">
        <f>E33+E48</f>
        <v>706757.55</v>
      </c>
      <c r="F17" s="21">
        <f>F33+F48</f>
        <v>706757.55</v>
      </c>
      <c r="G17" s="21">
        <f>G33+G48</f>
        <v>706427.26</v>
      </c>
      <c r="H17" s="21">
        <f>H33+H48</f>
        <v>706427.26</v>
      </c>
      <c r="I17" s="21">
        <f>H17/D17*100</f>
        <v>99.953259788080089</v>
      </c>
      <c r="J17" s="21">
        <f>G17/E17*100</f>
        <v>99.953266859335272</v>
      </c>
      <c r="K17" s="21">
        <f>G17/F17*100</f>
        <v>99.953266859335272</v>
      </c>
    </row>
    <row r="18" spans="1:13" ht="60" x14ac:dyDescent="0.25">
      <c r="A18" s="335"/>
      <c r="B18" s="336"/>
      <c r="C18" s="20" t="s">
        <v>24</v>
      </c>
      <c r="D18" s="21">
        <f t="shared" ref="D18:H22" si="0">D34</f>
        <v>0</v>
      </c>
      <c r="E18" s="21">
        <f t="shared" si="0"/>
        <v>226881.11999999997</v>
      </c>
      <c r="F18" s="21">
        <f t="shared" si="0"/>
        <v>0</v>
      </c>
      <c r="G18" s="21">
        <f t="shared" si="0"/>
        <v>226881.11</v>
      </c>
      <c r="H18" s="21">
        <f t="shared" si="0"/>
        <v>226881.11</v>
      </c>
      <c r="I18" s="21"/>
      <c r="J18" s="21">
        <f>G18/E18*100</f>
        <v>99.999995592405412</v>
      </c>
      <c r="K18" s="21"/>
    </row>
    <row r="19" spans="1:13" ht="30" x14ac:dyDescent="0.25">
      <c r="A19" s="335"/>
      <c r="B19" s="336"/>
      <c r="C19" s="20" t="s">
        <v>25</v>
      </c>
      <c r="D19" s="21">
        <f t="shared" si="0"/>
        <v>1957014.1999999997</v>
      </c>
      <c r="E19" s="21">
        <f t="shared" si="0"/>
        <v>1957014.2099999997</v>
      </c>
      <c r="F19" s="21">
        <f t="shared" si="0"/>
        <v>1957014.2099999997</v>
      </c>
      <c r="G19" s="21">
        <f t="shared" si="0"/>
        <v>1957014.1300000001</v>
      </c>
      <c r="H19" s="21">
        <f t="shared" si="0"/>
        <v>1957014.1300000001</v>
      </c>
      <c r="I19" s="21">
        <f>H19/D19*100</f>
        <v>99.999996423122553</v>
      </c>
      <c r="J19" s="21">
        <f>G19/E19*100</f>
        <v>99.999995912140065</v>
      </c>
      <c r="K19" s="21">
        <f>G19/F19*100</f>
        <v>99.999995912140065</v>
      </c>
    </row>
    <row r="20" spans="1:13" ht="60" x14ac:dyDescent="0.25">
      <c r="A20" s="335"/>
      <c r="B20" s="336"/>
      <c r="C20" s="20" t="s">
        <v>26</v>
      </c>
      <c r="D20" s="21">
        <f t="shared" si="0"/>
        <v>0</v>
      </c>
      <c r="E20" s="21">
        <f t="shared" si="0"/>
        <v>1940239.8099999998</v>
      </c>
      <c r="F20" s="21">
        <f t="shared" si="0"/>
        <v>0</v>
      </c>
      <c r="G20" s="21">
        <f t="shared" si="0"/>
        <v>1940239.81</v>
      </c>
      <c r="H20" s="21">
        <f t="shared" si="0"/>
        <v>1940239.81</v>
      </c>
      <c r="I20" s="21"/>
      <c r="J20" s="21">
        <f>G20/E20*100</f>
        <v>100.00000000000003</v>
      </c>
      <c r="K20" s="21"/>
    </row>
    <row r="21" spans="1:13" ht="30" x14ac:dyDescent="0.25">
      <c r="A21" s="335"/>
      <c r="B21" s="336"/>
      <c r="C21" s="20" t="s">
        <v>27</v>
      </c>
      <c r="D21" s="21">
        <f t="shared" si="0"/>
        <v>2139.9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2070.6</v>
      </c>
      <c r="I21" s="21">
        <f>H21/D21*100</f>
        <v>96.761530912659467</v>
      </c>
      <c r="J21" s="21"/>
      <c r="K21" s="21"/>
    </row>
    <row r="22" spans="1:13" ht="45" x14ac:dyDescent="0.25">
      <c r="A22" s="335"/>
      <c r="B22" s="336"/>
      <c r="C22" s="20" t="s">
        <v>28</v>
      </c>
      <c r="D22" s="21">
        <f t="shared" si="0"/>
        <v>94618.4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21">
        <f t="shared" si="0"/>
        <v>94618.4</v>
      </c>
      <c r="I22" s="21">
        <f>H22/D22*100</f>
        <v>100</v>
      </c>
      <c r="J22" s="21"/>
      <c r="K22" s="21"/>
    </row>
    <row r="23" spans="1:13" ht="20.25" customHeight="1" x14ac:dyDescent="0.25">
      <c r="A23" s="335"/>
      <c r="B23" s="337" t="s">
        <v>29</v>
      </c>
      <c r="C23" s="337"/>
      <c r="D23" s="337"/>
      <c r="E23" s="22"/>
      <c r="F23" s="22"/>
      <c r="G23" s="22"/>
      <c r="H23" s="22"/>
      <c r="I23" s="22"/>
      <c r="J23" s="21"/>
      <c r="K23" s="21"/>
    </row>
    <row r="24" spans="1:13" ht="24" customHeight="1" x14ac:dyDescent="0.25">
      <c r="A24" s="335"/>
      <c r="B24" s="338"/>
      <c r="C24" s="20" t="s">
        <v>22</v>
      </c>
      <c r="D24" s="21">
        <f>D25+D27+D29+D30</f>
        <v>1744269.1999999997</v>
      </c>
      <c r="E24" s="21">
        <f>E25+E27</f>
        <v>1666927.1999999997</v>
      </c>
      <c r="F24" s="21">
        <f>F25+F27</f>
        <v>1666927.1999999997</v>
      </c>
      <c r="G24" s="21">
        <f>G25+G27</f>
        <v>1666927.2</v>
      </c>
      <c r="H24" s="21">
        <f>H25+H27+H29+H30</f>
        <v>1744269.2</v>
      </c>
      <c r="I24" s="21">
        <f>H24/D24*100</f>
        <v>100.00000000000003</v>
      </c>
      <c r="J24" s="21">
        <f>G24/E24*100</f>
        <v>100.00000000000003</v>
      </c>
      <c r="K24" s="21">
        <f>G24/F24*100</f>
        <v>100.00000000000003</v>
      </c>
    </row>
    <row r="25" spans="1:13" ht="23.25" customHeight="1" x14ac:dyDescent="0.25">
      <c r="A25" s="335"/>
      <c r="B25" s="338"/>
      <c r="C25" s="20" t="s">
        <v>23</v>
      </c>
      <c r="D25" s="21">
        <f t="shared" ref="D25:H30" si="1">D94+D199+D235</f>
        <v>250626.50000000009</v>
      </c>
      <c r="E25" s="21">
        <f t="shared" si="1"/>
        <v>250626.49</v>
      </c>
      <c r="F25" s="21">
        <f t="shared" si="1"/>
        <v>250626.49</v>
      </c>
      <c r="G25" s="21">
        <f t="shared" si="1"/>
        <v>250626.49000000002</v>
      </c>
      <c r="H25" s="21">
        <f t="shared" si="1"/>
        <v>250626.49000000002</v>
      </c>
      <c r="I25" s="21">
        <f>H25/D25*100</f>
        <v>99.99999600999891</v>
      </c>
      <c r="J25" s="21">
        <f>G25/E25*100</f>
        <v>100.00000000000003</v>
      </c>
      <c r="K25" s="21">
        <f>G25/F25*100</f>
        <v>100.00000000000003</v>
      </c>
    </row>
    <row r="26" spans="1:13" ht="60" x14ac:dyDescent="0.25">
      <c r="A26" s="335"/>
      <c r="B26" s="338"/>
      <c r="C26" s="20" t="s">
        <v>24</v>
      </c>
      <c r="D26" s="21">
        <f t="shared" si="1"/>
        <v>0</v>
      </c>
      <c r="E26" s="21">
        <f t="shared" si="1"/>
        <v>168014.54999999996</v>
      </c>
      <c r="F26" s="21">
        <f t="shared" si="1"/>
        <v>0</v>
      </c>
      <c r="G26" s="21">
        <f t="shared" si="1"/>
        <v>168014.53999999998</v>
      </c>
      <c r="H26" s="21">
        <f t="shared" si="1"/>
        <v>168014.53999999998</v>
      </c>
      <c r="I26" s="21"/>
      <c r="J26" s="21">
        <f>G26/E26*100</f>
        <v>99.999994048134539</v>
      </c>
      <c r="K26" s="21"/>
    </row>
    <row r="27" spans="1:13" ht="30" x14ac:dyDescent="0.25">
      <c r="A27" s="335"/>
      <c r="B27" s="338"/>
      <c r="C27" s="20" t="s">
        <v>25</v>
      </c>
      <c r="D27" s="21">
        <f t="shared" si="1"/>
        <v>1416300.6999999997</v>
      </c>
      <c r="E27" s="21">
        <f t="shared" si="1"/>
        <v>1416300.7099999997</v>
      </c>
      <c r="F27" s="21">
        <f t="shared" si="1"/>
        <v>1416300.7099999997</v>
      </c>
      <c r="G27" s="21">
        <f t="shared" si="1"/>
        <v>1416300.71</v>
      </c>
      <c r="H27" s="21">
        <f t="shared" si="1"/>
        <v>1416300.71</v>
      </c>
      <c r="I27" s="21">
        <f>H27/D27*100</f>
        <v>100.00000070606477</v>
      </c>
      <c r="J27" s="21">
        <f>G27/E27*100</f>
        <v>100.00000000000003</v>
      </c>
      <c r="K27" s="21">
        <f>G27/F27*100</f>
        <v>100.00000000000003</v>
      </c>
    </row>
    <row r="28" spans="1:13" ht="60" x14ac:dyDescent="0.25">
      <c r="A28" s="335"/>
      <c r="B28" s="338"/>
      <c r="C28" s="20" t="s">
        <v>26</v>
      </c>
      <c r="D28" s="21">
        <f t="shared" si="1"/>
        <v>0</v>
      </c>
      <c r="E28" s="21">
        <f t="shared" si="1"/>
        <v>1416300.7099999997</v>
      </c>
      <c r="F28" s="21">
        <f t="shared" si="1"/>
        <v>0</v>
      </c>
      <c r="G28" s="21">
        <f t="shared" si="1"/>
        <v>1416300.71</v>
      </c>
      <c r="H28" s="21">
        <f t="shared" si="1"/>
        <v>1416300.71</v>
      </c>
      <c r="I28" s="21"/>
      <c r="J28" s="21">
        <f>G28/E28*100</f>
        <v>100.00000000000003</v>
      </c>
      <c r="K28" s="21"/>
    </row>
    <row r="29" spans="1:13" ht="30" customHeight="1" x14ac:dyDescent="0.25">
      <c r="A29" s="335"/>
      <c r="B29" s="338"/>
      <c r="C29" s="20" t="s">
        <v>27</v>
      </c>
      <c r="D29" s="21">
        <f t="shared" si="1"/>
        <v>0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1">
        <f t="shared" si="1"/>
        <v>0</v>
      </c>
      <c r="I29" s="21"/>
      <c r="J29" s="21"/>
      <c r="K29" s="21"/>
    </row>
    <row r="30" spans="1:13" ht="36" customHeight="1" x14ac:dyDescent="0.25">
      <c r="A30" s="335"/>
      <c r="B30" s="338"/>
      <c r="C30" s="20" t="s">
        <v>28</v>
      </c>
      <c r="D30" s="21">
        <f t="shared" si="1"/>
        <v>77342</v>
      </c>
      <c r="E30" s="21">
        <f t="shared" si="1"/>
        <v>0</v>
      </c>
      <c r="F30" s="21">
        <f t="shared" si="1"/>
        <v>0</v>
      </c>
      <c r="G30" s="21">
        <f t="shared" si="1"/>
        <v>0</v>
      </c>
      <c r="H30" s="21">
        <f t="shared" si="1"/>
        <v>77342</v>
      </c>
      <c r="I30" s="21">
        <f>H30/D30*100</f>
        <v>100</v>
      </c>
      <c r="J30" s="21"/>
      <c r="K30" s="21"/>
    </row>
    <row r="31" spans="1:13" ht="23.25" customHeight="1" x14ac:dyDescent="0.25">
      <c r="A31" s="335"/>
      <c r="B31" s="337" t="s">
        <v>30</v>
      </c>
      <c r="C31" s="337"/>
      <c r="D31" s="337"/>
      <c r="E31" s="337"/>
      <c r="F31" s="337"/>
      <c r="G31" s="337"/>
      <c r="H31" s="337"/>
      <c r="I31" s="337"/>
      <c r="J31" s="337"/>
      <c r="K31" s="337"/>
    </row>
    <row r="32" spans="1:13" ht="18.75" customHeight="1" x14ac:dyDescent="0.25">
      <c r="A32" s="335"/>
      <c r="B32" s="336" t="s">
        <v>31</v>
      </c>
      <c r="C32" s="20" t="s">
        <v>22</v>
      </c>
      <c r="D32" s="21">
        <f>D33+D35+D37+D38</f>
        <v>2440864.1999999997</v>
      </c>
      <c r="E32" s="21">
        <f>E33+E35</f>
        <v>2344105.86</v>
      </c>
      <c r="F32" s="21">
        <f>F33+F35</f>
        <v>2344105.86</v>
      </c>
      <c r="G32" s="21">
        <f>G33+G35</f>
        <v>2343775.4900000002</v>
      </c>
      <c r="H32" s="21">
        <f>H33+H35+H37+H38</f>
        <v>2440464.4900000002</v>
      </c>
      <c r="I32" s="21">
        <f>H32/D32*100</f>
        <v>99.98362424259409</v>
      </c>
      <c r="J32" s="21">
        <f>G32/E32*100</f>
        <v>99.985906353222475</v>
      </c>
      <c r="K32" s="21">
        <f>G32/F32*100</f>
        <v>99.985906353222475</v>
      </c>
      <c r="M32" s="5">
        <f>G35/G33</f>
        <v>5.0600042620596852</v>
      </c>
    </row>
    <row r="33" spans="1:11" ht="23.25" customHeight="1" x14ac:dyDescent="0.25">
      <c r="A33" s="335"/>
      <c r="B33" s="336"/>
      <c r="C33" s="20" t="s">
        <v>23</v>
      </c>
      <c r="D33" s="21">
        <f t="shared" ref="D33:H36" si="2">D71+D327+D356+D407</f>
        <v>387091.70000000007</v>
      </c>
      <c r="E33" s="21">
        <f t="shared" si="2"/>
        <v>387091.65</v>
      </c>
      <c r="F33" s="21">
        <f t="shared" si="2"/>
        <v>387091.65</v>
      </c>
      <c r="G33" s="21">
        <f t="shared" si="2"/>
        <v>386761.36</v>
      </c>
      <c r="H33" s="21">
        <f t="shared" si="2"/>
        <v>386761.36</v>
      </c>
      <c r="I33" s="21">
        <f>H33/D33*100</f>
        <v>99.914661048015219</v>
      </c>
      <c r="J33" s="21">
        <f>G33/E33*100</f>
        <v>99.914673953829791</v>
      </c>
      <c r="K33" s="21">
        <f>G33/F33*100</f>
        <v>99.914673953829791</v>
      </c>
    </row>
    <row r="34" spans="1:11" ht="60" x14ac:dyDescent="0.25">
      <c r="A34" s="335"/>
      <c r="B34" s="336"/>
      <c r="C34" s="20" t="s">
        <v>24</v>
      </c>
      <c r="D34" s="21">
        <f t="shared" si="2"/>
        <v>0</v>
      </c>
      <c r="E34" s="21">
        <f t="shared" si="2"/>
        <v>226881.11999999997</v>
      </c>
      <c r="F34" s="21">
        <f t="shared" si="2"/>
        <v>0</v>
      </c>
      <c r="G34" s="21">
        <f t="shared" si="2"/>
        <v>226881.11</v>
      </c>
      <c r="H34" s="21">
        <f t="shared" si="2"/>
        <v>226881.11</v>
      </c>
      <c r="I34" s="21"/>
      <c r="J34" s="21">
        <f>G34/E34*100</f>
        <v>99.999995592405412</v>
      </c>
      <c r="K34" s="21"/>
    </row>
    <row r="35" spans="1:11" ht="30" x14ac:dyDescent="0.25">
      <c r="A35" s="335"/>
      <c r="B35" s="336"/>
      <c r="C35" s="20" t="s">
        <v>25</v>
      </c>
      <c r="D35" s="21">
        <f t="shared" si="2"/>
        <v>1957014.1999999997</v>
      </c>
      <c r="E35" s="21">
        <f t="shared" si="2"/>
        <v>1957014.2099999997</v>
      </c>
      <c r="F35" s="21">
        <f t="shared" si="2"/>
        <v>1957014.2099999997</v>
      </c>
      <c r="G35" s="21">
        <f t="shared" si="2"/>
        <v>1957014.1300000001</v>
      </c>
      <c r="H35" s="21">
        <f t="shared" si="2"/>
        <v>1957014.1300000001</v>
      </c>
      <c r="I35" s="21">
        <f>H35/D35*100</f>
        <v>99.999996423122553</v>
      </c>
      <c r="J35" s="21">
        <f>G35/E35*100</f>
        <v>99.999995912140065</v>
      </c>
      <c r="K35" s="21">
        <f>G35/F35*100</f>
        <v>99.999995912140065</v>
      </c>
    </row>
    <row r="36" spans="1:11" ht="60" x14ac:dyDescent="0.25">
      <c r="A36" s="335"/>
      <c r="B36" s="336"/>
      <c r="C36" s="20" t="s">
        <v>26</v>
      </c>
      <c r="D36" s="21">
        <f t="shared" si="2"/>
        <v>0</v>
      </c>
      <c r="E36" s="21">
        <f t="shared" si="2"/>
        <v>1940239.8099999998</v>
      </c>
      <c r="F36" s="21">
        <f t="shared" si="2"/>
        <v>0</v>
      </c>
      <c r="G36" s="21">
        <f t="shared" si="2"/>
        <v>1940239.81</v>
      </c>
      <c r="H36" s="21">
        <f t="shared" si="2"/>
        <v>1940239.81</v>
      </c>
      <c r="I36" s="21"/>
      <c r="J36" s="21">
        <f>G36/E36*100</f>
        <v>100.00000000000003</v>
      </c>
      <c r="K36" s="21"/>
    </row>
    <row r="37" spans="1:11" ht="30.75" customHeight="1" x14ac:dyDescent="0.25">
      <c r="A37" s="335"/>
      <c r="B37" s="336"/>
      <c r="C37" s="20" t="s">
        <v>27</v>
      </c>
      <c r="D37" s="21">
        <f>D75+D331+D360+D411</f>
        <v>2139.9</v>
      </c>
      <c r="E37" s="21"/>
      <c r="F37" s="21"/>
      <c r="G37" s="21"/>
      <c r="H37" s="21">
        <f>H75+H331+H360+H411</f>
        <v>2070.6</v>
      </c>
      <c r="I37" s="21">
        <f>H37/D37*100</f>
        <v>96.761530912659467</v>
      </c>
      <c r="J37" s="21"/>
      <c r="K37" s="21"/>
    </row>
    <row r="38" spans="1:11" ht="28.5" customHeight="1" x14ac:dyDescent="0.25">
      <c r="A38" s="335"/>
      <c r="B38" s="336"/>
      <c r="C38" s="20" t="s">
        <v>28</v>
      </c>
      <c r="D38" s="21">
        <f>D76+D332+D361+D412</f>
        <v>94618.4</v>
      </c>
      <c r="E38" s="21"/>
      <c r="F38" s="21"/>
      <c r="G38" s="21"/>
      <c r="H38" s="21">
        <f>H76+H332+H361+H412</f>
        <v>94618.4</v>
      </c>
      <c r="I38" s="21">
        <f>H38/D38*100</f>
        <v>100</v>
      </c>
      <c r="J38" s="21"/>
      <c r="K38" s="21"/>
    </row>
    <row r="39" spans="1:11" ht="21" customHeight="1" x14ac:dyDescent="0.25">
      <c r="A39" s="335"/>
      <c r="B39" s="337" t="s">
        <v>29</v>
      </c>
      <c r="C39" s="337"/>
      <c r="D39" s="337"/>
      <c r="E39" s="337"/>
      <c r="F39" s="337"/>
      <c r="G39" s="337"/>
      <c r="H39" s="337"/>
      <c r="I39" s="337"/>
      <c r="J39" s="337"/>
      <c r="K39" s="337"/>
    </row>
    <row r="40" spans="1:11" ht="16.5" customHeight="1" x14ac:dyDescent="0.25">
      <c r="A40" s="335"/>
      <c r="B40" s="336" t="s">
        <v>31</v>
      </c>
      <c r="C40" s="20" t="s">
        <v>22</v>
      </c>
      <c r="D40" s="21">
        <f>D41+D43+D46</f>
        <v>1744269.1999999997</v>
      </c>
      <c r="E40" s="21">
        <f>E41+E43</f>
        <v>1666927.1999999997</v>
      </c>
      <c r="F40" s="21">
        <f>F41+F43</f>
        <v>1666927.1999999997</v>
      </c>
      <c r="G40" s="21">
        <f>G41+G43+G45+G46</f>
        <v>1666927.2</v>
      </c>
      <c r="H40" s="21">
        <f>H41+H43+H45+H46</f>
        <v>1744269.2</v>
      </c>
      <c r="I40" s="21">
        <f>H40/D40*100</f>
        <v>100.00000000000003</v>
      </c>
      <c r="J40" s="21">
        <f>G40/E40*100</f>
        <v>100.00000000000003</v>
      </c>
      <c r="K40" s="21">
        <f>G40/F40*100</f>
        <v>100.00000000000003</v>
      </c>
    </row>
    <row r="41" spans="1:11" ht="18.75" customHeight="1" x14ac:dyDescent="0.25">
      <c r="A41" s="335"/>
      <c r="B41" s="336"/>
      <c r="C41" s="20" t="s">
        <v>23</v>
      </c>
      <c r="D41" s="21">
        <f t="shared" ref="D41:H46" si="3">D94+D199+D235</f>
        <v>250626.50000000009</v>
      </c>
      <c r="E41" s="21">
        <f t="shared" si="3"/>
        <v>250626.49</v>
      </c>
      <c r="F41" s="21">
        <f t="shared" si="3"/>
        <v>250626.49</v>
      </c>
      <c r="G41" s="21">
        <f t="shared" si="3"/>
        <v>250626.49000000002</v>
      </c>
      <c r="H41" s="21">
        <f t="shared" si="3"/>
        <v>250626.49000000002</v>
      </c>
      <c r="I41" s="21">
        <f>H41/D41*100</f>
        <v>99.99999600999891</v>
      </c>
      <c r="J41" s="21">
        <f>G41/E41*100</f>
        <v>100.00000000000003</v>
      </c>
      <c r="K41" s="21">
        <f>G41/F41*100</f>
        <v>100.00000000000003</v>
      </c>
    </row>
    <row r="42" spans="1:11" ht="60" x14ac:dyDescent="0.25">
      <c r="A42" s="335"/>
      <c r="B42" s="336"/>
      <c r="C42" s="20" t="s">
        <v>24</v>
      </c>
      <c r="D42" s="21">
        <f t="shared" si="3"/>
        <v>0</v>
      </c>
      <c r="E42" s="21">
        <f t="shared" si="3"/>
        <v>168014.54999999996</v>
      </c>
      <c r="F42" s="21">
        <f t="shared" si="3"/>
        <v>0</v>
      </c>
      <c r="G42" s="21">
        <f t="shared" si="3"/>
        <v>168014.53999999998</v>
      </c>
      <c r="H42" s="21">
        <f t="shared" si="3"/>
        <v>168014.53999999998</v>
      </c>
      <c r="I42" s="21"/>
      <c r="J42" s="21">
        <f>G42/E42*100</f>
        <v>99.999994048134539</v>
      </c>
      <c r="K42" s="21"/>
    </row>
    <row r="43" spans="1:11" ht="30" x14ac:dyDescent="0.25">
      <c r="A43" s="335"/>
      <c r="B43" s="336"/>
      <c r="C43" s="20" t="s">
        <v>25</v>
      </c>
      <c r="D43" s="21">
        <f t="shared" si="3"/>
        <v>1416300.6999999997</v>
      </c>
      <c r="E43" s="21">
        <f t="shared" si="3"/>
        <v>1416300.7099999997</v>
      </c>
      <c r="F43" s="21">
        <f t="shared" si="3"/>
        <v>1416300.7099999997</v>
      </c>
      <c r="G43" s="21">
        <f t="shared" si="3"/>
        <v>1416300.71</v>
      </c>
      <c r="H43" s="21">
        <f t="shared" si="3"/>
        <v>1416300.71</v>
      </c>
      <c r="I43" s="21">
        <f>H43/D43*100</f>
        <v>100.00000070606477</v>
      </c>
      <c r="J43" s="21">
        <f>G43/E43*100</f>
        <v>100.00000000000003</v>
      </c>
      <c r="K43" s="21">
        <f>G43/F43*100</f>
        <v>100.00000000000003</v>
      </c>
    </row>
    <row r="44" spans="1:11" ht="60" x14ac:dyDescent="0.25">
      <c r="A44" s="335"/>
      <c r="B44" s="336"/>
      <c r="C44" s="20" t="s">
        <v>26</v>
      </c>
      <c r="D44" s="21">
        <f t="shared" si="3"/>
        <v>0</v>
      </c>
      <c r="E44" s="21">
        <f t="shared" si="3"/>
        <v>1416300.7099999997</v>
      </c>
      <c r="F44" s="21">
        <f t="shared" si="3"/>
        <v>0</v>
      </c>
      <c r="G44" s="21">
        <f t="shared" si="3"/>
        <v>1416300.71</v>
      </c>
      <c r="H44" s="21">
        <f t="shared" si="3"/>
        <v>1416300.71</v>
      </c>
      <c r="I44" s="21"/>
      <c r="J44" s="21">
        <f>G44/E44*100</f>
        <v>100.00000000000003</v>
      </c>
      <c r="K44" s="21"/>
    </row>
    <row r="45" spans="1:11" ht="30" x14ac:dyDescent="0.25">
      <c r="A45" s="335"/>
      <c r="B45" s="336"/>
      <c r="C45" s="20" t="s">
        <v>27</v>
      </c>
      <c r="D45" s="21">
        <f t="shared" si="3"/>
        <v>0</v>
      </c>
      <c r="E45" s="21">
        <f t="shared" si="3"/>
        <v>0</v>
      </c>
      <c r="F45" s="21">
        <f t="shared" si="3"/>
        <v>0</v>
      </c>
      <c r="G45" s="21">
        <f t="shared" si="3"/>
        <v>0</v>
      </c>
      <c r="H45" s="21">
        <f t="shared" si="3"/>
        <v>0</v>
      </c>
      <c r="I45" s="21"/>
      <c r="J45" s="21"/>
      <c r="K45" s="21"/>
    </row>
    <row r="46" spans="1:11" ht="45" x14ac:dyDescent="0.25">
      <c r="A46" s="335"/>
      <c r="B46" s="336"/>
      <c r="C46" s="20" t="s">
        <v>28</v>
      </c>
      <c r="D46" s="21">
        <f t="shared" si="3"/>
        <v>77342</v>
      </c>
      <c r="E46" s="21">
        <f t="shared" si="3"/>
        <v>0</v>
      </c>
      <c r="F46" s="21">
        <f t="shared" si="3"/>
        <v>0</v>
      </c>
      <c r="G46" s="21">
        <f t="shared" si="3"/>
        <v>0</v>
      </c>
      <c r="H46" s="21">
        <f t="shared" si="3"/>
        <v>77342</v>
      </c>
      <c r="I46" s="21">
        <f>H46/D46*100</f>
        <v>100</v>
      </c>
      <c r="J46" s="21"/>
      <c r="K46" s="21"/>
    </row>
    <row r="47" spans="1:11" ht="15.75" customHeight="1" x14ac:dyDescent="0.25">
      <c r="A47" s="335"/>
      <c r="B47" s="336" t="s">
        <v>32</v>
      </c>
      <c r="C47" s="20" t="s">
        <v>22</v>
      </c>
      <c r="D47" s="21">
        <f>D48+D50+D52+D53</f>
        <v>319665.90000000002</v>
      </c>
      <c r="E47" s="21">
        <f>E48+E50</f>
        <v>319665.90000000002</v>
      </c>
      <c r="F47" s="21">
        <f>F48+F50</f>
        <v>319665.90000000002</v>
      </c>
      <c r="G47" s="21">
        <f>G48+G50</f>
        <v>319665.90000000002</v>
      </c>
      <c r="H47" s="21">
        <f>H48+H50</f>
        <v>319665.90000000002</v>
      </c>
      <c r="I47" s="21">
        <f>H47/D47*100</f>
        <v>100</v>
      </c>
      <c r="J47" s="21">
        <f>G47/E47*100</f>
        <v>100</v>
      </c>
      <c r="K47" s="21">
        <f>G47/F47*100</f>
        <v>100</v>
      </c>
    </row>
    <row r="48" spans="1:11" ht="16.5" x14ac:dyDescent="0.25">
      <c r="A48" s="335"/>
      <c r="B48" s="336"/>
      <c r="C48" s="20" t="s">
        <v>23</v>
      </c>
      <c r="D48" s="21">
        <f>D86+D414</f>
        <v>319665.90000000002</v>
      </c>
      <c r="E48" s="21">
        <f>E86+E414</f>
        <v>319665.90000000002</v>
      </c>
      <c r="F48" s="21">
        <f>F86+F414</f>
        <v>319665.90000000002</v>
      </c>
      <c r="G48" s="21">
        <f>G86+G414</f>
        <v>319665.90000000002</v>
      </c>
      <c r="H48" s="21">
        <f>H86+H414</f>
        <v>319665.90000000002</v>
      </c>
      <c r="I48" s="21">
        <f>H48/D48*100</f>
        <v>100</v>
      </c>
      <c r="J48" s="21">
        <f>G48/E48*100</f>
        <v>100</v>
      </c>
      <c r="K48" s="21">
        <f>G48/F48*100</f>
        <v>100</v>
      </c>
    </row>
    <row r="49" spans="1:11" ht="60" x14ac:dyDescent="0.25">
      <c r="A49" s="335"/>
      <c r="B49" s="336"/>
      <c r="C49" s="20" t="s">
        <v>24</v>
      </c>
      <c r="D49" s="21"/>
      <c r="E49" s="21"/>
      <c r="F49" s="21"/>
      <c r="G49" s="21"/>
      <c r="H49" s="21"/>
      <c r="I49" s="21"/>
      <c r="J49" s="21"/>
      <c r="K49" s="21"/>
    </row>
    <row r="50" spans="1:11" ht="30" x14ac:dyDescent="0.25">
      <c r="A50" s="335"/>
      <c r="B50" s="336"/>
      <c r="C50" s="20" t="s">
        <v>25</v>
      </c>
      <c r="D50" s="21"/>
      <c r="E50" s="21"/>
      <c r="F50" s="21"/>
      <c r="G50" s="21"/>
      <c r="H50" s="21"/>
      <c r="I50" s="21"/>
      <c r="J50" s="21"/>
      <c r="K50" s="21"/>
    </row>
    <row r="51" spans="1:11" ht="60" x14ac:dyDescent="0.25">
      <c r="A51" s="335"/>
      <c r="B51" s="336"/>
      <c r="C51" s="20" t="s">
        <v>26</v>
      </c>
      <c r="D51" s="21"/>
      <c r="E51" s="21"/>
      <c r="F51" s="21"/>
      <c r="G51" s="21"/>
      <c r="H51" s="21"/>
      <c r="I51" s="21"/>
      <c r="J51" s="21"/>
      <c r="K51" s="21"/>
    </row>
    <row r="52" spans="1:11" ht="30" x14ac:dyDescent="0.25">
      <c r="A52" s="335"/>
      <c r="B52" s="336"/>
      <c r="C52" s="20" t="s">
        <v>27</v>
      </c>
      <c r="D52" s="21"/>
      <c r="E52" s="21"/>
      <c r="F52" s="21"/>
      <c r="G52" s="21"/>
      <c r="H52" s="21"/>
      <c r="I52" s="21"/>
      <c r="J52" s="21"/>
      <c r="K52" s="21"/>
    </row>
    <row r="53" spans="1:11" ht="45" x14ac:dyDescent="0.25">
      <c r="A53" s="335"/>
      <c r="B53" s="336"/>
      <c r="C53" s="20" t="s">
        <v>28</v>
      </c>
      <c r="D53" s="21"/>
      <c r="E53" s="21"/>
      <c r="F53" s="21"/>
      <c r="G53" s="21"/>
      <c r="H53" s="21"/>
      <c r="I53" s="21"/>
      <c r="J53" s="21"/>
      <c r="K53" s="21"/>
    </row>
    <row r="54" spans="1:11" ht="20.25" customHeight="1" x14ac:dyDescent="0.25">
      <c r="A54" s="335" t="s">
        <v>33</v>
      </c>
      <c r="B54" s="339"/>
      <c r="C54" s="20" t="s">
        <v>22</v>
      </c>
      <c r="D54" s="21">
        <f>D55+D57+D59+D60</f>
        <v>1859159.4999999998</v>
      </c>
      <c r="E54" s="21">
        <f>E55+E57+E59+E60</f>
        <v>1781817.4299999997</v>
      </c>
      <c r="F54" s="21">
        <f>F55+F57+F59+F60</f>
        <v>1781817.4299999997</v>
      </c>
      <c r="G54" s="21">
        <f>G55+G57+G59+G60</f>
        <v>1781618.86</v>
      </c>
      <c r="H54" s="21">
        <f>H55+H57+H59+H60</f>
        <v>1858960.86</v>
      </c>
      <c r="I54" s="21">
        <f>H54/D54*100</f>
        <v>99.98931560202341</v>
      </c>
      <c r="J54" s="21">
        <f>G54/E54*100</f>
        <v>99.988855760603954</v>
      </c>
      <c r="K54" s="21">
        <f>G54/F54*100</f>
        <v>99.988855760603954</v>
      </c>
    </row>
    <row r="55" spans="1:11" ht="20.25" customHeight="1" x14ac:dyDescent="0.25">
      <c r="A55" s="335"/>
      <c r="B55" s="339"/>
      <c r="C55" s="20" t="s">
        <v>23</v>
      </c>
      <c r="D55" s="21">
        <f t="shared" ref="D55:H58" si="4">D71+D86</f>
        <v>265742.40000000008</v>
      </c>
      <c r="E55" s="21">
        <f t="shared" si="4"/>
        <v>265742.32</v>
      </c>
      <c r="F55" s="21">
        <f t="shared" si="4"/>
        <v>265742.32</v>
      </c>
      <c r="G55" s="21">
        <f t="shared" si="4"/>
        <v>265543.83</v>
      </c>
      <c r="H55" s="21">
        <f t="shared" si="4"/>
        <v>265543.83</v>
      </c>
      <c r="I55" s="21">
        <f>H55/D55*100</f>
        <v>99.925277260986562</v>
      </c>
      <c r="J55" s="21">
        <f>G55/E55*100</f>
        <v>99.925307342842501</v>
      </c>
      <c r="K55" s="21">
        <f>G55/F55*100</f>
        <v>99.925307342842501</v>
      </c>
    </row>
    <row r="56" spans="1:11" ht="60" x14ac:dyDescent="0.25">
      <c r="A56" s="335"/>
      <c r="B56" s="339"/>
      <c r="C56" s="20" t="s">
        <v>24</v>
      </c>
      <c r="D56" s="21">
        <f t="shared" si="4"/>
        <v>0</v>
      </c>
      <c r="E56" s="21">
        <f t="shared" si="4"/>
        <v>172382.96999999997</v>
      </c>
      <c r="F56" s="21">
        <f t="shared" si="4"/>
        <v>0</v>
      </c>
      <c r="G56" s="21">
        <f t="shared" si="4"/>
        <v>172382.96</v>
      </c>
      <c r="H56" s="21">
        <f t="shared" si="4"/>
        <v>172382.96</v>
      </c>
      <c r="I56" s="21"/>
      <c r="J56" s="21">
        <f>G56/E56*100</f>
        <v>99.999994198962938</v>
      </c>
      <c r="K56" s="21"/>
    </row>
    <row r="57" spans="1:11" ht="25.5" customHeight="1" x14ac:dyDescent="0.25">
      <c r="A57" s="335"/>
      <c r="B57" s="339"/>
      <c r="C57" s="20" t="s">
        <v>25</v>
      </c>
      <c r="D57" s="21">
        <f t="shared" si="4"/>
        <v>1516075.0999999996</v>
      </c>
      <c r="E57" s="21">
        <f t="shared" si="4"/>
        <v>1516075.1099999996</v>
      </c>
      <c r="F57" s="21">
        <f t="shared" si="4"/>
        <v>1516075.1099999996</v>
      </c>
      <c r="G57" s="21">
        <f t="shared" si="4"/>
        <v>1516075.03</v>
      </c>
      <c r="H57" s="21">
        <f t="shared" si="4"/>
        <v>1516075.03</v>
      </c>
      <c r="I57" s="21">
        <f>H57/D57*100</f>
        <v>99.999995382814504</v>
      </c>
      <c r="J57" s="21">
        <f>G57/E57*100</f>
        <v>99.999994723216616</v>
      </c>
      <c r="K57" s="21">
        <f>G57/F57*100</f>
        <v>99.999994723216616</v>
      </c>
    </row>
    <row r="58" spans="1:11" ht="60" x14ac:dyDescent="0.25">
      <c r="A58" s="335"/>
      <c r="B58" s="339"/>
      <c r="C58" s="20" t="s">
        <v>26</v>
      </c>
      <c r="D58" s="21">
        <f t="shared" si="4"/>
        <v>0</v>
      </c>
      <c r="E58" s="21">
        <f t="shared" si="4"/>
        <v>1499300.7099999997</v>
      </c>
      <c r="F58" s="21">
        <f t="shared" si="4"/>
        <v>0</v>
      </c>
      <c r="G58" s="21">
        <f t="shared" si="4"/>
        <v>1499300.71</v>
      </c>
      <c r="H58" s="21">
        <f t="shared" si="4"/>
        <v>1499300.71</v>
      </c>
      <c r="I58" s="21"/>
      <c r="J58" s="21">
        <f>G58/E58*100</f>
        <v>100.00000000000003</v>
      </c>
      <c r="K58" s="21"/>
    </row>
    <row r="59" spans="1:11" ht="30" x14ac:dyDescent="0.25">
      <c r="A59" s="335"/>
      <c r="B59" s="339"/>
      <c r="C59" s="20" t="s">
        <v>27</v>
      </c>
      <c r="D59" s="21">
        <f>D75+D90</f>
        <v>0</v>
      </c>
      <c r="E59" s="21"/>
      <c r="F59" s="21"/>
      <c r="G59" s="21"/>
      <c r="H59" s="21">
        <f>H75+H90</f>
        <v>0</v>
      </c>
      <c r="I59" s="21"/>
      <c r="J59" s="21"/>
      <c r="K59" s="21"/>
    </row>
    <row r="60" spans="1:11" ht="41.25" customHeight="1" x14ac:dyDescent="0.25">
      <c r="A60" s="335"/>
      <c r="B60" s="339"/>
      <c r="C60" s="20" t="s">
        <v>28</v>
      </c>
      <c r="D60" s="21">
        <f>D76+D91</f>
        <v>77342</v>
      </c>
      <c r="E60" s="21"/>
      <c r="F60" s="21"/>
      <c r="G60" s="21"/>
      <c r="H60" s="21">
        <f>H76+H91</f>
        <v>77342</v>
      </c>
      <c r="I60" s="21">
        <f>H60/D60*100</f>
        <v>100</v>
      </c>
      <c r="J60" s="21"/>
      <c r="K60" s="21"/>
    </row>
    <row r="61" spans="1:11" ht="18" customHeight="1" x14ac:dyDescent="0.25">
      <c r="A61" s="335"/>
      <c r="B61" s="340" t="s">
        <v>29</v>
      </c>
      <c r="C61" s="340"/>
      <c r="D61" s="340"/>
      <c r="E61" s="22"/>
      <c r="F61" s="22"/>
      <c r="G61" s="22"/>
      <c r="H61" s="22"/>
      <c r="I61" s="21"/>
      <c r="J61" s="21"/>
      <c r="K61" s="21"/>
    </row>
    <row r="62" spans="1:11" ht="16.5" customHeight="1" x14ac:dyDescent="0.25">
      <c r="A62" s="335"/>
      <c r="B62" s="341"/>
      <c r="C62" s="20" t="s">
        <v>22</v>
      </c>
      <c r="D62" s="21">
        <f>D63+D65+D67+D68</f>
        <v>1744269.1999999997</v>
      </c>
      <c r="E62" s="21">
        <f>E63+E65+E67+E68</f>
        <v>1666927.1999999997</v>
      </c>
      <c r="F62" s="21">
        <f>F63+F65+F67+F68</f>
        <v>1666927.1999999997</v>
      </c>
      <c r="G62" s="21">
        <f>G63+G65+G67+G68</f>
        <v>1666927.2</v>
      </c>
      <c r="H62" s="21">
        <f>H63+H65+H67+H68</f>
        <v>1744269.2</v>
      </c>
      <c r="I62" s="21">
        <f>H62/D62*100</f>
        <v>100.00000000000003</v>
      </c>
      <c r="J62" s="21">
        <f>G62/E62*100</f>
        <v>100.00000000000003</v>
      </c>
      <c r="K62" s="21">
        <f>G62/F62*100</f>
        <v>100.00000000000003</v>
      </c>
    </row>
    <row r="63" spans="1:11" ht="31.5" customHeight="1" x14ac:dyDescent="0.25">
      <c r="A63" s="335"/>
      <c r="B63" s="341"/>
      <c r="C63" s="20" t="s">
        <v>23</v>
      </c>
      <c r="D63" s="21">
        <f t="shared" ref="D63:H68" si="5">D94+D199+D235</f>
        <v>250626.50000000009</v>
      </c>
      <c r="E63" s="21">
        <f t="shared" si="5"/>
        <v>250626.49</v>
      </c>
      <c r="F63" s="21">
        <f t="shared" si="5"/>
        <v>250626.49</v>
      </c>
      <c r="G63" s="21">
        <f t="shared" si="5"/>
        <v>250626.49000000002</v>
      </c>
      <c r="H63" s="21">
        <f t="shared" si="5"/>
        <v>250626.49000000002</v>
      </c>
      <c r="I63" s="21">
        <f>H63/D63*100</f>
        <v>99.99999600999891</v>
      </c>
      <c r="J63" s="21">
        <f>G63/E63*100</f>
        <v>100.00000000000003</v>
      </c>
      <c r="K63" s="21">
        <f>G63/F63*100</f>
        <v>100.00000000000003</v>
      </c>
    </row>
    <row r="64" spans="1:11" ht="60" x14ac:dyDescent="0.25">
      <c r="A64" s="335"/>
      <c r="B64" s="341"/>
      <c r="C64" s="20" t="s">
        <v>24</v>
      </c>
      <c r="D64" s="21">
        <f t="shared" si="5"/>
        <v>0</v>
      </c>
      <c r="E64" s="21">
        <f t="shared" si="5"/>
        <v>168014.54999999996</v>
      </c>
      <c r="F64" s="21">
        <f t="shared" si="5"/>
        <v>0</v>
      </c>
      <c r="G64" s="21">
        <f t="shared" si="5"/>
        <v>168014.53999999998</v>
      </c>
      <c r="H64" s="21">
        <f t="shared" si="5"/>
        <v>168014.53999999998</v>
      </c>
      <c r="I64" s="21"/>
      <c r="J64" s="21">
        <f>G64/E64*100</f>
        <v>99.999994048134539</v>
      </c>
      <c r="K64" s="21"/>
    </row>
    <row r="65" spans="1:11" ht="30" customHeight="1" x14ac:dyDescent="0.25">
      <c r="A65" s="335"/>
      <c r="B65" s="341"/>
      <c r="C65" s="20" t="s">
        <v>25</v>
      </c>
      <c r="D65" s="21">
        <f t="shared" si="5"/>
        <v>1416300.6999999997</v>
      </c>
      <c r="E65" s="21">
        <f t="shared" si="5"/>
        <v>1416300.7099999997</v>
      </c>
      <c r="F65" s="21">
        <f t="shared" si="5"/>
        <v>1416300.7099999997</v>
      </c>
      <c r="G65" s="21">
        <f t="shared" si="5"/>
        <v>1416300.71</v>
      </c>
      <c r="H65" s="21">
        <f t="shared" si="5"/>
        <v>1416300.71</v>
      </c>
      <c r="I65" s="21">
        <f>H65/D65*100</f>
        <v>100.00000070606477</v>
      </c>
      <c r="J65" s="21">
        <f>G65/E65*100</f>
        <v>100.00000000000003</v>
      </c>
      <c r="K65" s="21">
        <f>G65/F65*100</f>
        <v>100.00000000000003</v>
      </c>
    </row>
    <row r="66" spans="1:11" ht="60" x14ac:dyDescent="0.25">
      <c r="A66" s="335"/>
      <c r="B66" s="341"/>
      <c r="C66" s="20" t="s">
        <v>26</v>
      </c>
      <c r="D66" s="21">
        <f t="shared" si="5"/>
        <v>0</v>
      </c>
      <c r="E66" s="21">
        <f t="shared" si="5"/>
        <v>1416300.7099999997</v>
      </c>
      <c r="F66" s="21">
        <f t="shared" si="5"/>
        <v>0</v>
      </c>
      <c r="G66" s="21">
        <f t="shared" si="5"/>
        <v>1416300.71</v>
      </c>
      <c r="H66" s="21">
        <f t="shared" si="5"/>
        <v>1416300.71</v>
      </c>
      <c r="I66" s="21"/>
      <c r="J66" s="21">
        <f>G66/E66*100</f>
        <v>100.00000000000003</v>
      </c>
      <c r="K66" s="21"/>
    </row>
    <row r="67" spans="1:11" ht="27.75" customHeight="1" x14ac:dyDescent="0.25">
      <c r="A67" s="335"/>
      <c r="B67" s="341"/>
      <c r="C67" s="20" t="s">
        <v>27</v>
      </c>
      <c r="D67" s="21">
        <f t="shared" si="5"/>
        <v>0</v>
      </c>
      <c r="E67" s="21">
        <f t="shared" si="5"/>
        <v>0</v>
      </c>
      <c r="F67" s="21">
        <f t="shared" si="5"/>
        <v>0</v>
      </c>
      <c r="G67" s="21">
        <f t="shared" si="5"/>
        <v>0</v>
      </c>
      <c r="H67" s="21">
        <f t="shared" si="5"/>
        <v>0</v>
      </c>
      <c r="I67" s="21"/>
      <c r="J67" s="21"/>
      <c r="K67" s="21"/>
    </row>
    <row r="68" spans="1:11" ht="33" customHeight="1" x14ac:dyDescent="0.25">
      <c r="A68" s="335"/>
      <c r="B68" s="341"/>
      <c r="C68" s="20" t="s">
        <v>28</v>
      </c>
      <c r="D68" s="21">
        <f t="shared" si="5"/>
        <v>77342</v>
      </c>
      <c r="E68" s="21">
        <f t="shared" si="5"/>
        <v>0</v>
      </c>
      <c r="F68" s="21">
        <f t="shared" si="5"/>
        <v>0</v>
      </c>
      <c r="G68" s="21">
        <f t="shared" si="5"/>
        <v>0</v>
      </c>
      <c r="H68" s="21">
        <f t="shared" si="5"/>
        <v>77342</v>
      </c>
      <c r="I68" s="21">
        <f>H68/D68*100</f>
        <v>100</v>
      </c>
      <c r="J68" s="21"/>
      <c r="K68" s="21"/>
    </row>
    <row r="69" spans="1:11" ht="19.5" customHeight="1" x14ac:dyDescent="0.25">
      <c r="A69" s="335"/>
      <c r="B69" s="337" t="s">
        <v>30</v>
      </c>
      <c r="C69" s="337"/>
      <c r="D69" s="337"/>
      <c r="E69" s="22"/>
      <c r="F69" s="22"/>
      <c r="G69" s="22"/>
      <c r="H69" s="22"/>
      <c r="I69" s="21"/>
      <c r="J69" s="21"/>
      <c r="K69" s="21"/>
    </row>
    <row r="70" spans="1:11" ht="22.5" customHeight="1" x14ac:dyDescent="0.25">
      <c r="A70" s="335"/>
      <c r="B70" s="336" t="s">
        <v>31</v>
      </c>
      <c r="C70" s="20" t="s">
        <v>22</v>
      </c>
      <c r="D70" s="21">
        <f>D71+D73+D75+D76</f>
        <v>1858822.7999999998</v>
      </c>
      <c r="E70" s="21">
        <f>E71+E73</f>
        <v>1781480.7299999995</v>
      </c>
      <c r="F70" s="21">
        <f>F71+F73</f>
        <v>1781480.7299999995</v>
      </c>
      <c r="G70" s="21">
        <f>G71+G73</f>
        <v>1781282.1600000001</v>
      </c>
      <c r="H70" s="21">
        <f>H71+H73+H75+H76</f>
        <v>1858624.1600000001</v>
      </c>
      <c r="I70" s="21">
        <f>H70/D70*100</f>
        <v>99.989313666692723</v>
      </c>
      <c r="J70" s="21">
        <f>G70/E70*100</f>
        <v>99.988853654341838</v>
      </c>
      <c r="K70" s="21">
        <f>G70/F70*100</f>
        <v>99.988853654341838</v>
      </c>
    </row>
    <row r="71" spans="1:11" ht="18.75" customHeight="1" x14ac:dyDescent="0.25">
      <c r="A71" s="335"/>
      <c r="B71" s="336"/>
      <c r="C71" s="20" t="s">
        <v>23</v>
      </c>
      <c r="D71" s="21">
        <f>D79+D271+D278+D285+D306+D313+D320</f>
        <v>265405.70000000007</v>
      </c>
      <c r="E71" s="21">
        <f>E79+E271+E278+E285+E306+E313+E320</f>
        <v>265405.62</v>
      </c>
      <c r="F71" s="21">
        <f>F79+F271+F278+F285+F306+F313+F320</f>
        <v>265405.62</v>
      </c>
      <c r="G71" s="21">
        <f>G79+G271+G278+G285+G306+G313+G320</f>
        <v>265207.13</v>
      </c>
      <c r="H71" s="21">
        <f>H79+H271+H278+H285+H306+H313+H320</f>
        <v>265207.13</v>
      </c>
      <c r="I71" s="21">
        <f>H71/D71*100</f>
        <v>99.925182465937965</v>
      </c>
      <c r="J71" s="21">
        <f>G71/E71*100</f>
        <v>99.925212585927909</v>
      </c>
      <c r="K71" s="21">
        <f>G71/F71*100</f>
        <v>99.925212585927909</v>
      </c>
    </row>
    <row r="72" spans="1:11" ht="60" x14ac:dyDescent="0.25">
      <c r="A72" s="335"/>
      <c r="B72" s="336"/>
      <c r="C72" s="20" t="s">
        <v>24</v>
      </c>
      <c r="D72" s="21">
        <f>D80+D272+D279+D286+D307+D314</f>
        <v>0</v>
      </c>
      <c r="E72" s="21">
        <f>E80+E272+E279+E286+E307+E314</f>
        <v>172382.96999999997</v>
      </c>
      <c r="F72" s="21">
        <f>F80+F272+F279+F286+F307+F314</f>
        <v>0</v>
      </c>
      <c r="G72" s="21">
        <f>G80+G272+G279+G286+G307+G314</f>
        <v>172382.96</v>
      </c>
      <c r="H72" s="21">
        <f>H80+H272+H279+H286+H307+H314</f>
        <v>172382.96</v>
      </c>
      <c r="I72" s="21"/>
      <c r="J72" s="21">
        <f>G72/E72*100</f>
        <v>99.999994198962938</v>
      </c>
      <c r="K72" s="21"/>
    </row>
    <row r="73" spans="1:11" ht="30" x14ac:dyDescent="0.25">
      <c r="A73" s="335"/>
      <c r="B73" s="336"/>
      <c r="C73" s="20" t="s">
        <v>25</v>
      </c>
      <c r="D73" s="21">
        <f>D81+D273+D280+D287+D308+D315+D322</f>
        <v>1516075.0999999996</v>
      </c>
      <c r="E73" s="21">
        <f>E81+E273+E280+E287+E308+E315+E322</f>
        <v>1516075.1099999996</v>
      </c>
      <c r="F73" s="21">
        <f>F81+F273+F280+F287+F308+F315+F322</f>
        <v>1516075.1099999996</v>
      </c>
      <c r="G73" s="21">
        <f>G81+G273+G280+G287+G308+G315+G322</f>
        <v>1516075.03</v>
      </c>
      <c r="H73" s="21">
        <f>H81+H273+H280+H287+H308+H315+H322</f>
        <v>1516075.03</v>
      </c>
      <c r="I73" s="21">
        <f>H73/D73*100</f>
        <v>99.999995382814504</v>
      </c>
      <c r="J73" s="21">
        <f>G73/E73*100</f>
        <v>99.999994723216616</v>
      </c>
      <c r="K73" s="21">
        <f>G73/F73*100</f>
        <v>99.999994723216616</v>
      </c>
    </row>
    <row r="74" spans="1:11" ht="60" x14ac:dyDescent="0.25">
      <c r="A74" s="335"/>
      <c r="B74" s="336"/>
      <c r="C74" s="20" t="s">
        <v>26</v>
      </c>
      <c r="D74" s="21">
        <f>D82+D274+D281+D288+D309+D316</f>
        <v>0</v>
      </c>
      <c r="E74" s="21">
        <f>E82+E274+E281+E288+E309+E316</f>
        <v>1499300.7099999997</v>
      </c>
      <c r="F74" s="21">
        <f>F82+F274+F281+F288+F309+F316</f>
        <v>0</v>
      </c>
      <c r="G74" s="21">
        <f>G82+G274+G281+G288+G309+G316</f>
        <v>1499300.71</v>
      </c>
      <c r="H74" s="21">
        <f>H82+H274+H281+H288+H309+H316</f>
        <v>1499300.71</v>
      </c>
      <c r="I74" s="21"/>
      <c r="J74" s="21">
        <f>G74/E74*100</f>
        <v>100.00000000000003</v>
      </c>
      <c r="K74" s="21"/>
    </row>
    <row r="75" spans="1:11" ht="30" x14ac:dyDescent="0.25">
      <c r="A75" s="335"/>
      <c r="B75" s="336"/>
      <c r="C75" s="20" t="s">
        <v>27</v>
      </c>
      <c r="D75" s="21">
        <f>D83+D275+D282+D289+D310+D317</f>
        <v>0</v>
      </c>
      <c r="E75" s="21"/>
      <c r="F75" s="21"/>
      <c r="G75" s="21"/>
      <c r="H75" s="21">
        <f>H203+H98+H275+H282+H289+H317+H310</f>
        <v>0</v>
      </c>
      <c r="I75" s="21"/>
      <c r="J75" s="21"/>
      <c r="K75" s="21"/>
    </row>
    <row r="76" spans="1:11" ht="39.75" customHeight="1" x14ac:dyDescent="0.25">
      <c r="A76" s="335"/>
      <c r="B76" s="336"/>
      <c r="C76" s="20" t="s">
        <v>28</v>
      </c>
      <c r="D76" s="21">
        <f>D84+D276+D283+D290+D311+D318+D325</f>
        <v>77342</v>
      </c>
      <c r="E76" s="21"/>
      <c r="F76" s="21"/>
      <c r="G76" s="21"/>
      <c r="H76" s="21">
        <f>H204+H99+H276+H283+H290+H318+H311</f>
        <v>77342</v>
      </c>
      <c r="I76" s="21">
        <f>H76/D76*100</f>
        <v>100</v>
      </c>
      <c r="J76" s="21"/>
      <c r="K76" s="21"/>
    </row>
    <row r="77" spans="1:11" ht="22.5" customHeight="1" x14ac:dyDescent="0.25">
      <c r="A77" s="335"/>
      <c r="B77" s="335" t="s">
        <v>29</v>
      </c>
      <c r="C77" s="335"/>
      <c r="D77" s="335"/>
      <c r="E77" s="335"/>
      <c r="F77" s="335"/>
      <c r="G77" s="335"/>
      <c r="H77" s="335"/>
      <c r="I77" s="335"/>
      <c r="J77" s="335"/>
      <c r="K77" s="335"/>
    </row>
    <row r="78" spans="1:11" ht="24.75" customHeight="1" x14ac:dyDescent="0.25">
      <c r="A78" s="335"/>
      <c r="B78" s="342"/>
      <c r="C78" s="20" t="s">
        <v>22</v>
      </c>
      <c r="D78" s="21">
        <f>D79+D81+D83+D84</f>
        <v>1744269.1999999997</v>
      </c>
      <c r="E78" s="21">
        <f>E79+E81+E83+E84</f>
        <v>1666927.1999999997</v>
      </c>
      <c r="F78" s="21">
        <f>F79+F81+F83+F84</f>
        <v>1666927.1999999997</v>
      </c>
      <c r="G78" s="21">
        <f>G79+G81+G83+G84</f>
        <v>1666927.2</v>
      </c>
      <c r="H78" s="21">
        <f>H79+H81+H83+H84</f>
        <v>1744269.2</v>
      </c>
      <c r="I78" s="21">
        <f>H78/D78*100</f>
        <v>100.00000000000003</v>
      </c>
      <c r="J78" s="21">
        <f>G78/E78*100</f>
        <v>100.00000000000003</v>
      </c>
      <c r="K78" s="21">
        <f>G78/F78*100</f>
        <v>100.00000000000003</v>
      </c>
    </row>
    <row r="79" spans="1:11" ht="24" customHeight="1" x14ac:dyDescent="0.25">
      <c r="A79" s="335"/>
      <c r="B79" s="342"/>
      <c r="C79" s="20" t="s">
        <v>23</v>
      </c>
      <c r="D79" s="21">
        <f t="shared" ref="D79:H84" si="6">D94+D199+D235</f>
        <v>250626.50000000009</v>
      </c>
      <c r="E79" s="21">
        <f t="shared" si="6"/>
        <v>250626.49</v>
      </c>
      <c r="F79" s="21">
        <f t="shared" si="6"/>
        <v>250626.49</v>
      </c>
      <c r="G79" s="21">
        <f t="shared" si="6"/>
        <v>250626.49000000002</v>
      </c>
      <c r="H79" s="21">
        <f t="shared" si="6"/>
        <v>250626.49000000002</v>
      </c>
      <c r="I79" s="21">
        <f>H79/D79*100</f>
        <v>99.99999600999891</v>
      </c>
      <c r="J79" s="21">
        <f>G79/E79*100</f>
        <v>100.00000000000003</v>
      </c>
      <c r="K79" s="21">
        <f>G79/F79*100</f>
        <v>100.00000000000003</v>
      </c>
    </row>
    <row r="80" spans="1:11" ht="58.5" customHeight="1" x14ac:dyDescent="0.25">
      <c r="A80" s="335"/>
      <c r="B80" s="342"/>
      <c r="C80" s="20" t="s">
        <v>24</v>
      </c>
      <c r="D80" s="21">
        <f t="shared" si="6"/>
        <v>0</v>
      </c>
      <c r="E80" s="21">
        <f t="shared" si="6"/>
        <v>168014.54999999996</v>
      </c>
      <c r="F80" s="21">
        <f t="shared" si="6"/>
        <v>0</v>
      </c>
      <c r="G80" s="21">
        <f t="shared" si="6"/>
        <v>168014.53999999998</v>
      </c>
      <c r="H80" s="21">
        <f t="shared" si="6"/>
        <v>168014.53999999998</v>
      </c>
      <c r="I80" s="21"/>
      <c r="J80" s="21">
        <f>G80/E80*100</f>
        <v>99.999994048134539</v>
      </c>
      <c r="K80" s="21"/>
    </row>
    <row r="81" spans="1:11" ht="36.75" customHeight="1" x14ac:dyDescent="0.25">
      <c r="A81" s="335"/>
      <c r="B81" s="342"/>
      <c r="C81" s="20" t="s">
        <v>25</v>
      </c>
      <c r="D81" s="21">
        <f t="shared" si="6"/>
        <v>1416300.6999999997</v>
      </c>
      <c r="E81" s="21">
        <f t="shared" si="6"/>
        <v>1416300.7099999997</v>
      </c>
      <c r="F81" s="21">
        <f t="shared" si="6"/>
        <v>1416300.7099999997</v>
      </c>
      <c r="G81" s="21">
        <f t="shared" si="6"/>
        <v>1416300.71</v>
      </c>
      <c r="H81" s="21">
        <f t="shared" si="6"/>
        <v>1416300.71</v>
      </c>
      <c r="I81" s="21">
        <f>H81/D81*100</f>
        <v>100.00000070606477</v>
      </c>
      <c r="J81" s="21">
        <f>G81/E81*100</f>
        <v>100.00000000000003</v>
      </c>
      <c r="K81" s="21">
        <f>G81/F81*100</f>
        <v>100.00000000000003</v>
      </c>
    </row>
    <row r="82" spans="1:11" ht="63.75" customHeight="1" x14ac:dyDescent="0.25">
      <c r="A82" s="335"/>
      <c r="B82" s="342"/>
      <c r="C82" s="20" t="s">
        <v>26</v>
      </c>
      <c r="D82" s="21">
        <f t="shared" si="6"/>
        <v>0</v>
      </c>
      <c r="E82" s="21">
        <f t="shared" si="6"/>
        <v>1416300.7099999997</v>
      </c>
      <c r="F82" s="21">
        <f t="shared" si="6"/>
        <v>0</v>
      </c>
      <c r="G82" s="21">
        <f t="shared" si="6"/>
        <v>1416300.71</v>
      </c>
      <c r="H82" s="21">
        <f t="shared" si="6"/>
        <v>1416300.71</v>
      </c>
      <c r="I82" s="21"/>
      <c r="J82" s="21">
        <f>G82/E82*100</f>
        <v>100.00000000000003</v>
      </c>
      <c r="K82" s="21"/>
    </row>
    <row r="83" spans="1:11" ht="33" customHeight="1" x14ac:dyDescent="0.25">
      <c r="A83" s="335"/>
      <c r="B83" s="342"/>
      <c r="C83" s="20" t="s">
        <v>27</v>
      </c>
      <c r="D83" s="21">
        <f t="shared" si="6"/>
        <v>0</v>
      </c>
      <c r="E83" s="21">
        <f t="shared" si="6"/>
        <v>0</v>
      </c>
      <c r="F83" s="21">
        <f t="shared" si="6"/>
        <v>0</v>
      </c>
      <c r="G83" s="21">
        <f t="shared" si="6"/>
        <v>0</v>
      </c>
      <c r="H83" s="21">
        <f t="shared" si="6"/>
        <v>0</v>
      </c>
      <c r="I83" s="21"/>
      <c r="J83" s="21"/>
      <c r="K83" s="21"/>
    </row>
    <row r="84" spans="1:11" ht="30.75" customHeight="1" x14ac:dyDescent="0.25">
      <c r="A84" s="335"/>
      <c r="B84" s="342"/>
      <c r="C84" s="20" t="s">
        <v>28</v>
      </c>
      <c r="D84" s="21">
        <f t="shared" si="6"/>
        <v>77342</v>
      </c>
      <c r="E84" s="21">
        <f t="shared" si="6"/>
        <v>0</v>
      </c>
      <c r="F84" s="21">
        <f t="shared" si="6"/>
        <v>0</v>
      </c>
      <c r="G84" s="21">
        <f t="shared" si="6"/>
        <v>0</v>
      </c>
      <c r="H84" s="21">
        <f t="shared" si="6"/>
        <v>77342</v>
      </c>
      <c r="I84" s="21">
        <f>H84/D84*100</f>
        <v>100</v>
      </c>
      <c r="J84" s="21"/>
      <c r="K84" s="21"/>
    </row>
    <row r="85" spans="1:11" ht="21" customHeight="1" x14ac:dyDescent="0.25">
      <c r="A85" s="335"/>
      <c r="B85" s="336" t="s">
        <v>34</v>
      </c>
      <c r="C85" s="20" t="s">
        <v>22</v>
      </c>
      <c r="D85" s="21">
        <f>D86+D88+D90+D91</f>
        <v>336.7</v>
      </c>
      <c r="E85" s="21">
        <f>E86+E88</f>
        <v>336.7</v>
      </c>
      <c r="F85" s="21">
        <f>F86+F88</f>
        <v>336.7</v>
      </c>
      <c r="G85" s="21">
        <f>G86+G88</f>
        <v>336.7</v>
      </c>
      <c r="H85" s="21">
        <f>H86+H88+H90+H91</f>
        <v>336.7</v>
      </c>
      <c r="I85" s="21">
        <f>H85/D85*100</f>
        <v>100</v>
      </c>
      <c r="J85" s="21">
        <f>G85/E85*100</f>
        <v>100</v>
      </c>
      <c r="K85" s="21">
        <f>G85/F85*100</f>
        <v>100</v>
      </c>
    </row>
    <row r="86" spans="1:11" ht="21.75" customHeight="1" x14ac:dyDescent="0.25">
      <c r="A86" s="335"/>
      <c r="B86" s="336"/>
      <c r="C86" s="20" t="s">
        <v>23</v>
      </c>
      <c r="D86" s="21">
        <f>D292+D299</f>
        <v>336.7</v>
      </c>
      <c r="E86" s="21">
        <f>E292+E299</f>
        <v>336.7</v>
      </c>
      <c r="F86" s="21">
        <f>F292+F299</f>
        <v>336.7</v>
      </c>
      <c r="G86" s="21">
        <f>G292+G299</f>
        <v>336.7</v>
      </c>
      <c r="H86" s="21">
        <f>H292+H299</f>
        <v>336.7</v>
      </c>
      <c r="I86" s="21">
        <f>H86/D86*100</f>
        <v>100</v>
      </c>
      <c r="J86" s="21">
        <f>G86/E86*100</f>
        <v>100</v>
      </c>
      <c r="K86" s="21">
        <f>G86/F86*100</f>
        <v>100</v>
      </c>
    </row>
    <row r="87" spans="1:11" ht="60" x14ac:dyDescent="0.25">
      <c r="A87" s="335"/>
      <c r="B87" s="336"/>
      <c r="C87" s="20" t="s">
        <v>24</v>
      </c>
      <c r="D87" s="21"/>
      <c r="E87" s="21"/>
      <c r="F87" s="21"/>
      <c r="G87" s="21"/>
      <c r="H87" s="21"/>
      <c r="I87" s="21"/>
      <c r="J87" s="21"/>
      <c r="K87" s="21"/>
    </row>
    <row r="88" spans="1:11" ht="30" x14ac:dyDescent="0.25">
      <c r="A88" s="335"/>
      <c r="B88" s="336"/>
      <c r="C88" s="20" t="s">
        <v>25</v>
      </c>
      <c r="D88" s="21"/>
      <c r="E88" s="21"/>
      <c r="F88" s="21"/>
      <c r="G88" s="21"/>
      <c r="H88" s="21"/>
      <c r="I88" s="21"/>
      <c r="J88" s="21"/>
      <c r="K88" s="21"/>
    </row>
    <row r="89" spans="1:11" ht="60" x14ac:dyDescent="0.25">
      <c r="A89" s="335"/>
      <c r="B89" s="336"/>
      <c r="C89" s="20" t="s">
        <v>26</v>
      </c>
      <c r="D89" s="21"/>
      <c r="E89" s="21"/>
      <c r="F89" s="21"/>
      <c r="G89" s="21"/>
      <c r="H89" s="21"/>
      <c r="I89" s="21"/>
      <c r="J89" s="21"/>
      <c r="K89" s="21"/>
    </row>
    <row r="90" spans="1:11" ht="30" x14ac:dyDescent="0.25">
      <c r="A90" s="335"/>
      <c r="B90" s="336"/>
      <c r="C90" s="20" t="s">
        <v>27</v>
      </c>
      <c r="D90" s="21"/>
      <c r="E90" s="21"/>
      <c r="F90" s="21"/>
      <c r="G90" s="21"/>
      <c r="H90" s="21"/>
      <c r="I90" s="21"/>
      <c r="J90" s="21"/>
      <c r="K90" s="21"/>
    </row>
    <row r="91" spans="1:11" ht="33.75" customHeight="1" x14ac:dyDescent="0.25">
      <c r="A91" s="335"/>
      <c r="B91" s="336"/>
      <c r="C91" s="20" t="s">
        <v>28</v>
      </c>
      <c r="D91" s="21"/>
      <c r="E91" s="21"/>
      <c r="F91" s="21"/>
      <c r="G91" s="21"/>
      <c r="H91" s="21"/>
      <c r="I91" s="21"/>
      <c r="J91" s="21"/>
      <c r="K91" s="21"/>
    </row>
    <row r="92" spans="1:11" ht="19.5" customHeight="1" x14ac:dyDescent="0.25">
      <c r="A92" s="343" t="s">
        <v>35</v>
      </c>
      <c r="B92" s="343"/>
      <c r="C92" s="343"/>
      <c r="D92" s="343"/>
      <c r="E92" s="343"/>
      <c r="F92" s="343"/>
      <c r="G92" s="343"/>
      <c r="H92" s="343"/>
      <c r="I92" s="343"/>
      <c r="J92" s="343"/>
      <c r="K92" s="343"/>
    </row>
    <row r="93" spans="1:11" ht="18.75" customHeight="1" x14ac:dyDescent="0.25">
      <c r="A93" s="335" t="s">
        <v>36</v>
      </c>
      <c r="B93" s="336" t="s">
        <v>31</v>
      </c>
      <c r="C93" s="20" t="s">
        <v>22</v>
      </c>
      <c r="D93" s="21">
        <f>D94+D96+D98+D99</f>
        <v>1473565.9999999998</v>
      </c>
      <c r="E93" s="21">
        <f>E94+E96</f>
        <v>1396223.9999999998</v>
      </c>
      <c r="F93" s="21">
        <f>F94+F96</f>
        <v>1396223.9999999998</v>
      </c>
      <c r="G93" s="21">
        <f>G94+G96</f>
        <v>1396224</v>
      </c>
      <c r="H93" s="21">
        <f>H94+H96+H98+H99</f>
        <v>1473566</v>
      </c>
      <c r="I93" s="21">
        <f>H93/D93*100</f>
        <v>100.00000000000003</v>
      </c>
      <c r="J93" s="21">
        <f>G93/E93*100</f>
        <v>100.00000000000003</v>
      </c>
      <c r="K93" s="21">
        <f>G93/F93*100</f>
        <v>100.00000000000003</v>
      </c>
    </row>
    <row r="94" spans="1:11" ht="18.75" customHeight="1" x14ac:dyDescent="0.25">
      <c r="A94" s="335"/>
      <c r="B94" s="336"/>
      <c r="C94" s="20" t="s">
        <v>23</v>
      </c>
      <c r="D94" s="21">
        <f>D150+D157+D164+D101+D171+D108+D115+D178+D122+D129+D136+D185+D192+D143</f>
        <v>225942.10000000006</v>
      </c>
      <c r="E94" s="21">
        <f>E150+E157+E164+E101+E171+E108+E115+E178+E122+E129+E136+E185+E192+E143</f>
        <v>225942.09</v>
      </c>
      <c r="F94" s="21">
        <f>F150+F157+F164+F101+F171+F108+F115+F178+F122+F129+F136+F185+F192+F143</f>
        <v>225942.09</v>
      </c>
      <c r="G94" s="21">
        <f>G150+G157+G164+G101+G171+G108+G115+G178+G122+G129+G136+G185+G192+G143</f>
        <v>225942.09000000003</v>
      </c>
      <c r="H94" s="21">
        <f>H150+H157+H164+H101+H171+H108+H115+H178+H122+H129+H136+H185+H192+H143</f>
        <v>225942.09000000003</v>
      </c>
      <c r="I94" s="21">
        <f>H94/D94*100</f>
        <v>99.999995574087336</v>
      </c>
      <c r="J94" s="21">
        <f>G94/E94*100</f>
        <v>100.00000000000003</v>
      </c>
      <c r="K94" s="21">
        <f>G94/F94*100</f>
        <v>100.00000000000003</v>
      </c>
    </row>
    <row r="95" spans="1:11" ht="60" x14ac:dyDescent="0.25">
      <c r="A95" s="335"/>
      <c r="B95" s="336"/>
      <c r="C95" s="20" t="s">
        <v>24</v>
      </c>
      <c r="D95" s="21"/>
      <c r="E95" s="21">
        <f>E151+E158+E165+E102+E172+E109+E116+E179+E123+E130+E137+E186+E193+E144</f>
        <v>144642.09999999998</v>
      </c>
      <c r="F95" s="21"/>
      <c r="G95" s="21">
        <f t="shared" ref="G95:H97" si="7">G151+G158+G165+G102+G172+G109+G116+G179+G123+G130+G137+G186+G193+G144</f>
        <v>144642.09</v>
      </c>
      <c r="H95" s="21">
        <f t="shared" si="7"/>
        <v>144642.09</v>
      </c>
      <c r="I95" s="21"/>
      <c r="J95" s="21">
        <f>G95/E95*100</f>
        <v>99.999993086383583</v>
      </c>
      <c r="K95" s="21"/>
    </row>
    <row r="96" spans="1:11" ht="32.25" customHeight="1" x14ac:dyDescent="0.25">
      <c r="A96" s="335"/>
      <c r="B96" s="336"/>
      <c r="C96" s="20" t="s">
        <v>25</v>
      </c>
      <c r="D96" s="21">
        <f>D152+D159+D166+D103+D173+D110+D117+D180+D124+D131+D138+D187+D194+D145</f>
        <v>1170281.8999999997</v>
      </c>
      <c r="E96" s="21">
        <f>E152+E159+E166+E103+E173+E110+E117+E180+E124+E131+E138+E187+E194+E145</f>
        <v>1170281.9099999997</v>
      </c>
      <c r="F96" s="21">
        <f>F152+F159+F166+F103+F173+F110+F117+F180+F124+F131+F138+F187+F194+F145</f>
        <v>1170281.9099999997</v>
      </c>
      <c r="G96" s="21">
        <f t="shared" si="7"/>
        <v>1170281.9099999999</v>
      </c>
      <c r="H96" s="21">
        <f t="shared" si="7"/>
        <v>1170281.9099999999</v>
      </c>
      <c r="I96" s="21">
        <f>H96/D96*100</f>
        <v>100.00000085449498</v>
      </c>
      <c r="J96" s="21">
        <f>G96/E96*100</f>
        <v>100.00000000000003</v>
      </c>
      <c r="K96" s="21">
        <f>G96/F96*100</f>
        <v>100.00000000000003</v>
      </c>
    </row>
    <row r="97" spans="1:11" ht="60" x14ac:dyDescent="0.25">
      <c r="A97" s="335"/>
      <c r="B97" s="336"/>
      <c r="C97" s="20" t="s">
        <v>26</v>
      </c>
      <c r="D97" s="21"/>
      <c r="E97" s="21">
        <f>E153+E160+E167+E104+E174+E111+E118+E181+E125+E132+E139+E188+E195+E146</f>
        <v>1170281.9099999997</v>
      </c>
      <c r="F97" s="21"/>
      <c r="G97" s="21">
        <f t="shared" si="7"/>
        <v>1170281.9099999999</v>
      </c>
      <c r="H97" s="21">
        <f t="shared" si="7"/>
        <v>1170281.9099999999</v>
      </c>
      <c r="I97" s="21"/>
      <c r="J97" s="21">
        <f>G97/E97*100</f>
        <v>100.00000000000003</v>
      </c>
      <c r="K97" s="21"/>
    </row>
    <row r="98" spans="1:11" ht="30" customHeight="1" x14ac:dyDescent="0.25">
      <c r="A98" s="335"/>
      <c r="B98" s="336"/>
      <c r="C98" s="20" t="s">
        <v>27</v>
      </c>
      <c r="D98" s="21"/>
      <c r="E98" s="21"/>
      <c r="F98" s="21"/>
      <c r="G98" s="21"/>
      <c r="H98" s="21"/>
      <c r="I98" s="21"/>
      <c r="J98" s="21"/>
      <c r="K98" s="21"/>
    </row>
    <row r="99" spans="1:11" ht="51.75" customHeight="1" x14ac:dyDescent="0.25">
      <c r="A99" s="335"/>
      <c r="B99" s="336"/>
      <c r="C99" s="20" t="s">
        <v>28</v>
      </c>
      <c r="D99" s="21">
        <f>D155+D162+D169+D106+D176+D113+D120+D183+D127+D134+D141+D190+D197+D148</f>
        <v>77342</v>
      </c>
      <c r="E99" s="21"/>
      <c r="F99" s="21"/>
      <c r="G99" s="21"/>
      <c r="H99" s="21">
        <f>H155+H162+H169+H106+H176+H113+H120+H183+H127+H134+H141+H190+H197+H148</f>
        <v>77342</v>
      </c>
      <c r="I99" s="21">
        <f>H99/D99*100</f>
        <v>100</v>
      </c>
      <c r="J99" s="21"/>
      <c r="K99" s="21"/>
    </row>
    <row r="100" spans="1:11" ht="17.25" customHeight="1" x14ac:dyDescent="0.25">
      <c r="A100" s="336" t="s">
        <v>37</v>
      </c>
      <c r="B100" s="336" t="s">
        <v>31</v>
      </c>
      <c r="C100" s="20" t="s">
        <v>22</v>
      </c>
      <c r="D100" s="21">
        <f>D101+D103+D105+D106</f>
        <v>163396.4</v>
      </c>
      <c r="E100" s="21">
        <f>E101+E103</f>
        <v>163396.43</v>
      </c>
      <c r="F100" s="21">
        <f>F101+F103</f>
        <v>163396.43</v>
      </c>
      <c r="G100" s="21">
        <f>G101+G103</f>
        <v>163396.43</v>
      </c>
      <c r="H100" s="21">
        <f>H101+H103+H105+H106</f>
        <v>163396.43</v>
      </c>
      <c r="I100" s="21">
        <f>H100/D100*100</f>
        <v>100.00001836025763</v>
      </c>
      <c r="J100" s="21">
        <f>G100/E100*100</f>
        <v>100</v>
      </c>
      <c r="K100" s="21">
        <f>G100/F100*100</f>
        <v>100</v>
      </c>
    </row>
    <row r="101" spans="1:11" ht="15" customHeight="1" x14ac:dyDescent="0.25">
      <c r="A101" s="336"/>
      <c r="B101" s="336"/>
      <c r="C101" s="20" t="s">
        <v>23</v>
      </c>
      <c r="D101" s="21">
        <v>17973.599999999999</v>
      </c>
      <c r="E101" s="21">
        <v>17973.580000000002</v>
      </c>
      <c r="F101" s="21">
        <v>17973.580000000002</v>
      </c>
      <c r="G101" s="21">
        <v>17973.72</v>
      </c>
      <c r="H101" s="21">
        <v>17973.72</v>
      </c>
      <c r="I101" s="21">
        <f>H101/D101*100</f>
        <v>100.00066764588065</v>
      </c>
      <c r="J101" s="21">
        <f>G101/E101*100</f>
        <v>100.0007789210608</v>
      </c>
      <c r="K101" s="21">
        <f>G101/F101*100</f>
        <v>100.0007789210608</v>
      </c>
    </row>
    <row r="102" spans="1:11" ht="58.5" customHeight="1" x14ac:dyDescent="0.25">
      <c r="A102" s="336"/>
      <c r="B102" s="336"/>
      <c r="C102" s="20" t="s">
        <v>24</v>
      </c>
      <c r="D102" s="21"/>
      <c r="E102" s="21">
        <v>17973.580000000002</v>
      </c>
      <c r="F102" s="21"/>
      <c r="G102" s="21">
        <v>17973.72</v>
      </c>
      <c r="H102" s="21">
        <v>17973.72</v>
      </c>
      <c r="I102" s="21"/>
      <c r="J102" s="21">
        <f>G102/E102*100</f>
        <v>100.0007789210608</v>
      </c>
      <c r="K102" s="21"/>
    </row>
    <row r="103" spans="1:11" ht="35.25" customHeight="1" x14ac:dyDescent="0.25">
      <c r="A103" s="336"/>
      <c r="B103" s="336"/>
      <c r="C103" s="20" t="s">
        <v>25</v>
      </c>
      <c r="D103" s="21">
        <v>145422.79999999999</v>
      </c>
      <c r="E103" s="21">
        <v>145422.85</v>
      </c>
      <c r="F103" s="21">
        <v>145422.85</v>
      </c>
      <c r="G103" s="21">
        <v>145422.71</v>
      </c>
      <c r="H103" s="21">
        <v>145422.71</v>
      </c>
      <c r="I103" s="21">
        <f>H103/D103*100</f>
        <v>99.999938111492838</v>
      </c>
      <c r="J103" s="21">
        <f>G103/E103*100</f>
        <v>99.999903729021938</v>
      </c>
      <c r="K103" s="21">
        <f>G103/F103*100</f>
        <v>99.999903729021938</v>
      </c>
    </row>
    <row r="104" spans="1:11" ht="61.5" customHeight="1" x14ac:dyDescent="0.25">
      <c r="A104" s="336"/>
      <c r="B104" s="336"/>
      <c r="C104" s="20" t="s">
        <v>26</v>
      </c>
      <c r="D104" s="21"/>
      <c r="E104" s="21">
        <v>145422.85</v>
      </c>
      <c r="F104" s="21"/>
      <c r="G104" s="21">
        <v>145422.71</v>
      </c>
      <c r="H104" s="21">
        <v>145422.71</v>
      </c>
      <c r="I104" s="21"/>
      <c r="J104" s="21">
        <f>G104/E104*100</f>
        <v>99.999903729021938</v>
      </c>
      <c r="K104" s="21"/>
    </row>
    <row r="105" spans="1:11" ht="34.5" customHeight="1" x14ac:dyDescent="0.25">
      <c r="A105" s="336"/>
      <c r="B105" s="336"/>
      <c r="C105" s="20" t="s">
        <v>27</v>
      </c>
      <c r="D105" s="21"/>
      <c r="E105" s="21"/>
      <c r="F105" s="21"/>
      <c r="G105" s="21"/>
      <c r="H105" s="21"/>
      <c r="I105" s="21"/>
      <c r="J105" s="21"/>
      <c r="K105" s="21"/>
    </row>
    <row r="106" spans="1:11" ht="32.25" customHeight="1" x14ac:dyDescent="0.25">
      <c r="A106" s="336"/>
      <c r="B106" s="336"/>
      <c r="C106" s="20" t="s">
        <v>28</v>
      </c>
      <c r="D106" s="21"/>
      <c r="E106" s="21"/>
      <c r="F106" s="21"/>
      <c r="G106" s="21"/>
      <c r="H106" s="21"/>
      <c r="I106" s="21"/>
      <c r="J106" s="21"/>
      <c r="K106" s="21"/>
    </row>
    <row r="107" spans="1:11" ht="17.25" customHeight="1" x14ac:dyDescent="0.25">
      <c r="A107" s="336" t="s">
        <v>38</v>
      </c>
      <c r="B107" s="336" t="s">
        <v>31</v>
      </c>
      <c r="C107" s="20" t="s">
        <v>22</v>
      </c>
      <c r="D107" s="21">
        <f>D108+D110+D112+D113</f>
        <v>67315.3</v>
      </c>
      <c r="E107" s="21">
        <f>E108+E110</f>
        <v>67315.34</v>
      </c>
      <c r="F107" s="21">
        <f>F108+F110</f>
        <v>67315.34</v>
      </c>
      <c r="G107" s="21">
        <f>G108+G110</f>
        <v>67315.34</v>
      </c>
      <c r="H107" s="21">
        <f>H108+H110</f>
        <v>67315.34</v>
      </c>
      <c r="I107" s="21">
        <f>H107/D107*100</f>
        <v>100.00005942185506</v>
      </c>
      <c r="J107" s="21">
        <f>G107/E107*100</f>
        <v>100</v>
      </c>
      <c r="K107" s="21">
        <f>G107/F107*100</f>
        <v>100</v>
      </c>
    </row>
    <row r="108" spans="1:11" ht="19.5" customHeight="1" x14ac:dyDescent="0.25">
      <c r="A108" s="336"/>
      <c r="B108" s="336"/>
      <c r="C108" s="20" t="s">
        <v>23</v>
      </c>
      <c r="D108" s="21">
        <v>7404.7</v>
      </c>
      <c r="E108" s="21">
        <v>7404.73</v>
      </c>
      <c r="F108" s="21">
        <v>7404.73</v>
      </c>
      <c r="G108" s="21">
        <v>7404.73</v>
      </c>
      <c r="H108" s="21">
        <v>7404.73</v>
      </c>
      <c r="I108" s="21">
        <f>H108/D108*100</f>
        <v>100.00040514808161</v>
      </c>
      <c r="J108" s="21">
        <f>G108/E108*100</f>
        <v>100</v>
      </c>
      <c r="K108" s="21">
        <f>G108/F108*100</f>
        <v>100</v>
      </c>
    </row>
    <row r="109" spans="1:11" ht="32.25" customHeight="1" x14ac:dyDescent="0.25">
      <c r="A109" s="336"/>
      <c r="B109" s="336"/>
      <c r="C109" s="20" t="s">
        <v>24</v>
      </c>
      <c r="D109" s="21"/>
      <c r="E109" s="21">
        <v>7404.73</v>
      </c>
      <c r="F109" s="21"/>
      <c r="G109" s="21">
        <v>7404.73</v>
      </c>
      <c r="H109" s="21">
        <v>7404.73</v>
      </c>
      <c r="I109" s="21"/>
      <c r="J109" s="21">
        <f>G109/E109*100</f>
        <v>100</v>
      </c>
      <c r="K109" s="21"/>
    </row>
    <row r="110" spans="1:11" ht="32.25" customHeight="1" x14ac:dyDescent="0.25">
      <c r="A110" s="336"/>
      <c r="B110" s="336"/>
      <c r="C110" s="20" t="s">
        <v>25</v>
      </c>
      <c r="D110" s="21">
        <v>59910.6</v>
      </c>
      <c r="E110" s="21">
        <v>59910.61</v>
      </c>
      <c r="F110" s="21">
        <v>59910.61</v>
      </c>
      <c r="G110" s="21">
        <v>59910.61</v>
      </c>
      <c r="H110" s="21">
        <v>59910.61</v>
      </c>
      <c r="I110" s="21">
        <f>H110/D110*100</f>
        <v>100.00001669153707</v>
      </c>
      <c r="J110" s="21">
        <f>G110/E110*100</f>
        <v>100</v>
      </c>
      <c r="K110" s="21">
        <f>G110/F110*100</f>
        <v>100</v>
      </c>
    </row>
    <row r="111" spans="1:11" ht="32.25" customHeight="1" x14ac:dyDescent="0.25">
      <c r="A111" s="336"/>
      <c r="B111" s="336"/>
      <c r="C111" s="20" t="s">
        <v>26</v>
      </c>
      <c r="D111" s="21"/>
      <c r="E111" s="21">
        <v>59910.61</v>
      </c>
      <c r="F111" s="21"/>
      <c r="G111" s="21">
        <v>59910.61</v>
      </c>
      <c r="H111" s="21">
        <v>59910.61</v>
      </c>
      <c r="I111" s="21"/>
      <c r="J111" s="21">
        <f>G111/E111*100</f>
        <v>100</v>
      </c>
      <c r="K111" s="21"/>
    </row>
    <row r="112" spans="1:11" ht="32.25" customHeight="1" x14ac:dyDescent="0.25">
      <c r="A112" s="336"/>
      <c r="B112" s="336"/>
      <c r="C112" s="20" t="s">
        <v>27</v>
      </c>
      <c r="D112" s="21"/>
      <c r="E112" s="21"/>
      <c r="F112" s="21"/>
      <c r="G112" s="21"/>
      <c r="H112" s="21"/>
      <c r="I112" s="21"/>
      <c r="J112" s="21"/>
      <c r="K112" s="21"/>
    </row>
    <row r="113" spans="1:11" ht="32.25" customHeight="1" x14ac:dyDescent="0.25">
      <c r="A113" s="336"/>
      <c r="B113" s="336"/>
      <c r="C113" s="20" t="s">
        <v>28</v>
      </c>
      <c r="D113" s="21"/>
      <c r="E113" s="21"/>
      <c r="F113" s="21"/>
      <c r="G113" s="21"/>
      <c r="H113" s="21"/>
      <c r="I113" s="21"/>
      <c r="J113" s="21"/>
      <c r="K113" s="21"/>
    </row>
    <row r="114" spans="1:11" ht="17.25" customHeight="1" x14ac:dyDescent="0.25">
      <c r="A114" s="336" t="s">
        <v>39</v>
      </c>
      <c r="B114" s="336" t="s">
        <v>31</v>
      </c>
      <c r="C114" s="20" t="s">
        <v>22</v>
      </c>
      <c r="D114" s="21">
        <f>D115+D117+D119+D120</f>
        <v>22414.799999999999</v>
      </c>
      <c r="E114" s="21">
        <f>E115+E117</f>
        <v>22414.800000000003</v>
      </c>
      <c r="F114" s="21">
        <f>F115+F117</f>
        <v>22414.800000000003</v>
      </c>
      <c r="G114" s="21">
        <f>G115+G117</f>
        <v>22414.799999999999</v>
      </c>
      <c r="H114" s="21">
        <f>H115+H117+H119+H120</f>
        <v>22414.799999999999</v>
      </c>
      <c r="I114" s="21">
        <f>H114/D114*100</f>
        <v>100</v>
      </c>
      <c r="J114" s="21">
        <f>G114/E114*100</f>
        <v>99.999999999999986</v>
      </c>
      <c r="K114" s="21">
        <f>G114/F114*100</f>
        <v>99.999999999999986</v>
      </c>
    </row>
    <row r="115" spans="1:11" ht="17.25" customHeight="1" x14ac:dyDescent="0.25">
      <c r="A115" s="336"/>
      <c r="B115" s="336"/>
      <c r="C115" s="20" t="s">
        <v>23</v>
      </c>
      <c r="D115" s="21">
        <v>2465.6999999999998</v>
      </c>
      <c r="E115" s="21">
        <v>2465.65</v>
      </c>
      <c r="F115" s="21">
        <v>2465.65</v>
      </c>
      <c r="G115" s="21">
        <v>2465.64</v>
      </c>
      <c r="H115" s="21">
        <v>2465.64</v>
      </c>
      <c r="I115" s="21">
        <f>H115/D115*100</f>
        <v>99.997566613943306</v>
      </c>
      <c r="J115" s="21">
        <f>G115/E115*100</f>
        <v>99.99959442743291</v>
      </c>
      <c r="K115" s="21">
        <f>G115/F115*100</f>
        <v>99.99959442743291</v>
      </c>
    </row>
    <row r="116" spans="1:11" ht="32.25" customHeight="1" x14ac:dyDescent="0.25">
      <c r="A116" s="336"/>
      <c r="B116" s="336"/>
      <c r="C116" s="20" t="s">
        <v>24</v>
      </c>
      <c r="D116" s="21"/>
      <c r="E116" s="21">
        <v>2465.65</v>
      </c>
      <c r="F116" s="21"/>
      <c r="G116" s="21">
        <v>2465.64</v>
      </c>
      <c r="H116" s="21">
        <v>2465.64</v>
      </c>
      <c r="I116" s="21"/>
      <c r="J116" s="21">
        <f>G116/E116*100</f>
        <v>99.99959442743291</v>
      </c>
      <c r="K116" s="21"/>
    </row>
    <row r="117" spans="1:11" ht="32.25" customHeight="1" x14ac:dyDescent="0.25">
      <c r="A117" s="336"/>
      <c r="B117" s="336"/>
      <c r="C117" s="20" t="s">
        <v>25</v>
      </c>
      <c r="D117" s="21">
        <v>19949.099999999999</v>
      </c>
      <c r="E117" s="21">
        <v>19949.150000000001</v>
      </c>
      <c r="F117" s="21">
        <v>19949.150000000001</v>
      </c>
      <c r="G117" s="21">
        <v>19949.16</v>
      </c>
      <c r="H117" s="21">
        <v>19949.16</v>
      </c>
      <c r="I117" s="21">
        <f>H117/D117*100</f>
        <v>100.00030076544807</v>
      </c>
      <c r="J117" s="21">
        <f>G117/E117*100</f>
        <v>100.00005012744904</v>
      </c>
      <c r="K117" s="21">
        <f>G117/F117*100</f>
        <v>100.00005012744904</v>
      </c>
    </row>
    <row r="118" spans="1:11" ht="32.25" customHeight="1" x14ac:dyDescent="0.25">
      <c r="A118" s="336"/>
      <c r="B118" s="336"/>
      <c r="C118" s="20" t="s">
        <v>26</v>
      </c>
      <c r="D118" s="21"/>
      <c r="E118" s="21">
        <v>19949.150000000001</v>
      </c>
      <c r="F118" s="21"/>
      <c r="G118" s="21">
        <v>19949.16</v>
      </c>
      <c r="H118" s="21">
        <v>19949.16</v>
      </c>
      <c r="I118" s="21"/>
      <c r="J118" s="21">
        <f>G118/E118*100</f>
        <v>100.00005012744904</v>
      </c>
      <c r="K118" s="21"/>
    </row>
    <row r="119" spans="1:11" ht="32.25" customHeight="1" x14ac:dyDescent="0.25">
      <c r="A119" s="336"/>
      <c r="B119" s="336"/>
      <c r="C119" s="20" t="s">
        <v>27</v>
      </c>
      <c r="D119" s="21"/>
      <c r="E119" s="21"/>
      <c r="F119" s="21"/>
      <c r="G119" s="21"/>
      <c r="H119" s="21"/>
      <c r="I119" s="21"/>
      <c r="J119" s="21"/>
      <c r="K119" s="21"/>
    </row>
    <row r="120" spans="1:11" ht="32.25" customHeight="1" x14ac:dyDescent="0.25">
      <c r="A120" s="336"/>
      <c r="B120" s="336"/>
      <c r="C120" s="20" t="s">
        <v>28</v>
      </c>
      <c r="D120" s="21"/>
      <c r="E120" s="21"/>
      <c r="F120" s="21"/>
      <c r="G120" s="21"/>
      <c r="H120" s="21"/>
      <c r="I120" s="21"/>
      <c r="J120" s="21"/>
      <c r="K120" s="21"/>
    </row>
    <row r="121" spans="1:11" ht="20.25" customHeight="1" x14ac:dyDescent="0.25">
      <c r="A121" s="336" t="s">
        <v>40</v>
      </c>
      <c r="B121" s="336" t="s">
        <v>31</v>
      </c>
      <c r="C121" s="20" t="s">
        <v>22</v>
      </c>
      <c r="D121" s="21">
        <f>D122+D124+D126+D127</f>
        <v>95953.799999999988</v>
      </c>
      <c r="E121" s="21">
        <f>E122+E124</f>
        <v>86358.400000000009</v>
      </c>
      <c r="F121" s="21">
        <f>F122+F124</f>
        <v>86358.400000000009</v>
      </c>
      <c r="G121" s="21">
        <f>G122+G124</f>
        <v>86358.399999999994</v>
      </c>
      <c r="H121" s="21">
        <f>H122+H124+H127</f>
        <v>95953.799999999988</v>
      </c>
      <c r="I121" s="21">
        <f>H121/D121*100</f>
        <v>100</v>
      </c>
      <c r="J121" s="21">
        <f>G121/E121*100</f>
        <v>99.999999999999972</v>
      </c>
      <c r="K121" s="21">
        <f>G121/F121*100</f>
        <v>99.999999999999972</v>
      </c>
    </row>
    <row r="122" spans="1:11" ht="16.5" customHeight="1" x14ac:dyDescent="0.25">
      <c r="A122" s="336"/>
      <c r="B122" s="336"/>
      <c r="C122" s="20" t="s">
        <v>23</v>
      </c>
      <c r="D122" s="21">
        <v>9499.4</v>
      </c>
      <c r="E122" s="21">
        <v>9499.44</v>
      </c>
      <c r="F122" s="21">
        <v>9499.44</v>
      </c>
      <c r="G122" s="21">
        <v>9499.48</v>
      </c>
      <c r="H122" s="21">
        <v>9499.48</v>
      </c>
      <c r="I122" s="21">
        <f>H122/D122*100</f>
        <v>100.0008421584521</v>
      </c>
      <c r="J122" s="21">
        <f>G122/E122*100</f>
        <v>100.00042107745297</v>
      </c>
      <c r="K122" s="21">
        <f>G122/F122*100</f>
        <v>100.00042107745297</v>
      </c>
    </row>
    <row r="123" spans="1:11" ht="32.25" customHeight="1" x14ac:dyDescent="0.25">
      <c r="A123" s="336"/>
      <c r="B123" s="336"/>
      <c r="C123" s="20" t="s">
        <v>24</v>
      </c>
      <c r="D123" s="21"/>
      <c r="E123" s="21">
        <v>9499.44</v>
      </c>
      <c r="F123" s="21"/>
      <c r="G123" s="21">
        <v>9499.48</v>
      </c>
      <c r="H123" s="21">
        <v>9499.48</v>
      </c>
      <c r="I123" s="21"/>
      <c r="J123" s="21">
        <f>G123/E123*100</f>
        <v>100.00042107745297</v>
      </c>
      <c r="K123" s="21"/>
    </row>
    <row r="124" spans="1:11" ht="32.25" customHeight="1" x14ac:dyDescent="0.25">
      <c r="A124" s="336"/>
      <c r="B124" s="336"/>
      <c r="C124" s="20" t="s">
        <v>25</v>
      </c>
      <c r="D124" s="21">
        <v>76859</v>
      </c>
      <c r="E124" s="21">
        <v>76858.960000000006</v>
      </c>
      <c r="F124" s="21">
        <v>76858.960000000006</v>
      </c>
      <c r="G124" s="21">
        <v>76858.92</v>
      </c>
      <c r="H124" s="21">
        <v>76858.92</v>
      </c>
      <c r="I124" s="21">
        <f>H124/D124*100</f>
        <v>99.999895913295774</v>
      </c>
      <c r="J124" s="21">
        <f>G124/E124*100</f>
        <v>99.999947956620787</v>
      </c>
      <c r="K124" s="21">
        <f>G124/F124*100</f>
        <v>99.999947956620787</v>
      </c>
    </row>
    <row r="125" spans="1:11" ht="32.25" customHeight="1" x14ac:dyDescent="0.25">
      <c r="A125" s="336"/>
      <c r="B125" s="336"/>
      <c r="C125" s="20" t="s">
        <v>26</v>
      </c>
      <c r="D125" s="21"/>
      <c r="E125" s="21">
        <v>76858.960000000006</v>
      </c>
      <c r="F125" s="21"/>
      <c r="G125" s="21">
        <v>76858.92</v>
      </c>
      <c r="H125" s="21">
        <v>76858.92</v>
      </c>
      <c r="I125" s="21"/>
      <c r="J125" s="21">
        <f>G125/E125*100</f>
        <v>99.999947956620787</v>
      </c>
      <c r="K125" s="21"/>
    </row>
    <row r="126" spans="1:11" ht="32.25" customHeight="1" x14ac:dyDescent="0.25">
      <c r="A126" s="336"/>
      <c r="B126" s="336"/>
      <c r="C126" s="20" t="s">
        <v>27</v>
      </c>
      <c r="D126" s="21"/>
      <c r="E126" s="21"/>
      <c r="F126" s="21"/>
      <c r="G126" s="21"/>
      <c r="H126" s="21"/>
      <c r="I126" s="21"/>
      <c r="J126" s="21"/>
      <c r="K126" s="21"/>
    </row>
    <row r="127" spans="1:11" ht="32.25" customHeight="1" x14ac:dyDescent="0.25">
      <c r="A127" s="336"/>
      <c r="B127" s="336"/>
      <c r="C127" s="20" t="s">
        <v>28</v>
      </c>
      <c r="D127" s="21">
        <v>9595.4</v>
      </c>
      <c r="E127" s="21"/>
      <c r="F127" s="21"/>
      <c r="G127" s="21"/>
      <c r="H127" s="21">
        <v>9595.4</v>
      </c>
      <c r="I127" s="21">
        <f>H127/D127*100</f>
        <v>100</v>
      </c>
      <c r="J127" s="21"/>
      <c r="K127" s="21"/>
    </row>
    <row r="128" spans="1:11" ht="17.25" customHeight="1" x14ac:dyDescent="0.25">
      <c r="A128" s="336" t="s">
        <v>41</v>
      </c>
      <c r="B128" s="336" t="s">
        <v>31</v>
      </c>
      <c r="C128" s="20" t="s">
        <v>22</v>
      </c>
      <c r="D128" s="21">
        <f>D129+D131+D133+D134</f>
        <v>101833.3</v>
      </c>
      <c r="E128" s="21">
        <f>E129+E131</f>
        <v>61100</v>
      </c>
      <c r="F128" s="21">
        <f>F129+F131</f>
        <v>61100</v>
      </c>
      <c r="G128" s="21">
        <f>G129+G131</f>
        <v>61100</v>
      </c>
      <c r="H128" s="21">
        <f>H129+H131+H134</f>
        <v>101833.3</v>
      </c>
      <c r="I128" s="21">
        <f>H128/D128*100</f>
        <v>100</v>
      </c>
      <c r="J128" s="21">
        <f>G128/E128*100</f>
        <v>100</v>
      </c>
      <c r="K128" s="21">
        <f>G128/F128*100</f>
        <v>100</v>
      </c>
    </row>
    <row r="129" spans="1:11" ht="20.25" customHeight="1" x14ac:dyDescent="0.25">
      <c r="A129" s="336"/>
      <c r="B129" s="336"/>
      <c r="C129" s="20" t="s">
        <v>23</v>
      </c>
      <c r="D129" s="21">
        <v>6721.1</v>
      </c>
      <c r="E129" s="21">
        <v>6721.06</v>
      </c>
      <c r="F129" s="21">
        <v>6721.06</v>
      </c>
      <c r="G129" s="21">
        <v>6721.04</v>
      </c>
      <c r="H129" s="21">
        <v>6721.04</v>
      </c>
      <c r="I129" s="21">
        <f>H129/D129*100</f>
        <v>99.999107288985428</v>
      </c>
      <c r="J129" s="21">
        <f>G129/E129*100</f>
        <v>99.999702427890838</v>
      </c>
      <c r="K129" s="21">
        <f>G129/F129*100</f>
        <v>99.999702427890838</v>
      </c>
    </row>
    <row r="130" spans="1:11" ht="32.25" customHeight="1" x14ac:dyDescent="0.25">
      <c r="A130" s="336"/>
      <c r="B130" s="336"/>
      <c r="C130" s="20" t="s">
        <v>24</v>
      </c>
      <c r="D130" s="21"/>
      <c r="E130" s="21">
        <v>6721.06</v>
      </c>
      <c r="F130" s="21"/>
      <c r="G130" s="21">
        <v>6721.04</v>
      </c>
      <c r="H130" s="21">
        <v>6721.04</v>
      </c>
      <c r="I130" s="21"/>
      <c r="J130" s="21">
        <f>G130/E130*100</f>
        <v>99.999702427890838</v>
      </c>
      <c r="K130" s="21"/>
    </row>
    <row r="131" spans="1:11" ht="32.25" customHeight="1" x14ac:dyDescent="0.25">
      <c r="A131" s="336"/>
      <c r="B131" s="336"/>
      <c r="C131" s="20" t="s">
        <v>25</v>
      </c>
      <c r="D131" s="21">
        <v>54378.9</v>
      </c>
      <c r="E131" s="21">
        <v>54378.94</v>
      </c>
      <c r="F131" s="21">
        <v>54378.94</v>
      </c>
      <c r="G131" s="21">
        <v>54378.96</v>
      </c>
      <c r="H131" s="21">
        <v>54378.96</v>
      </c>
      <c r="I131" s="21">
        <f>H131/D131*100</f>
        <v>100.00011033691376</v>
      </c>
      <c r="J131" s="21">
        <f>G131/E131*100</f>
        <v>100.00003677894421</v>
      </c>
      <c r="K131" s="21">
        <f>G131/F131*100</f>
        <v>100.00003677894421</v>
      </c>
    </row>
    <row r="132" spans="1:11" ht="32.25" customHeight="1" x14ac:dyDescent="0.25">
      <c r="A132" s="336"/>
      <c r="B132" s="336"/>
      <c r="C132" s="20" t="s">
        <v>26</v>
      </c>
      <c r="D132" s="21"/>
      <c r="E132" s="21">
        <v>54378.94</v>
      </c>
      <c r="F132" s="21"/>
      <c r="G132" s="21">
        <v>54378.96</v>
      </c>
      <c r="H132" s="21">
        <v>54378.96</v>
      </c>
      <c r="I132" s="21"/>
      <c r="J132" s="21">
        <f>G132/E132*100</f>
        <v>100.00003677894421</v>
      </c>
      <c r="K132" s="21"/>
    </row>
    <row r="133" spans="1:11" ht="32.25" customHeight="1" x14ac:dyDescent="0.25">
      <c r="A133" s="336"/>
      <c r="B133" s="336"/>
      <c r="C133" s="20" t="s">
        <v>27</v>
      </c>
      <c r="D133" s="21"/>
      <c r="E133" s="21"/>
      <c r="F133" s="21"/>
      <c r="G133" s="21"/>
      <c r="H133" s="21"/>
      <c r="I133" s="21"/>
      <c r="J133" s="21"/>
      <c r="K133" s="21"/>
    </row>
    <row r="134" spans="1:11" ht="32.25" customHeight="1" x14ac:dyDescent="0.25">
      <c r="A134" s="336"/>
      <c r="B134" s="336"/>
      <c r="C134" s="20" t="s">
        <v>28</v>
      </c>
      <c r="D134" s="21">
        <v>40733.300000000003</v>
      </c>
      <c r="E134" s="21"/>
      <c r="F134" s="21"/>
      <c r="G134" s="21"/>
      <c r="H134" s="21">
        <v>40733.300000000003</v>
      </c>
      <c r="I134" s="21">
        <f>H134/D134*100</f>
        <v>100</v>
      </c>
      <c r="J134" s="21"/>
      <c r="K134" s="21"/>
    </row>
    <row r="135" spans="1:11" ht="22.5" customHeight="1" x14ac:dyDescent="0.25">
      <c r="A135" s="336" t="s">
        <v>42</v>
      </c>
      <c r="B135" s="336" t="s">
        <v>31</v>
      </c>
      <c r="C135" s="20" t="s">
        <v>22</v>
      </c>
      <c r="D135" s="21">
        <f>D136+D138+D140+D141</f>
        <v>67533.2</v>
      </c>
      <c r="E135" s="21">
        <f>E136+E138</f>
        <v>40519.899999999994</v>
      </c>
      <c r="F135" s="21">
        <f>F136+F138</f>
        <v>40519.899999999994</v>
      </c>
      <c r="G135" s="21">
        <f>G136+G138</f>
        <v>40519.9</v>
      </c>
      <c r="H135" s="21">
        <f>H136+H138+H140+H141</f>
        <v>67533.2</v>
      </c>
      <c r="I135" s="21">
        <f>H135/D135*100</f>
        <v>100</v>
      </c>
      <c r="J135" s="21">
        <f>G135/E135*100</f>
        <v>100.00000000000003</v>
      </c>
      <c r="K135" s="21">
        <f>G135/F135*100</f>
        <v>100.00000000000003</v>
      </c>
    </row>
    <row r="136" spans="1:11" ht="18.75" customHeight="1" x14ac:dyDescent="0.25">
      <c r="A136" s="336"/>
      <c r="B136" s="336"/>
      <c r="C136" s="20" t="s">
        <v>23</v>
      </c>
      <c r="D136" s="21">
        <v>4457.2</v>
      </c>
      <c r="E136" s="21">
        <v>4457.2</v>
      </c>
      <c r="F136" s="21">
        <v>4457.2</v>
      </c>
      <c r="G136" s="21">
        <v>4457.22</v>
      </c>
      <c r="H136" s="21">
        <v>4457.22</v>
      </c>
      <c r="I136" s="21">
        <f>H136/D136*100</f>
        <v>100.000448712196</v>
      </c>
      <c r="J136" s="21">
        <f>G136/E136*100</f>
        <v>100.000448712196</v>
      </c>
      <c r="K136" s="21">
        <f>G136/F136*100</f>
        <v>100.000448712196</v>
      </c>
    </row>
    <row r="137" spans="1:11" ht="32.25" customHeight="1" x14ac:dyDescent="0.25">
      <c r="A137" s="336"/>
      <c r="B137" s="336"/>
      <c r="C137" s="20" t="s">
        <v>24</v>
      </c>
      <c r="D137" s="21"/>
      <c r="E137" s="21">
        <v>4457.2</v>
      </c>
      <c r="F137" s="21"/>
      <c r="G137" s="21">
        <v>4457.22</v>
      </c>
      <c r="H137" s="21">
        <v>4457.22</v>
      </c>
      <c r="I137" s="21"/>
      <c r="J137" s="21">
        <f>G137/E137*100</f>
        <v>100.000448712196</v>
      </c>
      <c r="K137" s="21"/>
    </row>
    <row r="138" spans="1:11" ht="32.25" customHeight="1" x14ac:dyDescent="0.25">
      <c r="A138" s="336"/>
      <c r="B138" s="336"/>
      <c r="C138" s="20" t="s">
        <v>25</v>
      </c>
      <c r="D138" s="21">
        <v>36062.699999999997</v>
      </c>
      <c r="E138" s="21">
        <v>36062.699999999997</v>
      </c>
      <c r="F138" s="21">
        <v>36062.699999999997</v>
      </c>
      <c r="G138" s="21">
        <v>36062.68</v>
      </c>
      <c r="H138" s="21">
        <v>36062.68</v>
      </c>
      <c r="I138" s="21">
        <f>H138/D138*100</f>
        <v>99.999944541035475</v>
      </c>
      <c r="J138" s="21">
        <f>G138/E138*100</f>
        <v>99.999944541035475</v>
      </c>
      <c r="K138" s="21">
        <f>G138/F138*100</f>
        <v>99.999944541035475</v>
      </c>
    </row>
    <row r="139" spans="1:11" ht="66.75" customHeight="1" x14ac:dyDescent="0.25">
      <c r="A139" s="336"/>
      <c r="B139" s="336"/>
      <c r="C139" s="20" t="s">
        <v>26</v>
      </c>
      <c r="D139" s="21"/>
      <c r="E139" s="21">
        <v>36062.699999999997</v>
      </c>
      <c r="F139" s="21"/>
      <c r="G139" s="21">
        <v>36062.68</v>
      </c>
      <c r="H139" s="21">
        <v>36062.68</v>
      </c>
      <c r="I139" s="21"/>
      <c r="J139" s="21">
        <f>G139/E139*100</f>
        <v>99.999944541035475</v>
      </c>
      <c r="K139" s="21"/>
    </row>
    <row r="140" spans="1:11" ht="32.25" customHeight="1" x14ac:dyDescent="0.25">
      <c r="A140" s="336"/>
      <c r="B140" s="336"/>
      <c r="C140" s="20" t="s">
        <v>27</v>
      </c>
      <c r="D140" s="21"/>
      <c r="E140" s="21"/>
      <c r="F140" s="21"/>
      <c r="G140" s="21"/>
      <c r="H140" s="21"/>
      <c r="I140" s="21"/>
      <c r="J140" s="21"/>
      <c r="K140" s="21"/>
    </row>
    <row r="141" spans="1:11" ht="32.25" customHeight="1" x14ac:dyDescent="0.25">
      <c r="A141" s="336"/>
      <c r="B141" s="336"/>
      <c r="C141" s="20" t="s">
        <v>28</v>
      </c>
      <c r="D141" s="21">
        <v>27013.3</v>
      </c>
      <c r="E141" s="21"/>
      <c r="F141" s="21"/>
      <c r="G141" s="21"/>
      <c r="H141" s="21">
        <v>27013.3</v>
      </c>
      <c r="I141" s="21">
        <f>H141/D141*100</f>
        <v>100</v>
      </c>
      <c r="J141" s="21"/>
      <c r="K141" s="21"/>
    </row>
    <row r="142" spans="1:11" ht="19.5" customHeight="1" x14ac:dyDescent="0.25">
      <c r="A142" s="336" t="s">
        <v>43</v>
      </c>
      <c r="B142" s="336" t="s">
        <v>31</v>
      </c>
      <c r="C142" s="20" t="s">
        <v>22</v>
      </c>
      <c r="D142" s="21">
        <f>D143+D145+D147+D148</f>
        <v>3918.9</v>
      </c>
      <c r="E142" s="21">
        <f>E143+E145</f>
        <v>3919.03</v>
      </c>
      <c r="F142" s="21">
        <f>F143+F145</f>
        <v>3919.03</v>
      </c>
      <c r="G142" s="21">
        <f>G143+G145</f>
        <v>3919.03</v>
      </c>
      <c r="H142" s="21">
        <f>H143+H145+H147+H148</f>
        <v>3919.03</v>
      </c>
      <c r="I142" s="21">
        <f>H142/D142*100</f>
        <v>100.00331725739366</v>
      </c>
      <c r="J142" s="21">
        <f>G142/E142*100</f>
        <v>100</v>
      </c>
      <c r="K142" s="21">
        <f>G142/F142*100</f>
        <v>100</v>
      </c>
    </row>
    <row r="143" spans="1:11" ht="18.75" customHeight="1" x14ac:dyDescent="0.25">
      <c r="A143" s="336"/>
      <c r="B143" s="336"/>
      <c r="C143" s="20" t="s">
        <v>23</v>
      </c>
      <c r="D143" s="21">
        <v>431</v>
      </c>
      <c r="E143" s="21">
        <v>431.09</v>
      </c>
      <c r="F143" s="21">
        <v>431.09</v>
      </c>
      <c r="G143" s="21">
        <v>431.09</v>
      </c>
      <c r="H143" s="21">
        <v>431.09</v>
      </c>
      <c r="I143" s="21">
        <f>H143/D143*100</f>
        <v>100.02088167053364</v>
      </c>
      <c r="J143" s="21">
        <f>G143/E143*100</f>
        <v>100</v>
      </c>
      <c r="K143" s="21">
        <f>G143/F143*100</f>
        <v>100</v>
      </c>
    </row>
    <row r="144" spans="1:11" ht="60" customHeight="1" x14ac:dyDescent="0.25">
      <c r="A144" s="336"/>
      <c r="B144" s="336"/>
      <c r="C144" s="20" t="s">
        <v>24</v>
      </c>
      <c r="D144" s="21"/>
      <c r="E144" s="21">
        <v>431.09</v>
      </c>
      <c r="F144" s="21"/>
      <c r="G144" s="21">
        <v>431.09</v>
      </c>
      <c r="H144" s="21">
        <v>431.09</v>
      </c>
      <c r="I144" s="21"/>
      <c r="J144" s="21">
        <f>G144/E144*100</f>
        <v>100</v>
      </c>
      <c r="K144" s="21"/>
    </row>
    <row r="145" spans="1:11" ht="32.25" customHeight="1" x14ac:dyDescent="0.25">
      <c r="A145" s="336"/>
      <c r="B145" s="336"/>
      <c r="C145" s="20" t="s">
        <v>25</v>
      </c>
      <c r="D145" s="21">
        <v>3487.9</v>
      </c>
      <c r="E145" s="21">
        <v>3487.94</v>
      </c>
      <c r="F145" s="21">
        <v>3487.94</v>
      </c>
      <c r="G145" s="21">
        <v>3487.94</v>
      </c>
      <c r="H145" s="21">
        <v>3487.94</v>
      </c>
      <c r="I145" s="21">
        <f>H145/D145*100</f>
        <v>100.0011468218699</v>
      </c>
      <c r="J145" s="21">
        <f>G145/E145*100</f>
        <v>100</v>
      </c>
      <c r="K145" s="21">
        <f>G145/F145*100</f>
        <v>100</v>
      </c>
    </row>
    <row r="146" spans="1:11" ht="63" customHeight="1" x14ac:dyDescent="0.25">
      <c r="A146" s="336"/>
      <c r="B146" s="336"/>
      <c r="C146" s="20" t="s">
        <v>26</v>
      </c>
      <c r="D146" s="21"/>
      <c r="E146" s="21">
        <v>3487.94</v>
      </c>
      <c r="F146" s="21"/>
      <c r="G146" s="21">
        <v>3487.94</v>
      </c>
      <c r="H146" s="21">
        <v>3487.94</v>
      </c>
      <c r="I146" s="21"/>
      <c r="J146" s="21">
        <f>G146/E146*100</f>
        <v>100</v>
      </c>
      <c r="K146" s="21"/>
    </row>
    <row r="147" spans="1:11" ht="32.25" customHeight="1" x14ac:dyDescent="0.25">
      <c r="A147" s="336"/>
      <c r="B147" s="336"/>
      <c r="C147" s="20" t="s">
        <v>27</v>
      </c>
      <c r="D147" s="21"/>
      <c r="E147" s="21"/>
      <c r="F147" s="21"/>
      <c r="G147" s="21"/>
      <c r="H147" s="21"/>
      <c r="I147" s="21"/>
      <c r="J147" s="21"/>
      <c r="K147" s="21"/>
    </row>
    <row r="148" spans="1:11" ht="32.25" customHeight="1" x14ac:dyDescent="0.25">
      <c r="A148" s="336"/>
      <c r="B148" s="336"/>
      <c r="C148" s="20" t="s">
        <v>28</v>
      </c>
      <c r="D148" s="21"/>
      <c r="E148" s="21"/>
      <c r="F148" s="21"/>
      <c r="G148" s="21"/>
      <c r="H148" s="21"/>
      <c r="I148" s="21"/>
      <c r="J148" s="21"/>
      <c r="K148" s="21"/>
    </row>
    <row r="149" spans="1:11" ht="23.25" customHeight="1" x14ac:dyDescent="0.25">
      <c r="A149" s="336" t="s">
        <v>44</v>
      </c>
      <c r="B149" s="336" t="s">
        <v>31</v>
      </c>
      <c r="C149" s="20" t="s">
        <v>22</v>
      </c>
      <c r="D149" s="21">
        <f>D150+D152+D154+D155</f>
        <v>556212.9</v>
      </c>
      <c r="E149" s="21">
        <f>E150+E152</f>
        <v>556212.92000000004</v>
      </c>
      <c r="F149" s="21">
        <f>F150+F152</f>
        <v>556212.92000000004</v>
      </c>
      <c r="G149" s="21">
        <f>G150+G152</f>
        <v>556212.92000000004</v>
      </c>
      <c r="H149" s="21">
        <f>H150+H152</f>
        <v>556212.92000000004</v>
      </c>
      <c r="I149" s="21">
        <f>H149/D149*100</f>
        <v>100.00000359574544</v>
      </c>
      <c r="J149" s="21">
        <f>G149/E149*100</f>
        <v>100</v>
      </c>
      <c r="K149" s="21">
        <f>G149/F149*100</f>
        <v>100</v>
      </c>
    </row>
    <row r="150" spans="1:11" ht="21" customHeight="1" x14ac:dyDescent="0.25">
      <c r="A150" s="336"/>
      <c r="B150" s="336"/>
      <c r="C150" s="20" t="s">
        <v>23</v>
      </c>
      <c r="D150" s="21">
        <v>61183.4</v>
      </c>
      <c r="E150" s="21">
        <v>61183.42</v>
      </c>
      <c r="F150" s="21">
        <v>61183.42</v>
      </c>
      <c r="G150" s="21">
        <v>61183.42</v>
      </c>
      <c r="H150" s="21">
        <v>61183.42</v>
      </c>
      <c r="I150" s="21">
        <f>H150/D150*100</f>
        <v>100.00003268860507</v>
      </c>
      <c r="J150" s="21">
        <f>G150/E150*100</f>
        <v>100</v>
      </c>
      <c r="K150" s="21">
        <f>G150/F150*100</f>
        <v>100</v>
      </c>
    </row>
    <row r="151" spans="1:11" ht="60" x14ac:dyDescent="0.25">
      <c r="A151" s="336"/>
      <c r="B151" s="336"/>
      <c r="C151" s="20" t="s">
        <v>24</v>
      </c>
      <c r="D151" s="21"/>
      <c r="E151" s="21">
        <v>61183.42</v>
      </c>
      <c r="F151" s="21"/>
      <c r="G151" s="21">
        <v>61183.42</v>
      </c>
      <c r="H151" s="21">
        <v>61183.42</v>
      </c>
      <c r="I151" s="21"/>
      <c r="J151" s="21">
        <f>G151/E151*100</f>
        <v>100</v>
      </c>
      <c r="K151" s="21"/>
    </row>
    <row r="152" spans="1:11" ht="30" customHeight="1" x14ac:dyDescent="0.25">
      <c r="A152" s="336"/>
      <c r="B152" s="336"/>
      <c r="C152" s="20" t="s">
        <v>25</v>
      </c>
      <c r="D152" s="21">
        <v>495029.5</v>
      </c>
      <c r="E152" s="21">
        <v>495029.5</v>
      </c>
      <c r="F152" s="21">
        <v>495029.5</v>
      </c>
      <c r="G152" s="21">
        <v>495029.5</v>
      </c>
      <c r="H152" s="21">
        <v>495029.5</v>
      </c>
      <c r="I152" s="21">
        <f>H152/D152*100</f>
        <v>100</v>
      </c>
      <c r="J152" s="21">
        <f>G152/E152*100</f>
        <v>100</v>
      </c>
      <c r="K152" s="21">
        <f>G152/F152*100</f>
        <v>100</v>
      </c>
    </row>
    <row r="153" spans="1:11" ht="60" x14ac:dyDescent="0.25">
      <c r="A153" s="336"/>
      <c r="B153" s="336"/>
      <c r="C153" s="20" t="s">
        <v>26</v>
      </c>
      <c r="D153" s="21"/>
      <c r="E153" s="21">
        <v>495029.5</v>
      </c>
      <c r="F153" s="21"/>
      <c r="G153" s="21">
        <v>495029.5</v>
      </c>
      <c r="H153" s="21">
        <v>495029.5</v>
      </c>
      <c r="I153" s="21"/>
      <c r="J153" s="21">
        <f>G153/E153*100</f>
        <v>100</v>
      </c>
      <c r="K153" s="21"/>
    </row>
    <row r="154" spans="1:11" ht="32.25" customHeight="1" x14ac:dyDescent="0.25">
      <c r="A154" s="336"/>
      <c r="B154" s="336"/>
      <c r="C154" s="20" t="s">
        <v>27</v>
      </c>
      <c r="D154" s="21"/>
      <c r="E154" s="21"/>
      <c r="F154" s="21"/>
      <c r="G154" s="21"/>
      <c r="H154" s="21"/>
      <c r="I154" s="21"/>
      <c r="J154" s="21"/>
      <c r="K154" s="21"/>
    </row>
    <row r="155" spans="1:11" ht="34.5" customHeight="1" x14ac:dyDescent="0.25">
      <c r="A155" s="336"/>
      <c r="B155" s="336"/>
      <c r="C155" s="20" t="s">
        <v>28</v>
      </c>
      <c r="D155" s="21"/>
      <c r="E155" s="21"/>
      <c r="F155" s="21"/>
      <c r="G155" s="21"/>
      <c r="H155" s="21"/>
      <c r="I155" s="21"/>
      <c r="J155" s="21"/>
      <c r="K155" s="21"/>
    </row>
    <row r="156" spans="1:11" ht="21.75" customHeight="1" x14ac:dyDescent="0.25">
      <c r="A156" s="336" t="s">
        <v>45</v>
      </c>
      <c r="B156" s="336" t="s">
        <v>31</v>
      </c>
      <c r="C156" s="20" t="s">
        <v>22</v>
      </c>
      <c r="D156" s="21">
        <f>D157+D159+D161+D162</f>
        <v>160711.79999999999</v>
      </c>
      <c r="E156" s="21">
        <f>E157+E159</f>
        <v>160711.79999999999</v>
      </c>
      <c r="F156" s="21">
        <f>F157+F159</f>
        <v>160711.79999999999</v>
      </c>
      <c r="G156" s="21">
        <f>G157+G159</f>
        <v>160711.79999999999</v>
      </c>
      <c r="H156" s="21">
        <f>H157+H159</f>
        <v>160711.79999999999</v>
      </c>
      <c r="I156" s="21">
        <f>H156/D156*100</f>
        <v>100</v>
      </c>
      <c r="J156" s="21">
        <f>G156/E156*100</f>
        <v>100</v>
      </c>
      <c r="K156" s="21">
        <f>G156/F156*100</f>
        <v>100</v>
      </c>
    </row>
    <row r="157" spans="1:11" ht="19.5" customHeight="1" x14ac:dyDescent="0.25">
      <c r="A157" s="336"/>
      <c r="B157" s="336"/>
      <c r="C157" s="20" t="s">
        <v>23</v>
      </c>
      <c r="D157" s="21">
        <v>90035.3</v>
      </c>
      <c r="E157" s="21">
        <v>90035.3</v>
      </c>
      <c r="F157" s="21">
        <v>90035.3</v>
      </c>
      <c r="G157" s="21">
        <v>90035.3</v>
      </c>
      <c r="H157" s="21">
        <v>90035.3</v>
      </c>
      <c r="I157" s="21">
        <f>H157/D157*100</f>
        <v>100</v>
      </c>
      <c r="J157" s="21">
        <f>G157/E157*100</f>
        <v>100</v>
      </c>
      <c r="K157" s="21">
        <f>G157/F157*100</f>
        <v>100</v>
      </c>
    </row>
    <row r="158" spans="1:11" ht="60" x14ac:dyDescent="0.25">
      <c r="A158" s="336"/>
      <c r="B158" s="336"/>
      <c r="C158" s="20" t="s">
        <v>24</v>
      </c>
      <c r="D158" s="21"/>
      <c r="E158" s="21">
        <v>8735.2999999999993</v>
      </c>
      <c r="F158" s="21"/>
      <c r="G158" s="21">
        <v>8735.2999999999993</v>
      </c>
      <c r="H158" s="21">
        <v>8735.2999999999993</v>
      </c>
      <c r="I158" s="21"/>
      <c r="J158" s="21">
        <f>G158/E158*100</f>
        <v>100</v>
      </c>
      <c r="K158" s="21"/>
    </row>
    <row r="159" spans="1:11" ht="30" x14ac:dyDescent="0.25">
      <c r="A159" s="336"/>
      <c r="B159" s="336"/>
      <c r="C159" s="20" t="s">
        <v>25</v>
      </c>
      <c r="D159" s="21">
        <v>70676.5</v>
      </c>
      <c r="E159" s="21">
        <v>70676.5</v>
      </c>
      <c r="F159" s="21">
        <v>70676.5</v>
      </c>
      <c r="G159" s="21">
        <v>70676.5</v>
      </c>
      <c r="H159" s="21">
        <v>70676.5</v>
      </c>
      <c r="I159" s="21">
        <f>H159/D159*100</f>
        <v>100</v>
      </c>
      <c r="J159" s="21">
        <f>G159/E159*100</f>
        <v>100</v>
      </c>
      <c r="K159" s="21">
        <f>G159/F159*100</f>
        <v>100</v>
      </c>
    </row>
    <row r="160" spans="1:11" ht="60" x14ac:dyDescent="0.25">
      <c r="A160" s="336"/>
      <c r="B160" s="336"/>
      <c r="C160" s="20" t="s">
        <v>26</v>
      </c>
      <c r="D160" s="21"/>
      <c r="E160" s="21">
        <v>70676.5</v>
      </c>
      <c r="F160" s="21"/>
      <c r="G160" s="21">
        <v>70676.5</v>
      </c>
      <c r="H160" s="21">
        <v>70676.5</v>
      </c>
      <c r="I160" s="21"/>
      <c r="J160" s="21">
        <f>G160/E160*100</f>
        <v>100</v>
      </c>
      <c r="K160" s="21"/>
    </row>
    <row r="161" spans="1:11" ht="30" x14ac:dyDescent="0.25">
      <c r="A161" s="336"/>
      <c r="B161" s="336"/>
      <c r="C161" s="20" t="s">
        <v>27</v>
      </c>
      <c r="D161" s="21"/>
      <c r="E161" s="21"/>
      <c r="F161" s="21"/>
      <c r="G161" s="21"/>
      <c r="H161" s="21"/>
      <c r="I161" s="21"/>
      <c r="J161" s="21"/>
      <c r="K161" s="21"/>
    </row>
    <row r="162" spans="1:11" ht="30.75" customHeight="1" x14ac:dyDescent="0.25">
      <c r="A162" s="336"/>
      <c r="B162" s="336"/>
      <c r="C162" s="20" t="s">
        <v>28</v>
      </c>
      <c r="D162" s="21"/>
      <c r="E162" s="21"/>
      <c r="F162" s="21"/>
      <c r="G162" s="21"/>
      <c r="H162" s="21"/>
      <c r="I162" s="21"/>
      <c r="J162" s="21"/>
      <c r="K162" s="21"/>
    </row>
    <row r="163" spans="1:11" ht="24" customHeight="1" x14ac:dyDescent="0.25">
      <c r="A163" s="336" t="s">
        <v>46</v>
      </c>
      <c r="B163" s="336" t="s">
        <v>31</v>
      </c>
      <c r="C163" s="20" t="s">
        <v>22</v>
      </c>
      <c r="D163" s="21">
        <f>D164+D166+D168+D169</f>
        <v>63092.9</v>
      </c>
      <c r="E163" s="21">
        <f>E164+E166</f>
        <v>63092.899999999994</v>
      </c>
      <c r="F163" s="21">
        <f>F164+F166</f>
        <v>63092.899999999994</v>
      </c>
      <c r="G163" s="21">
        <f>G164+G166</f>
        <v>63092.9</v>
      </c>
      <c r="H163" s="21">
        <f>H164+H166</f>
        <v>63092.9</v>
      </c>
      <c r="I163" s="21">
        <f>H163/D163*100</f>
        <v>100</v>
      </c>
      <c r="J163" s="21">
        <f>G163/E163*100</f>
        <v>100.00000000000003</v>
      </c>
      <c r="K163" s="21">
        <f>G163/F163*100</f>
        <v>100.00000000000003</v>
      </c>
    </row>
    <row r="164" spans="1:11" ht="24" customHeight="1" x14ac:dyDescent="0.25">
      <c r="A164" s="336"/>
      <c r="B164" s="336"/>
      <c r="C164" s="20" t="s">
        <v>23</v>
      </c>
      <c r="D164" s="21">
        <v>6940.3</v>
      </c>
      <c r="E164" s="21">
        <v>6940.31</v>
      </c>
      <c r="F164" s="21">
        <v>6940.31</v>
      </c>
      <c r="G164" s="21">
        <v>6940.26</v>
      </c>
      <c r="H164" s="21">
        <v>6940.26</v>
      </c>
      <c r="I164" s="21">
        <f>H164/D164*100</f>
        <v>99.999423656037919</v>
      </c>
      <c r="J164" s="21">
        <f>G164/E164*100</f>
        <v>99.999279571085438</v>
      </c>
      <c r="K164" s="21">
        <f>G164/F164*100</f>
        <v>99.999279571085438</v>
      </c>
    </row>
    <row r="165" spans="1:11" ht="60" x14ac:dyDescent="0.25">
      <c r="A165" s="336"/>
      <c r="B165" s="336"/>
      <c r="C165" s="20" t="s">
        <v>24</v>
      </c>
      <c r="D165" s="21"/>
      <c r="E165" s="21">
        <v>6940.31</v>
      </c>
      <c r="F165" s="21"/>
      <c r="G165" s="21">
        <v>6940.26</v>
      </c>
      <c r="H165" s="21">
        <v>6940.26</v>
      </c>
      <c r="I165" s="21"/>
      <c r="J165" s="21">
        <f>G165/E165*100</f>
        <v>99.999279571085438</v>
      </c>
      <c r="K165" s="21"/>
    </row>
    <row r="166" spans="1:11" ht="36.75" customHeight="1" x14ac:dyDescent="0.25">
      <c r="A166" s="336"/>
      <c r="B166" s="336"/>
      <c r="C166" s="20" t="s">
        <v>25</v>
      </c>
      <c r="D166" s="21">
        <v>56152.6</v>
      </c>
      <c r="E166" s="21">
        <v>56152.59</v>
      </c>
      <c r="F166" s="21">
        <v>56152.59</v>
      </c>
      <c r="G166" s="21">
        <v>56152.639999999999</v>
      </c>
      <c r="H166" s="21">
        <v>56152.639999999999</v>
      </c>
      <c r="I166" s="21">
        <f>H166/D166*100</f>
        <v>100.00007123445754</v>
      </c>
      <c r="J166" s="21">
        <f>G166/E166*100</f>
        <v>100.00008904308777</v>
      </c>
      <c r="K166" s="21">
        <f>G166/F166*100</f>
        <v>100.00008904308777</v>
      </c>
    </row>
    <row r="167" spans="1:11" ht="60" x14ac:dyDescent="0.25">
      <c r="A167" s="336"/>
      <c r="B167" s="336"/>
      <c r="C167" s="20" t="s">
        <v>26</v>
      </c>
      <c r="D167" s="21"/>
      <c r="E167" s="21">
        <v>56152.59</v>
      </c>
      <c r="F167" s="21"/>
      <c r="G167" s="21">
        <v>56152.639999999999</v>
      </c>
      <c r="H167" s="21">
        <v>56152.639999999999</v>
      </c>
      <c r="I167" s="21"/>
      <c r="J167" s="21">
        <f>G167/E167*100</f>
        <v>100.00008904308777</v>
      </c>
      <c r="K167" s="21"/>
    </row>
    <row r="168" spans="1:11" ht="29.25" customHeight="1" x14ac:dyDescent="0.25">
      <c r="A168" s="336"/>
      <c r="B168" s="336"/>
      <c r="C168" s="20" t="s">
        <v>27</v>
      </c>
      <c r="D168" s="21"/>
      <c r="E168" s="21"/>
      <c r="F168" s="21"/>
      <c r="G168" s="21"/>
      <c r="H168" s="21"/>
      <c r="I168" s="21"/>
      <c r="J168" s="21"/>
      <c r="K168" s="21"/>
    </row>
    <row r="169" spans="1:11" ht="32.25" customHeight="1" x14ac:dyDescent="0.25">
      <c r="A169" s="336"/>
      <c r="B169" s="336"/>
      <c r="C169" s="20" t="s">
        <v>28</v>
      </c>
      <c r="D169" s="21"/>
      <c r="E169" s="21"/>
      <c r="F169" s="21"/>
      <c r="G169" s="21"/>
      <c r="H169" s="21"/>
      <c r="I169" s="21"/>
      <c r="J169" s="21"/>
      <c r="K169" s="21"/>
    </row>
    <row r="170" spans="1:11" ht="19.5" customHeight="1" x14ac:dyDescent="0.25">
      <c r="A170" s="336" t="s">
        <v>47</v>
      </c>
      <c r="B170" s="336" t="s">
        <v>31</v>
      </c>
      <c r="C170" s="20" t="s">
        <v>22</v>
      </c>
      <c r="D170" s="21">
        <f>D171+D173+D175+D176</f>
        <v>157164.30000000002</v>
      </c>
      <c r="E170" s="21">
        <f>E171+E173</f>
        <v>157164.16</v>
      </c>
      <c r="F170" s="21">
        <f>F171+F173</f>
        <v>157164.16</v>
      </c>
      <c r="G170" s="21">
        <f>G171+G173</f>
        <v>157164.15999999997</v>
      </c>
      <c r="H170" s="21">
        <f>H171+H173</f>
        <v>157164.15999999997</v>
      </c>
      <c r="I170" s="21">
        <f>H170/D170*100</f>
        <v>99.999910921246084</v>
      </c>
      <c r="J170" s="21">
        <f>G170/E170*100</f>
        <v>99.999999999999972</v>
      </c>
      <c r="K170" s="21">
        <f>G170/F170*100</f>
        <v>99.999999999999972</v>
      </c>
    </row>
    <row r="171" spans="1:11" ht="18" customHeight="1" x14ac:dyDescent="0.25">
      <c r="A171" s="336"/>
      <c r="B171" s="336"/>
      <c r="C171" s="20" t="s">
        <v>23</v>
      </c>
      <c r="D171" s="21">
        <v>17288.2</v>
      </c>
      <c r="E171" s="21">
        <v>17288.21</v>
      </c>
      <c r="F171" s="21">
        <v>17288.21</v>
      </c>
      <c r="G171" s="21">
        <v>17288.169999999998</v>
      </c>
      <c r="H171" s="21">
        <v>17288.169999999998</v>
      </c>
      <c r="I171" s="21">
        <f>H171/D171*100</f>
        <v>99.999826471234698</v>
      </c>
      <c r="J171" s="21">
        <f>G171/E171*100</f>
        <v>99.999768628446787</v>
      </c>
      <c r="K171" s="21">
        <f>G171/F171*100</f>
        <v>99.999768628446787</v>
      </c>
    </row>
    <row r="172" spans="1:11" ht="60" x14ac:dyDescent="0.25">
      <c r="A172" s="336"/>
      <c r="B172" s="336"/>
      <c r="C172" s="20" t="s">
        <v>24</v>
      </c>
      <c r="D172" s="21"/>
      <c r="E172" s="21">
        <v>17288.22</v>
      </c>
      <c r="F172" s="21"/>
      <c r="G172" s="21">
        <v>17288.169999999998</v>
      </c>
      <c r="H172" s="21">
        <v>17288.169999999998</v>
      </c>
      <c r="I172" s="21"/>
      <c r="J172" s="21">
        <f>G172/E172*100</f>
        <v>99.999710785725753</v>
      </c>
      <c r="K172" s="21"/>
    </row>
    <row r="173" spans="1:11" ht="29.25" customHeight="1" x14ac:dyDescent="0.25">
      <c r="A173" s="336"/>
      <c r="B173" s="336"/>
      <c r="C173" s="20" t="s">
        <v>25</v>
      </c>
      <c r="D173" s="21">
        <v>139876.1</v>
      </c>
      <c r="E173" s="21">
        <v>139875.95000000001</v>
      </c>
      <c r="F173" s="21">
        <v>139875.95000000001</v>
      </c>
      <c r="G173" s="21">
        <v>139875.99</v>
      </c>
      <c r="H173" s="21">
        <v>139875.99</v>
      </c>
      <c r="I173" s="21">
        <f>H173/D173*100</f>
        <v>99.999921358974106</v>
      </c>
      <c r="J173" s="21">
        <f>G173/E173*100</f>
        <v>100.00002859676734</v>
      </c>
      <c r="K173" s="21">
        <f>G173/F173*100</f>
        <v>100.00002859676734</v>
      </c>
    </row>
    <row r="174" spans="1:11" ht="60" x14ac:dyDescent="0.25">
      <c r="A174" s="336"/>
      <c r="B174" s="336"/>
      <c r="C174" s="20" t="s">
        <v>26</v>
      </c>
      <c r="D174" s="21"/>
      <c r="E174" s="21">
        <v>139875.95000000001</v>
      </c>
      <c r="F174" s="21"/>
      <c r="G174" s="21">
        <v>139875.99</v>
      </c>
      <c r="H174" s="21">
        <v>139875.99</v>
      </c>
      <c r="I174" s="21"/>
      <c r="J174" s="21">
        <f>G174/E174*100</f>
        <v>100.00002859676734</v>
      </c>
      <c r="K174" s="21"/>
    </row>
    <row r="175" spans="1:11" ht="29.25" customHeight="1" x14ac:dyDescent="0.25">
      <c r="A175" s="336"/>
      <c r="B175" s="336"/>
      <c r="C175" s="20" t="s">
        <v>27</v>
      </c>
      <c r="D175" s="21"/>
      <c r="E175" s="21"/>
      <c r="F175" s="21"/>
      <c r="G175" s="21"/>
      <c r="H175" s="21"/>
      <c r="I175" s="21"/>
      <c r="J175" s="21"/>
      <c r="K175" s="21"/>
    </row>
    <row r="176" spans="1:11" ht="35.25" customHeight="1" x14ac:dyDescent="0.25">
      <c r="A176" s="336"/>
      <c r="B176" s="336"/>
      <c r="C176" s="20" t="s">
        <v>28</v>
      </c>
      <c r="D176" s="21"/>
      <c r="E176" s="21"/>
      <c r="F176" s="21"/>
      <c r="G176" s="21"/>
      <c r="H176" s="21"/>
      <c r="I176" s="21"/>
      <c r="J176" s="21"/>
      <c r="K176" s="21"/>
    </row>
    <row r="177" spans="1:11" ht="18.75" customHeight="1" x14ac:dyDescent="0.25">
      <c r="A177" s="336" t="s">
        <v>48</v>
      </c>
      <c r="B177" s="336" t="s">
        <v>31</v>
      </c>
      <c r="C177" s="20" t="s">
        <v>22</v>
      </c>
      <c r="D177" s="21">
        <f>D178+D180+D182+D183</f>
        <v>1887.4</v>
      </c>
      <c r="E177" s="21">
        <f>E178+E180</f>
        <v>1887.4</v>
      </c>
      <c r="F177" s="21">
        <f>F178+F180</f>
        <v>1887.4</v>
      </c>
      <c r="G177" s="21">
        <f>G178+G180</f>
        <v>1887.4</v>
      </c>
      <c r="H177" s="21">
        <f>H178+H180+H182+H183</f>
        <v>1887.4</v>
      </c>
      <c r="I177" s="21">
        <f>H177/D177*100</f>
        <v>100</v>
      </c>
      <c r="J177" s="21">
        <f>G177/E177*100</f>
        <v>100</v>
      </c>
      <c r="K177" s="21">
        <f>G177/F177*100</f>
        <v>100</v>
      </c>
    </row>
    <row r="178" spans="1:11" ht="18.75" customHeight="1" x14ac:dyDescent="0.25">
      <c r="A178" s="336"/>
      <c r="B178" s="336"/>
      <c r="C178" s="20" t="s">
        <v>23</v>
      </c>
      <c r="D178" s="21">
        <v>207.7</v>
      </c>
      <c r="E178" s="21">
        <v>207.7</v>
      </c>
      <c r="F178" s="21">
        <v>207.7</v>
      </c>
      <c r="G178" s="21">
        <v>207.62</v>
      </c>
      <c r="H178" s="21">
        <v>207.62</v>
      </c>
      <c r="I178" s="21">
        <f>H178/D178*100</f>
        <v>99.961482908040452</v>
      </c>
      <c r="J178" s="21">
        <f>G178/E178*100</f>
        <v>99.961482908040452</v>
      </c>
      <c r="K178" s="21">
        <f>G178/F178*100</f>
        <v>99.961482908040452</v>
      </c>
    </row>
    <row r="179" spans="1:11" ht="60" x14ac:dyDescent="0.25">
      <c r="A179" s="336"/>
      <c r="B179" s="336"/>
      <c r="C179" s="20" t="s">
        <v>24</v>
      </c>
      <c r="D179" s="21"/>
      <c r="E179" s="21">
        <v>207.7</v>
      </c>
      <c r="F179" s="21"/>
      <c r="G179" s="21">
        <v>207.62</v>
      </c>
      <c r="H179" s="21">
        <v>207.62</v>
      </c>
      <c r="I179" s="21"/>
      <c r="J179" s="21">
        <f>G179/E179*100</f>
        <v>99.961482908040452</v>
      </c>
      <c r="K179" s="21"/>
    </row>
    <row r="180" spans="1:11" ht="30" x14ac:dyDescent="0.25">
      <c r="A180" s="336"/>
      <c r="B180" s="336"/>
      <c r="C180" s="20" t="s">
        <v>25</v>
      </c>
      <c r="D180" s="21">
        <v>1679.7</v>
      </c>
      <c r="E180" s="21">
        <v>1679.7</v>
      </c>
      <c r="F180" s="21">
        <v>1679.7</v>
      </c>
      <c r="G180" s="21">
        <v>1679.78</v>
      </c>
      <c r="H180" s="21">
        <v>1679.78</v>
      </c>
      <c r="I180" s="21">
        <f>H180/D180*100</f>
        <v>100.00476275525392</v>
      </c>
      <c r="J180" s="21">
        <f>G180/E180*100</f>
        <v>100.00476275525392</v>
      </c>
      <c r="K180" s="21">
        <f>G180/F180*100</f>
        <v>100.00476275525392</v>
      </c>
    </row>
    <row r="181" spans="1:11" ht="60" x14ac:dyDescent="0.25">
      <c r="A181" s="336"/>
      <c r="B181" s="336"/>
      <c r="C181" s="20" t="s">
        <v>26</v>
      </c>
      <c r="D181" s="21"/>
      <c r="E181" s="21">
        <v>1679.7</v>
      </c>
      <c r="F181" s="21"/>
      <c r="G181" s="21">
        <v>1679.78</v>
      </c>
      <c r="H181" s="21">
        <v>1679.78</v>
      </c>
      <c r="I181" s="21"/>
      <c r="J181" s="21">
        <f>G181/E181*100</f>
        <v>100.00476275525392</v>
      </c>
      <c r="K181" s="21"/>
    </row>
    <row r="182" spans="1:11" ht="30" x14ac:dyDescent="0.25">
      <c r="A182" s="336"/>
      <c r="B182" s="336"/>
      <c r="C182" s="20" t="s">
        <v>27</v>
      </c>
      <c r="D182" s="21"/>
      <c r="E182" s="21"/>
      <c r="F182" s="21"/>
      <c r="G182" s="21"/>
      <c r="H182" s="21"/>
      <c r="I182" s="21"/>
      <c r="J182" s="21"/>
      <c r="K182" s="21"/>
    </row>
    <row r="183" spans="1:11" ht="48" customHeight="1" x14ac:dyDescent="0.25">
      <c r="A183" s="336"/>
      <c r="B183" s="336"/>
      <c r="C183" s="20" t="s">
        <v>28</v>
      </c>
      <c r="D183" s="21"/>
      <c r="E183" s="21"/>
      <c r="F183" s="21"/>
      <c r="G183" s="21"/>
      <c r="H183" s="21"/>
      <c r="I183" s="21"/>
      <c r="J183" s="21"/>
      <c r="K183" s="21"/>
    </row>
    <row r="184" spans="1:11" ht="17.25" customHeight="1" x14ac:dyDescent="0.25">
      <c r="A184" s="336" t="s">
        <v>49</v>
      </c>
      <c r="B184" s="336" t="s">
        <v>31</v>
      </c>
      <c r="C184" s="20" t="s">
        <v>22</v>
      </c>
      <c r="D184" s="21">
        <f>D185+D187+D189+D190</f>
        <v>9001.2000000000007</v>
      </c>
      <c r="E184" s="21">
        <f>E185+E187</f>
        <v>9001.16</v>
      </c>
      <c r="F184" s="21">
        <f>F185+F187</f>
        <v>9001.16</v>
      </c>
      <c r="G184" s="21">
        <f>G185+G187</f>
        <v>9001.16</v>
      </c>
      <c r="H184" s="21">
        <f>H185+H187+H189+H190</f>
        <v>9001.16</v>
      </c>
      <c r="I184" s="21">
        <f>H184/D184*100</f>
        <v>99.999555614806894</v>
      </c>
      <c r="J184" s="21">
        <f>G184/E184*100</f>
        <v>100</v>
      </c>
      <c r="K184" s="21">
        <f>G184/F184*100</f>
        <v>100</v>
      </c>
    </row>
    <row r="185" spans="1:11" ht="21" customHeight="1" x14ac:dyDescent="0.25">
      <c r="A185" s="336"/>
      <c r="B185" s="336"/>
      <c r="C185" s="20" t="s">
        <v>23</v>
      </c>
      <c r="D185" s="21">
        <v>990.2</v>
      </c>
      <c r="E185" s="21">
        <v>990.13</v>
      </c>
      <c r="F185" s="21">
        <v>990.13</v>
      </c>
      <c r="G185" s="21">
        <v>990.13</v>
      </c>
      <c r="H185" s="21">
        <v>990.13</v>
      </c>
      <c r="I185" s="21">
        <f>H185/D185*100</f>
        <v>99.992930721066443</v>
      </c>
      <c r="J185" s="21">
        <f>G185/E185*100</f>
        <v>100</v>
      </c>
      <c r="K185" s="21">
        <f>G185/F185*100</f>
        <v>100</v>
      </c>
    </row>
    <row r="186" spans="1:11" ht="60" x14ac:dyDescent="0.25">
      <c r="A186" s="336"/>
      <c r="B186" s="336"/>
      <c r="C186" s="20" t="s">
        <v>24</v>
      </c>
      <c r="D186" s="21"/>
      <c r="E186" s="21">
        <v>990.13</v>
      </c>
      <c r="F186" s="21"/>
      <c r="G186" s="21">
        <v>990.13</v>
      </c>
      <c r="H186" s="21">
        <v>990.13</v>
      </c>
      <c r="I186" s="21"/>
      <c r="J186" s="21">
        <f>G186/E186*100</f>
        <v>100</v>
      </c>
      <c r="K186" s="21"/>
    </row>
    <row r="187" spans="1:11" ht="34.5" customHeight="1" x14ac:dyDescent="0.25">
      <c r="A187" s="336"/>
      <c r="B187" s="336"/>
      <c r="C187" s="20" t="s">
        <v>25</v>
      </c>
      <c r="D187" s="21">
        <v>8011</v>
      </c>
      <c r="E187" s="21">
        <v>8011.03</v>
      </c>
      <c r="F187" s="21">
        <v>8011.03</v>
      </c>
      <c r="G187" s="21">
        <v>8011.03</v>
      </c>
      <c r="H187" s="21">
        <v>8011.03</v>
      </c>
      <c r="I187" s="21">
        <f>H187/D187*100</f>
        <v>100.00037448508301</v>
      </c>
      <c r="J187" s="21">
        <f>G187/E187*100</f>
        <v>100</v>
      </c>
      <c r="K187" s="21">
        <f>G187/F187*100</f>
        <v>100</v>
      </c>
    </row>
    <row r="188" spans="1:11" ht="60" x14ac:dyDescent="0.25">
      <c r="A188" s="336"/>
      <c r="B188" s="336"/>
      <c r="C188" s="20" t="s">
        <v>26</v>
      </c>
      <c r="D188" s="21"/>
      <c r="E188" s="21">
        <v>8011.03</v>
      </c>
      <c r="F188" s="21"/>
      <c r="G188" s="21">
        <v>8011.03</v>
      </c>
      <c r="H188" s="21">
        <v>8011.03</v>
      </c>
      <c r="I188" s="21"/>
      <c r="J188" s="21">
        <f>G188/E188*100</f>
        <v>100</v>
      </c>
      <c r="K188" s="21"/>
    </row>
    <row r="189" spans="1:11" ht="30" customHeight="1" x14ac:dyDescent="0.25">
      <c r="A189" s="336"/>
      <c r="B189" s="336"/>
      <c r="C189" s="20" t="s">
        <v>27</v>
      </c>
      <c r="D189" s="23"/>
      <c r="E189" s="23"/>
      <c r="F189" s="23"/>
      <c r="G189" s="23"/>
      <c r="H189" s="23"/>
      <c r="I189" s="21"/>
      <c r="J189" s="21"/>
      <c r="K189" s="21"/>
    </row>
    <row r="190" spans="1:11" ht="40.5" customHeight="1" x14ac:dyDescent="0.25">
      <c r="A190" s="336"/>
      <c r="B190" s="336"/>
      <c r="C190" s="20" t="s">
        <v>28</v>
      </c>
      <c r="D190" s="23"/>
      <c r="E190" s="23"/>
      <c r="F190" s="23"/>
      <c r="G190" s="23"/>
      <c r="H190" s="23"/>
      <c r="I190" s="21"/>
      <c r="J190" s="21"/>
      <c r="K190" s="21"/>
    </row>
    <row r="191" spans="1:11" ht="15" customHeight="1" x14ac:dyDescent="0.25">
      <c r="A191" s="336" t="s">
        <v>50</v>
      </c>
      <c r="B191" s="344" t="s">
        <v>31</v>
      </c>
      <c r="C191" s="24" t="s">
        <v>22</v>
      </c>
      <c r="D191" s="21">
        <f>D192+D194+D196+D197</f>
        <v>3129.8</v>
      </c>
      <c r="E191" s="21">
        <f>E192+E194</f>
        <v>3129.7599999999998</v>
      </c>
      <c r="F191" s="21">
        <f>F192+F194</f>
        <v>3129.7599999999998</v>
      </c>
      <c r="G191" s="21">
        <f>G192+G194</f>
        <v>3129.7599999999998</v>
      </c>
      <c r="H191" s="21">
        <f>H192+H194+H196+H197</f>
        <v>3129.7599999999998</v>
      </c>
      <c r="I191" s="21">
        <f>H191/D191*100</f>
        <v>99.998721963064725</v>
      </c>
      <c r="J191" s="21">
        <f>G191/E191*100</f>
        <v>100</v>
      </c>
      <c r="K191" s="21">
        <f>G191/F191*100</f>
        <v>100</v>
      </c>
    </row>
    <row r="192" spans="1:11" ht="17.25" customHeight="1" x14ac:dyDescent="0.25">
      <c r="A192" s="336"/>
      <c r="B192" s="344"/>
      <c r="C192" s="24" t="s">
        <v>23</v>
      </c>
      <c r="D192" s="21">
        <v>344.3</v>
      </c>
      <c r="E192" s="21">
        <v>344.27</v>
      </c>
      <c r="F192" s="21">
        <v>344.27</v>
      </c>
      <c r="G192" s="21">
        <v>344.27</v>
      </c>
      <c r="H192" s="21">
        <v>344.27</v>
      </c>
      <c r="I192" s="21">
        <f>H192/D192*100</f>
        <v>99.991286668602953</v>
      </c>
      <c r="J192" s="21">
        <f>G192/E192*100</f>
        <v>100</v>
      </c>
      <c r="K192" s="21">
        <f>G192/F192*100</f>
        <v>100</v>
      </c>
    </row>
    <row r="193" spans="1:11" ht="60" x14ac:dyDescent="0.25">
      <c r="A193" s="336"/>
      <c r="B193" s="344"/>
      <c r="C193" s="24" t="s">
        <v>24</v>
      </c>
      <c r="D193" s="21"/>
      <c r="E193" s="21">
        <v>344.27</v>
      </c>
      <c r="F193" s="21"/>
      <c r="G193" s="21">
        <v>344.27</v>
      </c>
      <c r="H193" s="21">
        <v>344.27</v>
      </c>
      <c r="I193" s="21"/>
      <c r="J193" s="21">
        <f>G193/E193*100</f>
        <v>100</v>
      </c>
      <c r="K193" s="21"/>
    </row>
    <row r="194" spans="1:11" ht="30" x14ac:dyDescent="0.25">
      <c r="A194" s="336"/>
      <c r="B194" s="344"/>
      <c r="C194" s="24" t="s">
        <v>25</v>
      </c>
      <c r="D194" s="21">
        <v>2785.5</v>
      </c>
      <c r="E194" s="21">
        <v>2785.49</v>
      </c>
      <c r="F194" s="21">
        <v>2785.49</v>
      </c>
      <c r="G194" s="21">
        <v>2785.49</v>
      </c>
      <c r="H194" s="21">
        <v>2785.49</v>
      </c>
      <c r="I194" s="21">
        <f>H194/D194*100</f>
        <v>99.999640998025484</v>
      </c>
      <c r="J194" s="21">
        <f>G194/E194*100</f>
        <v>100</v>
      </c>
      <c r="K194" s="21">
        <f>G194/F194*100</f>
        <v>100</v>
      </c>
    </row>
    <row r="195" spans="1:11" ht="60" x14ac:dyDescent="0.25">
      <c r="A195" s="336"/>
      <c r="B195" s="344"/>
      <c r="C195" s="24" t="s">
        <v>26</v>
      </c>
      <c r="D195" s="21"/>
      <c r="E195" s="21">
        <v>2785.49</v>
      </c>
      <c r="F195" s="21"/>
      <c r="G195" s="21">
        <v>2785.49</v>
      </c>
      <c r="H195" s="21">
        <v>2785.49</v>
      </c>
      <c r="I195" s="21"/>
      <c r="J195" s="21">
        <f>G195/E195*100</f>
        <v>100</v>
      </c>
      <c r="K195" s="21"/>
    </row>
    <row r="196" spans="1:11" ht="30" customHeight="1" x14ac:dyDescent="0.25">
      <c r="A196" s="336"/>
      <c r="B196" s="344"/>
      <c r="C196" s="24" t="s">
        <v>27</v>
      </c>
      <c r="D196" s="21"/>
      <c r="E196" s="21"/>
      <c r="F196" s="21"/>
      <c r="G196" s="21"/>
      <c r="H196" s="21"/>
      <c r="I196" s="21"/>
      <c r="J196" s="21"/>
      <c r="K196" s="21"/>
    </row>
    <row r="197" spans="1:11" ht="28.5" customHeight="1" x14ac:dyDescent="0.25">
      <c r="A197" s="336"/>
      <c r="B197" s="344"/>
      <c r="C197" s="24" t="s">
        <v>28</v>
      </c>
      <c r="D197" s="21"/>
      <c r="E197" s="21"/>
      <c r="F197" s="21"/>
      <c r="G197" s="21"/>
      <c r="H197" s="21"/>
      <c r="I197" s="21"/>
      <c r="J197" s="21"/>
      <c r="K197" s="21"/>
    </row>
    <row r="198" spans="1:11" ht="20.25" customHeight="1" x14ac:dyDescent="0.25">
      <c r="A198" s="335" t="s">
        <v>51</v>
      </c>
      <c r="B198" s="345" t="s">
        <v>31</v>
      </c>
      <c r="C198" s="25" t="s">
        <v>22</v>
      </c>
      <c r="D198" s="21">
        <f>D199+D201+D203+D204</f>
        <v>199829.2</v>
      </c>
      <c r="E198" s="21">
        <f>E199+E201</f>
        <v>199829.21</v>
      </c>
      <c r="F198" s="21">
        <f>F199+F201</f>
        <v>199829.21</v>
      </c>
      <c r="G198" s="21">
        <f>G199+G201</f>
        <v>199829.21</v>
      </c>
      <c r="H198" s="21">
        <f>H199+H201+H203+H204</f>
        <v>199829.21</v>
      </c>
      <c r="I198" s="21">
        <f>H198/D198*100</f>
        <v>100.00000500427365</v>
      </c>
      <c r="J198" s="21">
        <f>G198/E198*100</f>
        <v>100</v>
      </c>
      <c r="K198" s="21">
        <f>G198/F198*100</f>
        <v>100</v>
      </c>
    </row>
    <row r="199" spans="1:11" ht="23.25" customHeight="1" x14ac:dyDescent="0.25">
      <c r="A199" s="335"/>
      <c r="B199" s="345"/>
      <c r="C199" s="24" t="s">
        <v>23</v>
      </c>
      <c r="D199" s="21">
        <f>D207+D214</f>
        <v>21981.200000000001</v>
      </c>
      <c r="E199" s="21">
        <f>E207+E214</f>
        <v>21981.21</v>
      </c>
      <c r="F199" s="21">
        <f>F207+F214</f>
        <v>21981.21</v>
      </c>
      <c r="G199" s="21">
        <f>G207+G214</f>
        <v>21981.21</v>
      </c>
      <c r="H199" s="21">
        <f>H207+H214</f>
        <v>21981.21</v>
      </c>
      <c r="I199" s="21">
        <f>H199/D199*100</f>
        <v>100.00004549342165</v>
      </c>
      <c r="J199" s="21">
        <f>G199/E199*100</f>
        <v>100</v>
      </c>
      <c r="K199" s="21">
        <f>G199/F199*100</f>
        <v>100</v>
      </c>
    </row>
    <row r="200" spans="1:11" ht="60" x14ac:dyDescent="0.25">
      <c r="A200" s="335"/>
      <c r="B200" s="345"/>
      <c r="C200" s="24" t="s">
        <v>24</v>
      </c>
      <c r="D200" s="21"/>
      <c r="E200" s="21">
        <f>E208+E215</f>
        <v>21981.21</v>
      </c>
      <c r="F200" s="21"/>
      <c r="G200" s="21">
        <f t="shared" ref="G200:H202" si="8">G208+G215</f>
        <v>21981.21</v>
      </c>
      <c r="H200" s="21">
        <f t="shared" si="8"/>
        <v>21981.21</v>
      </c>
      <c r="I200" s="21"/>
      <c r="J200" s="21">
        <f>G200/E200*100</f>
        <v>100</v>
      </c>
      <c r="K200" s="21"/>
    </row>
    <row r="201" spans="1:11" ht="30" customHeight="1" x14ac:dyDescent="0.25">
      <c r="A201" s="335"/>
      <c r="B201" s="345"/>
      <c r="C201" s="24" t="s">
        <v>25</v>
      </c>
      <c r="D201" s="21">
        <f>D209+D216</f>
        <v>177848</v>
      </c>
      <c r="E201" s="21">
        <f>E209+E216</f>
        <v>177848</v>
      </c>
      <c r="F201" s="21">
        <f>F209+F216</f>
        <v>177848</v>
      </c>
      <c r="G201" s="21">
        <f t="shared" si="8"/>
        <v>177848</v>
      </c>
      <c r="H201" s="21">
        <f t="shared" si="8"/>
        <v>177848</v>
      </c>
      <c r="I201" s="21">
        <f>H201/D201*100</f>
        <v>100</v>
      </c>
      <c r="J201" s="21">
        <f>G201/E201*100</f>
        <v>100</v>
      </c>
      <c r="K201" s="21">
        <f>G201/F201*100</f>
        <v>100</v>
      </c>
    </row>
    <row r="202" spans="1:11" ht="63" customHeight="1" x14ac:dyDescent="0.25">
      <c r="A202" s="335"/>
      <c r="B202" s="345"/>
      <c r="C202" s="24" t="s">
        <v>26</v>
      </c>
      <c r="D202" s="21"/>
      <c r="E202" s="21">
        <f>E210+E217</f>
        <v>177848</v>
      </c>
      <c r="F202" s="21"/>
      <c r="G202" s="21">
        <f t="shared" si="8"/>
        <v>177848</v>
      </c>
      <c r="H202" s="21">
        <f t="shared" si="8"/>
        <v>177848</v>
      </c>
      <c r="I202" s="21"/>
      <c r="J202" s="21">
        <f>G202/E202*100</f>
        <v>100</v>
      </c>
      <c r="K202" s="21"/>
    </row>
    <row r="203" spans="1:11" ht="31.5" customHeight="1" x14ac:dyDescent="0.25">
      <c r="A203" s="335"/>
      <c r="B203" s="345"/>
      <c r="C203" s="24" t="s">
        <v>27</v>
      </c>
      <c r="D203" s="21"/>
      <c r="E203" s="21">
        <f>E211+E218</f>
        <v>0</v>
      </c>
      <c r="F203" s="21"/>
      <c r="G203" s="21"/>
      <c r="H203" s="21"/>
      <c r="I203" s="21"/>
      <c r="J203" s="21"/>
      <c r="K203" s="21"/>
    </row>
    <row r="204" spans="1:11" ht="31.5" customHeight="1" x14ac:dyDescent="0.25">
      <c r="A204" s="335"/>
      <c r="B204" s="345"/>
      <c r="C204" s="26" t="s">
        <v>28</v>
      </c>
      <c r="D204" s="27"/>
      <c r="E204" s="27"/>
      <c r="F204" s="27"/>
      <c r="G204" s="27"/>
      <c r="H204" s="27"/>
      <c r="I204" s="21"/>
      <c r="J204" s="21"/>
      <c r="K204" s="21"/>
    </row>
    <row r="205" spans="1:11" ht="21" customHeight="1" x14ac:dyDescent="0.25">
      <c r="A205" s="335"/>
      <c r="B205" s="346" t="s">
        <v>30</v>
      </c>
      <c r="C205" s="346"/>
      <c r="D205" s="346"/>
      <c r="E205" s="346"/>
      <c r="F205" s="346"/>
      <c r="G205" s="346"/>
      <c r="H205" s="346"/>
      <c r="I205" s="346"/>
      <c r="J205" s="346"/>
      <c r="K205" s="346"/>
    </row>
    <row r="206" spans="1:11" ht="17.25" customHeight="1" x14ac:dyDescent="0.25">
      <c r="A206" s="335"/>
      <c r="B206" s="344" t="s">
        <v>31</v>
      </c>
      <c r="C206" s="25" t="s">
        <v>22</v>
      </c>
      <c r="D206" s="21">
        <f>D207+D209+D211+D212</f>
        <v>199829.2</v>
      </c>
      <c r="E206" s="21">
        <f>E207+E209</f>
        <v>199829.21</v>
      </c>
      <c r="F206" s="21">
        <f>F207+F209</f>
        <v>199829.21</v>
      </c>
      <c r="G206" s="21">
        <f>G207+G209</f>
        <v>199829.21</v>
      </c>
      <c r="H206" s="21">
        <f>H207+H209+H211+H212</f>
        <v>199829.21</v>
      </c>
      <c r="I206" s="21">
        <f>H206/D206*100</f>
        <v>100.00000500427365</v>
      </c>
      <c r="J206" s="21">
        <f>G206/E206*100</f>
        <v>100</v>
      </c>
      <c r="K206" s="21">
        <f>G206/F206*100</f>
        <v>100</v>
      </c>
    </row>
    <row r="207" spans="1:11" ht="16.5" customHeight="1" x14ac:dyDescent="0.25">
      <c r="A207" s="335"/>
      <c r="B207" s="344"/>
      <c r="C207" s="24" t="s">
        <v>23</v>
      </c>
      <c r="D207" s="21">
        <v>21981.200000000001</v>
      </c>
      <c r="E207" s="21">
        <v>21981.21</v>
      </c>
      <c r="F207" s="21">
        <v>21981.21</v>
      </c>
      <c r="G207" s="21">
        <v>21981.21</v>
      </c>
      <c r="H207" s="21">
        <v>21981.21</v>
      </c>
      <c r="I207" s="21">
        <f>H207/D207*100</f>
        <v>100.00004549342165</v>
      </c>
      <c r="J207" s="21">
        <f>G207/E207*100</f>
        <v>100</v>
      </c>
      <c r="K207" s="21">
        <f>G207/F207*100</f>
        <v>100</v>
      </c>
    </row>
    <row r="208" spans="1:11" ht="31.5" customHeight="1" x14ac:dyDescent="0.25">
      <c r="A208" s="335"/>
      <c r="B208" s="344"/>
      <c r="C208" s="24" t="s">
        <v>24</v>
      </c>
      <c r="D208" s="21"/>
      <c r="E208" s="21">
        <v>21981.21</v>
      </c>
      <c r="F208" s="21"/>
      <c r="G208" s="21">
        <v>21981.21</v>
      </c>
      <c r="H208" s="21">
        <v>21981.21</v>
      </c>
      <c r="I208" s="21"/>
      <c r="J208" s="21">
        <f>G208/E208*100</f>
        <v>100</v>
      </c>
      <c r="K208" s="21"/>
    </row>
    <row r="209" spans="1:11" ht="31.5" customHeight="1" x14ac:dyDescent="0.25">
      <c r="A209" s="335"/>
      <c r="B209" s="344"/>
      <c r="C209" s="24" t="s">
        <v>25</v>
      </c>
      <c r="D209" s="21">
        <v>177848</v>
      </c>
      <c r="E209" s="21">
        <v>177848</v>
      </c>
      <c r="F209" s="21">
        <v>177848</v>
      </c>
      <c r="G209" s="21">
        <v>177848</v>
      </c>
      <c r="H209" s="21">
        <v>177848</v>
      </c>
      <c r="I209" s="21">
        <f>H209/D209*100</f>
        <v>100</v>
      </c>
      <c r="J209" s="21">
        <f>G209/E209*100</f>
        <v>100</v>
      </c>
      <c r="K209" s="21">
        <f>G209/F209*100</f>
        <v>100</v>
      </c>
    </row>
    <row r="210" spans="1:11" ht="31.5" customHeight="1" x14ac:dyDescent="0.25">
      <c r="A210" s="335"/>
      <c r="B210" s="344"/>
      <c r="C210" s="24" t="s">
        <v>26</v>
      </c>
      <c r="D210" s="21"/>
      <c r="E210" s="21">
        <v>177848</v>
      </c>
      <c r="F210" s="21"/>
      <c r="G210" s="21">
        <v>177848</v>
      </c>
      <c r="H210" s="21">
        <v>177848</v>
      </c>
      <c r="I210" s="21"/>
      <c r="J210" s="21">
        <f>G210/E210*100</f>
        <v>100</v>
      </c>
      <c r="K210" s="21"/>
    </row>
    <row r="211" spans="1:11" ht="31.5" customHeight="1" x14ac:dyDescent="0.25">
      <c r="A211" s="335"/>
      <c r="B211" s="344"/>
      <c r="C211" s="24" t="s">
        <v>27</v>
      </c>
      <c r="D211" s="21"/>
      <c r="E211" s="21"/>
      <c r="F211" s="21"/>
      <c r="G211" s="21"/>
      <c r="H211" s="21"/>
      <c r="I211" s="21"/>
      <c r="J211" s="21"/>
      <c r="K211" s="21"/>
    </row>
    <row r="212" spans="1:11" ht="31.5" customHeight="1" x14ac:dyDescent="0.25">
      <c r="A212" s="335"/>
      <c r="B212" s="344"/>
      <c r="C212" s="24" t="s">
        <v>28</v>
      </c>
      <c r="D212" s="21"/>
      <c r="E212" s="21"/>
      <c r="F212" s="21"/>
      <c r="G212" s="21"/>
      <c r="H212" s="21"/>
      <c r="I212" s="21"/>
      <c r="J212" s="21"/>
      <c r="K212" s="21"/>
    </row>
    <row r="213" spans="1:11" ht="15" customHeight="1" x14ac:dyDescent="0.25">
      <c r="A213" s="335"/>
      <c r="B213" s="344" t="s">
        <v>32</v>
      </c>
      <c r="C213" s="25" t="s">
        <v>22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/>
      <c r="J213" s="21"/>
      <c r="K213" s="21"/>
    </row>
    <row r="214" spans="1:11" ht="15.75" customHeight="1" x14ac:dyDescent="0.25">
      <c r="A214" s="335"/>
      <c r="B214" s="344"/>
      <c r="C214" s="24" t="s">
        <v>23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/>
      <c r="J214" s="21"/>
      <c r="K214" s="21"/>
    </row>
    <row r="215" spans="1:11" ht="60.75" customHeight="1" x14ac:dyDescent="0.25">
      <c r="A215" s="335"/>
      <c r="B215" s="344"/>
      <c r="C215" s="24" t="s">
        <v>24</v>
      </c>
      <c r="D215" s="21"/>
      <c r="E215" s="21"/>
      <c r="F215" s="21"/>
      <c r="G215" s="21"/>
      <c r="H215" s="21"/>
      <c r="I215" s="21"/>
      <c r="J215" s="21"/>
      <c r="K215" s="21"/>
    </row>
    <row r="216" spans="1:11" ht="31.5" customHeight="1" x14ac:dyDescent="0.25">
      <c r="A216" s="335"/>
      <c r="B216" s="344"/>
      <c r="C216" s="24" t="s">
        <v>25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/>
      <c r="J216" s="21"/>
      <c r="K216" s="21"/>
    </row>
    <row r="217" spans="1:11" ht="61.5" customHeight="1" x14ac:dyDescent="0.25">
      <c r="A217" s="335"/>
      <c r="B217" s="344"/>
      <c r="C217" s="24" t="s">
        <v>26</v>
      </c>
      <c r="D217" s="21"/>
      <c r="E217" s="21"/>
      <c r="F217" s="21"/>
      <c r="G217" s="21"/>
      <c r="H217" s="21"/>
      <c r="I217" s="21"/>
      <c r="J217" s="21"/>
      <c r="K217" s="21"/>
    </row>
    <row r="218" spans="1:11" ht="31.5" customHeight="1" x14ac:dyDescent="0.25">
      <c r="A218" s="335"/>
      <c r="B218" s="344"/>
      <c r="C218" s="24" t="s">
        <v>27</v>
      </c>
      <c r="D218" s="21"/>
      <c r="E218" s="21"/>
      <c r="F218" s="21"/>
      <c r="G218" s="21"/>
      <c r="H218" s="21"/>
      <c r="I218" s="21"/>
      <c r="J218" s="21"/>
      <c r="K218" s="21"/>
    </row>
    <row r="219" spans="1:11" ht="31.5" customHeight="1" x14ac:dyDescent="0.25">
      <c r="A219" s="335"/>
      <c r="B219" s="344"/>
      <c r="C219" s="24" t="s">
        <v>28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/>
      <c r="J219" s="21"/>
      <c r="K219" s="21"/>
    </row>
    <row r="220" spans="1:11" ht="18" customHeight="1" x14ac:dyDescent="0.25">
      <c r="A220" s="336" t="s">
        <v>52</v>
      </c>
      <c r="B220" s="344" t="s">
        <v>31</v>
      </c>
      <c r="C220" s="25" t="s">
        <v>22</v>
      </c>
      <c r="D220" s="21">
        <f>D221+D223+D225+D226</f>
        <v>199829.2</v>
      </c>
      <c r="E220" s="21">
        <f>E221+E223</f>
        <v>199829.21</v>
      </c>
      <c r="F220" s="21">
        <f>F221+F223</f>
        <v>199829.21</v>
      </c>
      <c r="G220" s="21">
        <f>G221+G223</f>
        <v>199829.21</v>
      </c>
      <c r="H220" s="21">
        <f>H221+H223+H225+H226</f>
        <v>199829.21</v>
      </c>
      <c r="I220" s="21">
        <f>H220/D220*100</f>
        <v>100.00000500427365</v>
      </c>
      <c r="J220" s="21">
        <f>G220/E220*100</f>
        <v>100</v>
      </c>
      <c r="K220" s="21">
        <f>G220/F220*100</f>
        <v>100</v>
      </c>
    </row>
    <row r="221" spans="1:11" ht="18" customHeight="1" x14ac:dyDescent="0.25">
      <c r="A221" s="336"/>
      <c r="B221" s="344"/>
      <c r="C221" s="24" t="s">
        <v>23</v>
      </c>
      <c r="D221" s="21">
        <v>21981.200000000001</v>
      </c>
      <c r="E221" s="21">
        <v>21981.21</v>
      </c>
      <c r="F221" s="21">
        <v>21981.21</v>
      </c>
      <c r="G221" s="21">
        <v>21981.21</v>
      </c>
      <c r="H221" s="21">
        <v>21981.21</v>
      </c>
      <c r="I221" s="21">
        <f>H221/D221*100</f>
        <v>100.00004549342165</v>
      </c>
      <c r="J221" s="21">
        <f>G221/E221*100</f>
        <v>100</v>
      </c>
      <c r="K221" s="21">
        <f>G221/F221*100</f>
        <v>100</v>
      </c>
    </row>
    <row r="222" spans="1:11" ht="60" x14ac:dyDescent="0.25">
      <c r="A222" s="336"/>
      <c r="B222" s="344"/>
      <c r="C222" s="24" t="s">
        <v>24</v>
      </c>
      <c r="D222" s="21"/>
      <c r="E222" s="21">
        <v>21981.21</v>
      </c>
      <c r="F222" s="21"/>
      <c r="G222" s="21">
        <v>21981.21</v>
      </c>
      <c r="H222" s="21">
        <v>21981.21</v>
      </c>
      <c r="I222" s="21"/>
      <c r="J222" s="21">
        <f>G222/E222*100</f>
        <v>100</v>
      </c>
      <c r="K222" s="21"/>
    </row>
    <row r="223" spans="1:11" ht="32.25" customHeight="1" x14ac:dyDescent="0.25">
      <c r="A223" s="336"/>
      <c r="B223" s="344"/>
      <c r="C223" s="24" t="s">
        <v>25</v>
      </c>
      <c r="D223" s="21">
        <v>177848</v>
      </c>
      <c r="E223" s="21">
        <v>177848</v>
      </c>
      <c r="F223" s="21">
        <v>177848</v>
      </c>
      <c r="G223" s="21">
        <v>177848</v>
      </c>
      <c r="H223" s="21">
        <v>177848</v>
      </c>
      <c r="I223" s="21">
        <f>H223/D223*100</f>
        <v>100</v>
      </c>
      <c r="J223" s="21">
        <f>G223/E223*100</f>
        <v>100</v>
      </c>
      <c r="K223" s="21">
        <f>G223/F223*100</f>
        <v>100</v>
      </c>
    </row>
    <row r="224" spans="1:11" ht="60" x14ac:dyDescent="0.25">
      <c r="A224" s="336"/>
      <c r="B224" s="344"/>
      <c r="C224" s="24" t="s">
        <v>26</v>
      </c>
      <c r="D224" s="21"/>
      <c r="E224" s="21">
        <v>177848</v>
      </c>
      <c r="F224" s="21"/>
      <c r="G224" s="21">
        <v>177848</v>
      </c>
      <c r="H224" s="21">
        <v>177848</v>
      </c>
      <c r="I224" s="21"/>
      <c r="J224" s="21">
        <f>G224/E224*100</f>
        <v>100</v>
      </c>
      <c r="K224" s="21"/>
    </row>
    <row r="225" spans="1:11" ht="28.5" customHeight="1" x14ac:dyDescent="0.25">
      <c r="A225" s="336"/>
      <c r="B225" s="344"/>
      <c r="C225" s="24" t="s">
        <v>27</v>
      </c>
      <c r="D225" s="21"/>
      <c r="E225" s="21"/>
      <c r="F225" s="21"/>
      <c r="G225" s="21"/>
      <c r="H225" s="21"/>
      <c r="I225" s="21"/>
      <c r="J225" s="21"/>
      <c r="K225" s="21"/>
    </row>
    <row r="226" spans="1:11" ht="28.5" customHeight="1" x14ac:dyDescent="0.25">
      <c r="A226" s="336"/>
      <c r="B226" s="344"/>
      <c r="C226" s="24" t="s">
        <v>28</v>
      </c>
      <c r="D226" s="21"/>
      <c r="E226" s="21"/>
      <c r="F226" s="21"/>
      <c r="G226" s="21"/>
      <c r="H226" s="21"/>
      <c r="I226" s="21"/>
      <c r="J226" s="21"/>
      <c r="K226" s="21"/>
    </row>
    <row r="227" spans="1:11" ht="15.75" customHeight="1" x14ac:dyDescent="0.25">
      <c r="A227" s="336" t="s">
        <v>53</v>
      </c>
      <c r="B227" s="342" t="s">
        <v>32</v>
      </c>
      <c r="C227" s="28" t="s">
        <v>22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/>
      <c r="J227" s="21"/>
      <c r="K227" s="21"/>
    </row>
    <row r="228" spans="1:11" ht="20.25" customHeight="1" x14ac:dyDescent="0.25">
      <c r="A228" s="336"/>
      <c r="B228" s="342"/>
      <c r="C228" s="20" t="s">
        <v>23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/>
      <c r="J228" s="21"/>
      <c r="K228" s="21"/>
    </row>
    <row r="229" spans="1:11" ht="63.75" customHeight="1" x14ac:dyDescent="0.25">
      <c r="A229" s="336"/>
      <c r="B229" s="342"/>
      <c r="C229" s="20" t="s">
        <v>24</v>
      </c>
      <c r="D229" s="21"/>
      <c r="E229" s="21"/>
      <c r="F229" s="21"/>
      <c r="G229" s="21"/>
      <c r="H229" s="21"/>
      <c r="I229" s="21"/>
      <c r="J229" s="21"/>
      <c r="K229" s="21"/>
    </row>
    <row r="230" spans="1:11" ht="28.5" customHeight="1" x14ac:dyDescent="0.25">
      <c r="A230" s="336"/>
      <c r="B230" s="342"/>
      <c r="C230" s="20" t="s">
        <v>25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/>
      <c r="J230" s="21"/>
      <c r="K230" s="21"/>
    </row>
    <row r="231" spans="1:11" ht="28.5" customHeight="1" x14ac:dyDescent="0.25">
      <c r="A231" s="336"/>
      <c r="B231" s="342"/>
      <c r="C231" s="20" t="s">
        <v>26</v>
      </c>
      <c r="D231" s="21"/>
      <c r="E231" s="21"/>
      <c r="F231" s="21"/>
      <c r="G231" s="21"/>
      <c r="H231" s="21"/>
      <c r="I231" s="21"/>
      <c r="J231" s="21"/>
      <c r="K231" s="21"/>
    </row>
    <row r="232" spans="1:11" ht="28.5" customHeight="1" x14ac:dyDescent="0.25">
      <c r="A232" s="336"/>
      <c r="B232" s="342"/>
      <c r="C232" s="20" t="s">
        <v>27</v>
      </c>
      <c r="D232" s="21"/>
      <c r="E232" s="21"/>
      <c r="F232" s="21"/>
      <c r="G232" s="21"/>
      <c r="H232" s="21"/>
      <c r="I232" s="21"/>
      <c r="J232" s="21"/>
      <c r="K232" s="21"/>
    </row>
    <row r="233" spans="1:11" ht="28.5" customHeight="1" x14ac:dyDescent="0.25">
      <c r="A233" s="336"/>
      <c r="B233" s="342"/>
      <c r="C233" s="20" t="s">
        <v>28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/>
      <c r="J233" s="21"/>
      <c r="K233" s="21"/>
    </row>
    <row r="234" spans="1:11" ht="21" customHeight="1" x14ac:dyDescent="0.25">
      <c r="A234" s="335" t="s">
        <v>54</v>
      </c>
      <c r="B234" s="336" t="s">
        <v>31</v>
      </c>
      <c r="C234" s="20" t="s">
        <v>22</v>
      </c>
      <c r="D234" s="21">
        <f>D235+D237+D239+D240</f>
        <v>70874</v>
      </c>
      <c r="E234" s="21">
        <f>E235+E237</f>
        <v>70873.990000000005</v>
      </c>
      <c r="F234" s="21">
        <f>F235+F237</f>
        <v>70873.990000000005</v>
      </c>
      <c r="G234" s="21">
        <f>G235+G237</f>
        <v>70873.990000000005</v>
      </c>
      <c r="H234" s="21">
        <f>H235+H237+H240</f>
        <v>70873.990000000005</v>
      </c>
      <c r="I234" s="21">
        <f>H234/D234*100</f>
        <v>99.999985890453488</v>
      </c>
      <c r="J234" s="21">
        <f>G234/E234*100</f>
        <v>100</v>
      </c>
      <c r="K234" s="21">
        <f>G234/F234*100</f>
        <v>100</v>
      </c>
    </row>
    <row r="235" spans="1:11" ht="24" customHeight="1" x14ac:dyDescent="0.25">
      <c r="A235" s="335" t="s">
        <v>55</v>
      </c>
      <c r="B235" s="336"/>
      <c r="C235" s="20" t="s">
        <v>23</v>
      </c>
      <c r="D235" s="21">
        <f>D242+D249+D256+D263</f>
        <v>2703.2</v>
      </c>
      <c r="E235" s="21">
        <f>E242+E249+E256+E263</f>
        <v>2703.19</v>
      </c>
      <c r="F235" s="21">
        <f>F242+F249+F256+F263</f>
        <v>2703.19</v>
      </c>
      <c r="G235" s="21">
        <f>G242+G249+G256+G263</f>
        <v>2703.19</v>
      </c>
      <c r="H235" s="21">
        <f>H242+H249+H256+H263</f>
        <v>2703.19</v>
      </c>
      <c r="I235" s="21">
        <f>H235/D235*100</f>
        <v>99.999630068067475</v>
      </c>
      <c r="J235" s="21">
        <f>G235/E235*100</f>
        <v>100</v>
      </c>
      <c r="K235" s="21">
        <f>G235/F235*100</f>
        <v>100</v>
      </c>
    </row>
    <row r="236" spans="1:11" ht="59.25" customHeight="1" x14ac:dyDescent="0.25">
      <c r="A236" s="335"/>
      <c r="B236" s="335"/>
      <c r="C236" s="20" t="s">
        <v>24</v>
      </c>
      <c r="D236" s="21"/>
      <c r="E236" s="21">
        <f>E243+E250+E257+E264</f>
        <v>1391.24</v>
      </c>
      <c r="F236" s="21"/>
      <c r="G236" s="21">
        <f t="shared" ref="G236:H238" si="9">G243+G250+G257+G264</f>
        <v>1391.24</v>
      </c>
      <c r="H236" s="21">
        <f t="shared" si="9"/>
        <v>1391.24</v>
      </c>
      <c r="I236" s="21"/>
      <c r="J236" s="21">
        <f>G236/E236*100</f>
        <v>100</v>
      </c>
      <c r="K236" s="21"/>
    </row>
    <row r="237" spans="1:11" ht="28.5" customHeight="1" x14ac:dyDescent="0.25">
      <c r="A237" s="335"/>
      <c r="B237" s="335"/>
      <c r="C237" s="20" t="s">
        <v>25</v>
      </c>
      <c r="D237" s="21">
        <f>D244+D251+D258+D265</f>
        <v>68170.8</v>
      </c>
      <c r="E237" s="21">
        <f>E244+E251+E258+E265</f>
        <v>68170.8</v>
      </c>
      <c r="F237" s="21">
        <f>F244+F251+F258+F265</f>
        <v>68170.8</v>
      </c>
      <c r="G237" s="21">
        <f t="shared" si="9"/>
        <v>68170.8</v>
      </c>
      <c r="H237" s="21">
        <f t="shared" si="9"/>
        <v>68170.8</v>
      </c>
      <c r="I237" s="21">
        <f>H237/D237*100</f>
        <v>100</v>
      </c>
      <c r="J237" s="21">
        <f>G237/E237*100</f>
        <v>100</v>
      </c>
      <c r="K237" s="21">
        <f>G237/F237*100</f>
        <v>100</v>
      </c>
    </row>
    <row r="238" spans="1:11" ht="44.25" customHeight="1" x14ac:dyDescent="0.25">
      <c r="A238" s="335"/>
      <c r="B238" s="335"/>
      <c r="C238" s="20" t="s">
        <v>26</v>
      </c>
      <c r="D238" s="21"/>
      <c r="E238" s="21">
        <f>E245+E252+E259+E266</f>
        <v>68170.8</v>
      </c>
      <c r="F238" s="21"/>
      <c r="G238" s="21">
        <f t="shared" si="9"/>
        <v>68170.8</v>
      </c>
      <c r="H238" s="21">
        <f t="shared" si="9"/>
        <v>68170.8</v>
      </c>
      <c r="I238" s="21"/>
      <c r="J238" s="21">
        <f>G238/E238*100</f>
        <v>100</v>
      </c>
      <c r="K238" s="21"/>
    </row>
    <row r="239" spans="1:11" ht="28.5" customHeight="1" x14ac:dyDescent="0.25">
      <c r="A239" s="335"/>
      <c r="B239" s="335"/>
      <c r="C239" s="20" t="s">
        <v>27</v>
      </c>
      <c r="D239" s="21"/>
      <c r="E239" s="21"/>
      <c r="F239" s="21"/>
      <c r="G239" s="21"/>
      <c r="H239" s="21"/>
      <c r="I239" s="21"/>
      <c r="J239" s="21"/>
      <c r="K239" s="21"/>
    </row>
    <row r="240" spans="1:11" ht="28.5" customHeight="1" x14ac:dyDescent="0.25">
      <c r="A240" s="335"/>
      <c r="B240" s="335"/>
      <c r="C240" s="20" t="s">
        <v>28</v>
      </c>
      <c r="D240" s="21">
        <f>D247+D254+D261+D268</f>
        <v>0</v>
      </c>
      <c r="E240" s="21"/>
      <c r="F240" s="21"/>
      <c r="G240" s="21"/>
      <c r="H240" s="21">
        <f>H247+H254+H261+H268</f>
        <v>0</v>
      </c>
      <c r="I240" s="21"/>
      <c r="J240" s="21"/>
      <c r="K240" s="21"/>
    </row>
    <row r="241" spans="1:11" ht="20.25" customHeight="1" x14ac:dyDescent="0.25">
      <c r="A241" s="336" t="s">
        <v>56</v>
      </c>
      <c r="B241" s="336" t="s">
        <v>31</v>
      </c>
      <c r="C241" s="20" t="s">
        <v>22</v>
      </c>
      <c r="D241" s="21">
        <f>D242+D244+D246+D247</f>
        <v>38000</v>
      </c>
      <c r="E241" s="21">
        <f>E242+E244</f>
        <v>38000</v>
      </c>
      <c r="F241" s="21">
        <f>F242+F244</f>
        <v>38000</v>
      </c>
      <c r="G241" s="21">
        <f>G242+G244</f>
        <v>38000</v>
      </c>
      <c r="H241" s="21">
        <f>H242+H244+H247</f>
        <v>38000</v>
      </c>
      <c r="I241" s="21">
        <f>H241/D241*100</f>
        <v>100</v>
      </c>
      <c r="J241" s="21">
        <f>G241/E241*100</f>
        <v>100</v>
      </c>
      <c r="K241" s="21">
        <f>G241/F241*100</f>
        <v>100</v>
      </c>
    </row>
    <row r="242" spans="1:11" ht="18.75" customHeight="1" x14ac:dyDescent="0.25">
      <c r="A242" s="336"/>
      <c r="B242" s="336"/>
      <c r="C242" s="20" t="s">
        <v>23</v>
      </c>
      <c r="D242" s="21">
        <v>760</v>
      </c>
      <c r="E242" s="21">
        <v>760</v>
      </c>
      <c r="F242" s="21">
        <v>760</v>
      </c>
      <c r="G242" s="21">
        <v>760</v>
      </c>
      <c r="H242" s="21">
        <v>760</v>
      </c>
      <c r="I242" s="21">
        <f>H242/D242*100</f>
        <v>100</v>
      </c>
      <c r="J242" s="21">
        <f>G242/E242*100</f>
        <v>100</v>
      </c>
      <c r="K242" s="21">
        <f>G242/F242*100</f>
        <v>100</v>
      </c>
    </row>
    <row r="243" spans="1:11" ht="69" customHeight="1" x14ac:dyDescent="0.25">
      <c r="A243" s="336"/>
      <c r="B243" s="336"/>
      <c r="C243" s="20" t="s">
        <v>24</v>
      </c>
      <c r="D243" s="21"/>
      <c r="E243" s="21">
        <v>760</v>
      </c>
      <c r="F243" s="21"/>
      <c r="G243" s="21">
        <v>760</v>
      </c>
      <c r="H243" s="21">
        <v>760</v>
      </c>
      <c r="I243" s="21"/>
      <c r="J243" s="21">
        <f>G243/E243*100</f>
        <v>100</v>
      </c>
      <c r="K243" s="21"/>
    </row>
    <row r="244" spans="1:11" ht="28.5" customHeight="1" x14ac:dyDescent="0.25">
      <c r="A244" s="336"/>
      <c r="B244" s="336"/>
      <c r="C244" s="20" t="s">
        <v>25</v>
      </c>
      <c r="D244" s="21">
        <v>37240</v>
      </c>
      <c r="E244" s="21">
        <v>37240</v>
      </c>
      <c r="F244" s="21">
        <v>37240</v>
      </c>
      <c r="G244" s="21">
        <v>37240</v>
      </c>
      <c r="H244" s="21">
        <v>37240</v>
      </c>
      <c r="I244" s="21">
        <f>H244/D244*100</f>
        <v>100</v>
      </c>
      <c r="J244" s="21">
        <f>G244/E244*100</f>
        <v>100</v>
      </c>
      <c r="K244" s="21">
        <f>G244/F244*100</f>
        <v>100</v>
      </c>
    </row>
    <row r="245" spans="1:11" ht="28.5" customHeight="1" x14ac:dyDescent="0.25">
      <c r="A245" s="336"/>
      <c r="B245" s="336"/>
      <c r="C245" s="20" t="s">
        <v>26</v>
      </c>
      <c r="D245" s="21"/>
      <c r="E245" s="21">
        <v>37240</v>
      </c>
      <c r="F245" s="21"/>
      <c r="G245" s="21">
        <v>37240</v>
      </c>
      <c r="H245" s="21">
        <v>37240</v>
      </c>
      <c r="I245" s="21"/>
      <c r="J245" s="21">
        <f>G245/E245*100</f>
        <v>100</v>
      </c>
      <c r="K245" s="21"/>
    </row>
    <row r="246" spans="1:11" ht="28.5" customHeight="1" x14ac:dyDescent="0.25">
      <c r="A246" s="336"/>
      <c r="B246" s="336"/>
      <c r="C246" s="20" t="s">
        <v>27</v>
      </c>
      <c r="D246" s="21"/>
      <c r="E246" s="21"/>
      <c r="F246" s="21"/>
      <c r="G246" s="21"/>
      <c r="H246" s="21"/>
      <c r="I246" s="21"/>
      <c r="J246" s="21"/>
      <c r="K246" s="21"/>
    </row>
    <row r="247" spans="1:11" ht="28.5" customHeight="1" x14ac:dyDescent="0.25">
      <c r="A247" s="336"/>
      <c r="B247" s="336"/>
      <c r="C247" s="20" t="s">
        <v>28</v>
      </c>
      <c r="D247" s="21"/>
      <c r="E247" s="21"/>
      <c r="F247" s="21"/>
      <c r="G247" s="21"/>
      <c r="H247" s="21"/>
      <c r="I247" s="21"/>
      <c r="J247" s="21"/>
      <c r="K247" s="21"/>
    </row>
    <row r="248" spans="1:11" ht="28.5" customHeight="1" x14ac:dyDescent="0.25">
      <c r="A248" s="336" t="s">
        <v>57</v>
      </c>
      <c r="B248" s="336" t="s">
        <v>31</v>
      </c>
      <c r="C248" s="20" t="s">
        <v>22</v>
      </c>
      <c r="D248" s="21">
        <f>D249+D251+D253+D254</f>
        <v>28500.799999999999</v>
      </c>
      <c r="E248" s="21">
        <f>E249+E251</f>
        <v>28500.82</v>
      </c>
      <c r="F248" s="21">
        <f>F249+F251</f>
        <v>28500.82</v>
      </c>
      <c r="G248" s="21">
        <f>G249+G251</f>
        <v>28500.82</v>
      </c>
      <c r="H248" s="21">
        <f>H249+H251</f>
        <v>28500.82</v>
      </c>
      <c r="I248" s="21">
        <f>H248/D248*100</f>
        <v>100.00007017346881</v>
      </c>
      <c r="J248" s="21">
        <f>G248/E248*100</f>
        <v>100</v>
      </c>
      <c r="K248" s="21">
        <f>G248/F248*100</f>
        <v>100</v>
      </c>
    </row>
    <row r="249" spans="1:11" ht="28.5" customHeight="1" x14ac:dyDescent="0.25">
      <c r="A249" s="336"/>
      <c r="B249" s="336"/>
      <c r="C249" s="20" t="s">
        <v>23</v>
      </c>
      <c r="D249" s="21">
        <v>570</v>
      </c>
      <c r="E249" s="21">
        <v>570.02</v>
      </c>
      <c r="F249" s="21">
        <v>570.02</v>
      </c>
      <c r="G249" s="21">
        <v>570.02</v>
      </c>
      <c r="H249" s="21">
        <v>570.02</v>
      </c>
      <c r="I249" s="21">
        <f>H249/D249*100</f>
        <v>100.00350877192983</v>
      </c>
      <c r="J249" s="21">
        <f>G249/E249*100</f>
        <v>100</v>
      </c>
      <c r="K249" s="21">
        <f>G249/F249*100</f>
        <v>100</v>
      </c>
    </row>
    <row r="250" spans="1:11" ht="62.25" customHeight="1" x14ac:dyDescent="0.25">
      <c r="A250" s="336"/>
      <c r="B250" s="336"/>
      <c r="C250" s="20" t="s">
        <v>24</v>
      </c>
      <c r="D250" s="21"/>
      <c r="E250" s="21">
        <v>570.02</v>
      </c>
      <c r="F250" s="21"/>
      <c r="G250" s="21">
        <v>570.02</v>
      </c>
      <c r="H250" s="21">
        <v>570.02</v>
      </c>
      <c r="I250" s="21"/>
      <c r="J250" s="21">
        <f>G250/E250*100</f>
        <v>100</v>
      </c>
      <c r="K250" s="21"/>
    </row>
    <row r="251" spans="1:11" ht="28.5" customHeight="1" x14ac:dyDescent="0.25">
      <c r="A251" s="336"/>
      <c r="B251" s="336"/>
      <c r="C251" s="20" t="s">
        <v>25</v>
      </c>
      <c r="D251" s="21">
        <v>27930.799999999999</v>
      </c>
      <c r="E251" s="21">
        <v>27930.799999999999</v>
      </c>
      <c r="F251" s="21">
        <v>27930.799999999999</v>
      </c>
      <c r="G251" s="21">
        <v>27930.799999999999</v>
      </c>
      <c r="H251" s="21">
        <v>27930.799999999999</v>
      </c>
      <c r="I251" s="21">
        <f>H251/D251*100</f>
        <v>100</v>
      </c>
      <c r="J251" s="21">
        <f>G251/E251*100</f>
        <v>100</v>
      </c>
      <c r="K251" s="21">
        <f>G251/F251*100</f>
        <v>100</v>
      </c>
    </row>
    <row r="252" spans="1:11" ht="58.5" customHeight="1" x14ac:dyDescent="0.25">
      <c r="A252" s="336"/>
      <c r="B252" s="336"/>
      <c r="C252" s="20" t="s">
        <v>26</v>
      </c>
      <c r="D252" s="21"/>
      <c r="E252" s="21">
        <v>27930.799999999999</v>
      </c>
      <c r="F252" s="21"/>
      <c r="G252" s="21">
        <v>27930.799999999999</v>
      </c>
      <c r="H252" s="21">
        <v>27930.799999999999</v>
      </c>
      <c r="I252" s="21"/>
      <c r="J252" s="21">
        <f>G252/E252*100</f>
        <v>100</v>
      </c>
      <c r="K252" s="21"/>
    </row>
    <row r="253" spans="1:11" ht="28.5" customHeight="1" x14ac:dyDescent="0.25">
      <c r="A253" s="336"/>
      <c r="B253" s="336"/>
      <c r="C253" s="20" t="s">
        <v>27</v>
      </c>
      <c r="D253" s="21"/>
      <c r="E253" s="21"/>
      <c r="F253" s="21"/>
      <c r="G253" s="21"/>
      <c r="H253" s="21"/>
      <c r="I253" s="21"/>
      <c r="J253" s="21"/>
      <c r="K253" s="21"/>
    </row>
    <row r="254" spans="1:11" ht="28.5" customHeight="1" x14ac:dyDescent="0.25">
      <c r="A254" s="336"/>
      <c r="B254" s="336"/>
      <c r="C254" s="20" t="s">
        <v>28</v>
      </c>
      <c r="D254" s="21"/>
      <c r="E254" s="21"/>
      <c r="F254" s="21"/>
      <c r="G254" s="21"/>
      <c r="H254" s="21"/>
      <c r="I254" s="21"/>
      <c r="J254" s="21"/>
      <c r="K254" s="21"/>
    </row>
    <row r="255" spans="1:11" ht="28.5" customHeight="1" x14ac:dyDescent="0.25">
      <c r="A255" s="336" t="s">
        <v>58</v>
      </c>
      <c r="B255" s="336" t="s">
        <v>31</v>
      </c>
      <c r="C255" s="20" t="s">
        <v>22</v>
      </c>
      <c r="D255" s="21">
        <f>D256+D258+D260+D261</f>
        <v>3061.2</v>
      </c>
      <c r="E255" s="21">
        <f>E256+E258</f>
        <v>3061.22</v>
      </c>
      <c r="F255" s="21">
        <f>F256+F258</f>
        <v>3061.22</v>
      </c>
      <c r="G255" s="21">
        <f>G256+G258</f>
        <v>3061.22</v>
      </c>
      <c r="H255" s="21">
        <f>H256+H258+H260+H261</f>
        <v>3061.22</v>
      </c>
      <c r="I255" s="21">
        <f>H255/D255*100</f>
        <v>100.00065333856003</v>
      </c>
      <c r="J255" s="21">
        <f>G255/E255*100</f>
        <v>100</v>
      </c>
      <c r="K255" s="21">
        <f>G255/F255*100</f>
        <v>100</v>
      </c>
    </row>
    <row r="256" spans="1:11" ht="28.5" customHeight="1" x14ac:dyDescent="0.25">
      <c r="A256" s="336"/>
      <c r="B256" s="336"/>
      <c r="C256" s="20" t="s">
        <v>23</v>
      </c>
      <c r="D256" s="21">
        <v>61.2</v>
      </c>
      <c r="E256" s="21">
        <v>61.22</v>
      </c>
      <c r="F256" s="21">
        <v>61.22</v>
      </c>
      <c r="G256" s="21">
        <v>61.22</v>
      </c>
      <c r="H256" s="21">
        <v>61.22</v>
      </c>
      <c r="I256" s="21">
        <f>H256/D256*100</f>
        <v>100.03267973856209</v>
      </c>
      <c r="J256" s="21">
        <f>G256/E256*100</f>
        <v>100</v>
      </c>
      <c r="K256" s="21">
        <f>G256/F256*100</f>
        <v>100</v>
      </c>
    </row>
    <row r="257" spans="1:11" ht="63" customHeight="1" x14ac:dyDescent="0.25">
      <c r="A257" s="336"/>
      <c r="B257" s="336"/>
      <c r="C257" s="20" t="s">
        <v>24</v>
      </c>
      <c r="D257" s="21"/>
      <c r="E257" s="21">
        <v>61.22</v>
      </c>
      <c r="F257" s="21"/>
      <c r="G257" s="21">
        <v>61.22</v>
      </c>
      <c r="H257" s="21">
        <v>61.22</v>
      </c>
      <c r="I257" s="21"/>
      <c r="J257" s="21">
        <f>G257/E257*100</f>
        <v>100</v>
      </c>
      <c r="K257" s="21"/>
    </row>
    <row r="258" spans="1:11" ht="37.5" customHeight="1" x14ac:dyDescent="0.25">
      <c r="A258" s="336"/>
      <c r="B258" s="336"/>
      <c r="C258" s="20" t="s">
        <v>25</v>
      </c>
      <c r="D258" s="21">
        <v>3000</v>
      </c>
      <c r="E258" s="21">
        <v>3000</v>
      </c>
      <c r="F258" s="21">
        <v>3000</v>
      </c>
      <c r="G258" s="21">
        <v>3000</v>
      </c>
      <c r="H258" s="21">
        <v>3000</v>
      </c>
      <c r="I258" s="21">
        <f>H258/D258*100</f>
        <v>100</v>
      </c>
      <c r="J258" s="21">
        <f>G258/E258*100</f>
        <v>100</v>
      </c>
      <c r="K258" s="21">
        <f>G258/F258*100</f>
        <v>100</v>
      </c>
    </row>
    <row r="259" spans="1:11" ht="48.75" customHeight="1" x14ac:dyDescent="0.25">
      <c r="A259" s="336"/>
      <c r="B259" s="336"/>
      <c r="C259" s="20" t="s">
        <v>26</v>
      </c>
      <c r="D259" s="21"/>
      <c r="E259" s="21">
        <v>3000</v>
      </c>
      <c r="F259" s="21"/>
      <c r="G259" s="21">
        <v>3000</v>
      </c>
      <c r="H259" s="21">
        <v>3000</v>
      </c>
      <c r="I259" s="21"/>
      <c r="J259" s="21">
        <f>G259/E259*100</f>
        <v>100</v>
      </c>
      <c r="K259" s="21"/>
    </row>
    <row r="260" spans="1:11" ht="28.5" customHeight="1" x14ac:dyDescent="0.25">
      <c r="A260" s="336"/>
      <c r="B260" s="336"/>
      <c r="C260" s="20" t="s">
        <v>27</v>
      </c>
      <c r="D260" s="21"/>
      <c r="E260" s="21"/>
      <c r="F260" s="21"/>
      <c r="G260" s="21"/>
      <c r="H260" s="21"/>
      <c r="I260" s="21"/>
      <c r="J260" s="21"/>
      <c r="K260" s="21"/>
    </row>
    <row r="261" spans="1:11" ht="31.5" customHeight="1" x14ac:dyDescent="0.25">
      <c r="A261" s="336"/>
      <c r="B261" s="336"/>
      <c r="C261" s="20" t="s">
        <v>28</v>
      </c>
      <c r="D261" s="21"/>
      <c r="E261" s="21"/>
      <c r="F261" s="21"/>
      <c r="G261" s="21"/>
      <c r="H261" s="21"/>
      <c r="I261" s="21"/>
      <c r="J261" s="21"/>
      <c r="K261" s="21"/>
    </row>
    <row r="262" spans="1:11" ht="28.5" customHeight="1" x14ac:dyDescent="0.25">
      <c r="A262" s="336" t="s">
        <v>59</v>
      </c>
      <c r="B262" s="336" t="s">
        <v>31</v>
      </c>
      <c r="C262" s="20" t="s">
        <v>22</v>
      </c>
      <c r="D262" s="21">
        <f>D263+D265+D267+D268</f>
        <v>1312</v>
      </c>
      <c r="E262" s="21">
        <f>E263+E265</f>
        <v>1311.95</v>
      </c>
      <c r="F262" s="21">
        <f>F263+F265</f>
        <v>1311.95</v>
      </c>
      <c r="G262" s="21">
        <f>G263+G265</f>
        <v>1311.95</v>
      </c>
      <c r="H262" s="21">
        <f>H263+H265+H267+H268</f>
        <v>1311.95</v>
      </c>
      <c r="I262" s="21">
        <f>H262/D262*100</f>
        <v>99.996189024390247</v>
      </c>
      <c r="J262" s="21">
        <f>G262/E262*100</f>
        <v>100</v>
      </c>
      <c r="K262" s="21">
        <f>G262/F262*100</f>
        <v>100</v>
      </c>
    </row>
    <row r="263" spans="1:11" ht="28.5" customHeight="1" x14ac:dyDescent="0.25">
      <c r="A263" s="336"/>
      <c r="B263" s="336"/>
      <c r="C263" s="20" t="s">
        <v>23</v>
      </c>
      <c r="D263" s="21">
        <v>1312</v>
      </c>
      <c r="E263" s="21">
        <v>1311.95</v>
      </c>
      <c r="F263" s="21">
        <v>1311.95</v>
      </c>
      <c r="G263" s="21">
        <v>1311.95</v>
      </c>
      <c r="H263" s="21">
        <v>1311.95</v>
      </c>
      <c r="I263" s="21">
        <f>H263/D263*100</f>
        <v>99.996189024390247</v>
      </c>
      <c r="J263" s="21">
        <f>G263/E263*100</f>
        <v>100</v>
      </c>
      <c r="K263" s="21">
        <f>G263/F263*100</f>
        <v>100</v>
      </c>
    </row>
    <row r="264" spans="1:11" ht="28.5" customHeight="1" x14ac:dyDescent="0.25">
      <c r="A264" s="336"/>
      <c r="B264" s="336"/>
      <c r="C264" s="20" t="s">
        <v>24</v>
      </c>
      <c r="D264" s="21"/>
      <c r="E264" s="21"/>
      <c r="F264" s="21"/>
      <c r="G264" s="21"/>
      <c r="H264" s="21"/>
      <c r="I264" s="21"/>
      <c r="J264" s="21"/>
      <c r="K264" s="21"/>
    </row>
    <row r="265" spans="1:11" ht="28.5" customHeight="1" x14ac:dyDescent="0.25">
      <c r="A265" s="336"/>
      <c r="B265" s="336"/>
      <c r="C265" s="20" t="s">
        <v>25</v>
      </c>
      <c r="D265" s="21"/>
      <c r="E265" s="21"/>
      <c r="F265" s="21"/>
      <c r="G265" s="21"/>
      <c r="H265" s="21"/>
      <c r="I265" s="21"/>
      <c r="J265" s="21"/>
      <c r="K265" s="21"/>
    </row>
    <row r="266" spans="1:11" ht="28.5" customHeight="1" x14ac:dyDescent="0.25">
      <c r="A266" s="336"/>
      <c r="B266" s="336"/>
      <c r="C266" s="20" t="s">
        <v>26</v>
      </c>
      <c r="D266" s="21"/>
      <c r="E266" s="21"/>
      <c r="F266" s="21"/>
      <c r="G266" s="21"/>
      <c r="H266" s="21"/>
      <c r="I266" s="21"/>
      <c r="J266" s="21"/>
      <c r="K266" s="21"/>
    </row>
    <row r="267" spans="1:11" ht="28.5" customHeight="1" x14ac:dyDescent="0.25">
      <c r="A267" s="336"/>
      <c r="B267" s="336"/>
      <c r="C267" s="20" t="s">
        <v>27</v>
      </c>
      <c r="D267" s="21"/>
      <c r="E267" s="21"/>
      <c r="F267" s="21"/>
      <c r="G267" s="21"/>
      <c r="H267" s="21"/>
      <c r="I267" s="21"/>
      <c r="J267" s="21"/>
      <c r="K267" s="21"/>
    </row>
    <row r="268" spans="1:11" ht="28.5" customHeight="1" x14ac:dyDescent="0.25">
      <c r="A268" s="336"/>
      <c r="B268" s="336"/>
      <c r="C268" s="20" t="s">
        <v>28</v>
      </c>
      <c r="D268" s="21"/>
      <c r="E268" s="21"/>
      <c r="F268" s="21"/>
      <c r="G268" s="21"/>
      <c r="H268" s="21"/>
      <c r="I268" s="21"/>
      <c r="J268" s="21"/>
      <c r="K268" s="21"/>
    </row>
    <row r="269" spans="1:11" ht="21" customHeight="1" x14ac:dyDescent="0.25">
      <c r="A269" s="343" t="s">
        <v>60</v>
      </c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</row>
    <row r="270" spans="1:11" ht="22.5" customHeight="1" x14ac:dyDescent="0.25">
      <c r="A270" s="336" t="s">
        <v>61</v>
      </c>
      <c r="B270" s="336" t="s">
        <v>31</v>
      </c>
      <c r="C270" s="20" t="s">
        <v>22</v>
      </c>
      <c r="D270" s="21">
        <f>D271+D273+D275+D276</f>
        <v>1000</v>
      </c>
      <c r="E270" s="21">
        <f>E271+E273</f>
        <v>1000</v>
      </c>
      <c r="F270" s="21">
        <f>F271+F273</f>
        <v>1000</v>
      </c>
      <c r="G270" s="21">
        <f>G271+G273</f>
        <v>1000</v>
      </c>
      <c r="H270" s="21">
        <f>H271+H273+H275+H276</f>
        <v>1000</v>
      </c>
      <c r="I270" s="21">
        <f>H270/D270*100</f>
        <v>100</v>
      </c>
      <c r="J270" s="21">
        <f>G270/E270*100</f>
        <v>100</v>
      </c>
      <c r="K270" s="21">
        <f>G270/F270*100</f>
        <v>100</v>
      </c>
    </row>
    <row r="271" spans="1:11" ht="21.75" customHeight="1" x14ac:dyDescent="0.25">
      <c r="A271" s="336"/>
      <c r="B271" s="336"/>
      <c r="C271" s="20" t="s">
        <v>23</v>
      </c>
      <c r="D271" s="21">
        <v>1000</v>
      </c>
      <c r="E271" s="21">
        <v>1000</v>
      </c>
      <c r="F271" s="21">
        <v>1000</v>
      </c>
      <c r="G271" s="21">
        <v>1000</v>
      </c>
      <c r="H271" s="21">
        <v>1000</v>
      </c>
      <c r="I271" s="21">
        <f>H271/D271*100</f>
        <v>100</v>
      </c>
      <c r="J271" s="21">
        <f>G271/E271*100</f>
        <v>100</v>
      </c>
      <c r="K271" s="21">
        <f>G271/F271*100</f>
        <v>100</v>
      </c>
    </row>
    <row r="272" spans="1:11" ht="60" x14ac:dyDescent="0.25">
      <c r="A272" s="336"/>
      <c r="B272" s="336"/>
      <c r="C272" s="20" t="s">
        <v>24</v>
      </c>
      <c r="D272" s="21"/>
      <c r="E272" s="21"/>
      <c r="F272" s="21"/>
      <c r="G272" s="21"/>
      <c r="H272" s="21"/>
      <c r="I272" s="21"/>
      <c r="J272" s="21"/>
      <c r="K272" s="21"/>
    </row>
    <row r="273" spans="1:11" ht="30" x14ac:dyDescent="0.25">
      <c r="A273" s="336"/>
      <c r="B273" s="336"/>
      <c r="C273" s="20" t="s">
        <v>25</v>
      </c>
      <c r="D273" s="21"/>
      <c r="E273" s="21"/>
      <c r="F273" s="21"/>
      <c r="G273" s="21"/>
      <c r="H273" s="21"/>
      <c r="I273" s="21"/>
      <c r="J273" s="21"/>
      <c r="K273" s="21"/>
    </row>
    <row r="274" spans="1:11" ht="60" x14ac:dyDescent="0.25">
      <c r="A274" s="336"/>
      <c r="B274" s="336"/>
      <c r="C274" s="20" t="s">
        <v>26</v>
      </c>
      <c r="D274" s="21"/>
      <c r="E274" s="21"/>
      <c r="F274" s="21"/>
      <c r="G274" s="21"/>
      <c r="H274" s="21"/>
      <c r="I274" s="21"/>
      <c r="J274" s="21"/>
      <c r="K274" s="21"/>
    </row>
    <row r="275" spans="1:11" ht="30" x14ac:dyDescent="0.25">
      <c r="A275" s="336"/>
      <c r="B275" s="336"/>
      <c r="C275" s="20" t="s">
        <v>27</v>
      </c>
      <c r="D275" s="21"/>
      <c r="E275" s="21"/>
      <c r="F275" s="21"/>
      <c r="G275" s="21"/>
      <c r="H275" s="21"/>
      <c r="I275" s="21"/>
      <c r="J275" s="21"/>
      <c r="K275" s="21"/>
    </row>
    <row r="276" spans="1:11" ht="34.5" customHeight="1" x14ac:dyDescent="0.25">
      <c r="A276" s="336"/>
      <c r="B276" s="336"/>
      <c r="C276" s="20" t="s">
        <v>28</v>
      </c>
      <c r="D276" s="21"/>
      <c r="E276" s="21"/>
      <c r="F276" s="21"/>
      <c r="G276" s="21"/>
      <c r="H276" s="21"/>
      <c r="I276" s="21"/>
      <c r="J276" s="21"/>
      <c r="K276" s="21"/>
    </row>
    <row r="277" spans="1:11" ht="23.25" customHeight="1" x14ac:dyDescent="0.25">
      <c r="A277" s="336" t="s">
        <v>62</v>
      </c>
      <c r="B277" s="336" t="s">
        <v>31</v>
      </c>
      <c r="C277" s="20" t="s">
        <v>22</v>
      </c>
      <c r="D277" s="21">
        <f>D278+D280+D282+D283</f>
        <v>7004.8</v>
      </c>
      <c r="E277" s="21">
        <f>E278+E280</f>
        <v>7004.78</v>
      </c>
      <c r="F277" s="21">
        <f>F278+F280</f>
        <v>7004.78</v>
      </c>
      <c r="G277" s="21">
        <f>G278+G280</f>
        <v>7004.78</v>
      </c>
      <c r="H277" s="21">
        <f>H278+H280+H282+H283</f>
        <v>7004.78</v>
      </c>
      <c r="I277" s="21">
        <f>H277/D277*100</f>
        <v>99.999714481498387</v>
      </c>
      <c r="J277" s="21">
        <f>G277/E277*100</f>
        <v>100</v>
      </c>
      <c r="K277" s="21">
        <f>G277/F277*100</f>
        <v>100</v>
      </c>
    </row>
    <row r="278" spans="1:11" ht="23.25" customHeight="1" x14ac:dyDescent="0.25">
      <c r="A278" s="336"/>
      <c r="B278" s="336"/>
      <c r="C278" s="20" t="s">
        <v>23</v>
      </c>
      <c r="D278" s="21">
        <v>7004.8</v>
      </c>
      <c r="E278" s="21">
        <v>7004.78</v>
      </c>
      <c r="F278" s="21">
        <v>7004.78</v>
      </c>
      <c r="G278" s="21">
        <v>7004.78</v>
      </c>
      <c r="H278" s="21">
        <v>7004.78</v>
      </c>
      <c r="I278" s="21">
        <f>H278/D278*100</f>
        <v>99.999714481498387</v>
      </c>
      <c r="J278" s="21">
        <f>G278/E278*100</f>
        <v>100</v>
      </c>
      <c r="K278" s="21">
        <f>G278/F278*100</f>
        <v>100</v>
      </c>
    </row>
    <row r="279" spans="1:11" ht="60" x14ac:dyDescent="0.25">
      <c r="A279" s="336"/>
      <c r="B279" s="336"/>
      <c r="C279" s="20" t="s">
        <v>24</v>
      </c>
      <c r="D279" s="21"/>
      <c r="E279" s="21"/>
      <c r="F279" s="21"/>
      <c r="G279" s="21"/>
      <c r="H279" s="21"/>
      <c r="I279" s="21"/>
      <c r="J279" s="21"/>
      <c r="K279" s="21"/>
    </row>
    <row r="280" spans="1:11" ht="35.25" customHeight="1" x14ac:dyDescent="0.25">
      <c r="A280" s="336"/>
      <c r="B280" s="336"/>
      <c r="C280" s="20" t="s">
        <v>25</v>
      </c>
      <c r="D280" s="21"/>
      <c r="E280" s="21"/>
      <c r="F280" s="21"/>
      <c r="G280" s="21"/>
      <c r="H280" s="21"/>
      <c r="I280" s="21"/>
      <c r="J280" s="21"/>
      <c r="K280" s="21"/>
    </row>
    <row r="281" spans="1:11" ht="60" x14ac:dyDescent="0.25">
      <c r="A281" s="336"/>
      <c r="B281" s="336"/>
      <c r="C281" s="20" t="s">
        <v>26</v>
      </c>
      <c r="D281" s="21"/>
      <c r="E281" s="21"/>
      <c r="F281" s="21"/>
      <c r="G281" s="21"/>
      <c r="H281" s="21"/>
      <c r="I281" s="21"/>
      <c r="J281" s="21"/>
      <c r="K281" s="21"/>
    </row>
    <row r="282" spans="1:11" ht="30" x14ac:dyDescent="0.25">
      <c r="A282" s="336"/>
      <c r="B282" s="336"/>
      <c r="C282" s="20" t="s">
        <v>27</v>
      </c>
      <c r="D282" s="21"/>
      <c r="E282" s="21"/>
      <c r="F282" s="21"/>
      <c r="G282" s="21"/>
      <c r="H282" s="21"/>
      <c r="I282" s="21"/>
      <c r="J282" s="21"/>
      <c r="K282" s="21"/>
    </row>
    <row r="283" spans="1:11" ht="30" customHeight="1" x14ac:dyDescent="0.25">
      <c r="A283" s="336"/>
      <c r="B283" s="336"/>
      <c r="C283" s="20" t="s">
        <v>28</v>
      </c>
      <c r="D283" s="21"/>
      <c r="E283" s="21"/>
      <c r="F283" s="21"/>
      <c r="G283" s="21"/>
      <c r="H283" s="21"/>
      <c r="I283" s="21"/>
      <c r="J283" s="21"/>
      <c r="K283" s="21"/>
    </row>
    <row r="284" spans="1:11" ht="15.75" customHeight="1" x14ac:dyDescent="0.25">
      <c r="A284" s="336" t="s">
        <v>63</v>
      </c>
      <c r="B284" s="336" t="s">
        <v>31</v>
      </c>
      <c r="C284" s="20" t="s">
        <v>22</v>
      </c>
      <c r="D284" s="21">
        <f>D285+D287+D289+D290</f>
        <v>0</v>
      </c>
      <c r="E284" s="21">
        <f>E285+E287</f>
        <v>0</v>
      </c>
      <c r="F284" s="21">
        <f>F285+F287</f>
        <v>0</v>
      </c>
      <c r="G284" s="21">
        <f>G285+G287</f>
        <v>0</v>
      </c>
      <c r="H284" s="21">
        <f>H285+H287+H289+H290</f>
        <v>0</v>
      </c>
      <c r="I284" s="21"/>
      <c r="J284" s="21"/>
      <c r="K284" s="21"/>
    </row>
    <row r="285" spans="1:11" ht="19.5" customHeight="1" x14ac:dyDescent="0.25">
      <c r="A285" s="336"/>
      <c r="B285" s="336"/>
      <c r="C285" s="20" t="s">
        <v>23</v>
      </c>
      <c r="D285" s="21">
        <v>0</v>
      </c>
      <c r="E285" s="21">
        <f>E286+E288</f>
        <v>0</v>
      </c>
      <c r="F285" s="21">
        <v>0</v>
      </c>
      <c r="G285" s="21">
        <v>0</v>
      </c>
      <c r="H285" s="21">
        <v>0</v>
      </c>
      <c r="I285" s="21"/>
      <c r="J285" s="21"/>
      <c r="K285" s="21"/>
    </row>
    <row r="286" spans="1:11" ht="60" x14ac:dyDescent="0.25">
      <c r="A286" s="336"/>
      <c r="B286" s="336"/>
      <c r="C286" s="20" t="s">
        <v>24</v>
      </c>
      <c r="D286" s="21"/>
      <c r="E286" s="21"/>
      <c r="F286" s="21"/>
      <c r="G286" s="21"/>
      <c r="H286" s="21"/>
      <c r="I286" s="21"/>
      <c r="J286" s="21"/>
      <c r="K286" s="21"/>
    </row>
    <row r="287" spans="1:11" ht="30" x14ac:dyDescent="0.25">
      <c r="A287" s="336"/>
      <c r="B287" s="336"/>
      <c r="C287" s="20" t="s">
        <v>25</v>
      </c>
      <c r="D287" s="21"/>
      <c r="E287" s="21"/>
      <c r="F287" s="21"/>
      <c r="G287" s="21"/>
      <c r="H287" s="21"/>
      <c r="I287" s="21"/>
      <c r="J287" s="21"/>
      <c r="K287" s="21"/>
    </row>
    <row r="288" spans="1:11" ht="60" x14ac:dyDescent="0.25">
      <c r="A288" s="336"/>
      <c r="B288" s="336"/>
      <c r="C288" s="20" t="s">
        <v>26</v>
      </c>
      <c r="D288" s="21"/>
      <c r="E288" s="21"/>
      <c r="F288" s="21"/>
      <c r="G288" s="21"/>
      <c r="H288" s="21"/>
      <c r="I288" s="21"/>
      <c r="J288" s="21"/>
      <c r="K288" s="21"/>
    </row>
    <row r="289" spans="1:11" ht="30" x14ac:dyDescent="0.25">
      <c r="A289" s="336"/>
      <c r="B289" s="336"/>
      <c r="C289" s="20" t="s">
        <v>27</v>
      </c>
      <c r="D289" s="21"/>
      <c r="E289" s="21"/>
      <c r="F289" s="21"/>
      <c r="G289" s="21"/>
      <c r="H289" s="21"/>
      <c r="I289" s="21"/>
      <c r="J289" s="21"/>
      <c r="K289" s="21"/>
    </row>
    <row r="290" spans="1:11" ht="33.75" customHeight="1" x14ac:dyDescent="0.25">
      <c r="A290" s="336"/>
      <c r="B290" s="336"/>
      <c r="C290" s="20" t="s">
        <v>28</v>
      </c>
      <c r="D290" s="21"/>
      <c r="E290" s="21"/>
      <c r="F290" s="21"/>
      <c r="G290" s="21"/>
      <c r="H290" s="21"/>
      <c r="I290" s="21"/>
      <c r="J290" s="21"/>
      <c r="K290" s="21"/>
    </row>
    <row r="291" spans="1:11" ht="24" customHeight="1" x14ac:dyDescent="0.25">
      <c r="A291" s="336" t="s">
        <v>64</v>
      </c>
      <c r="B291" s="336" t="s">
        <v>34</v>
      </c>
      <c r="C291" s="20" t="s">
        <v>22</v>
      </c>
      <c r="D291" s="23">
        <v>126.5</v>
      </c>
      <c r="E291" s="23">
        <f>E292+E294</f>
        <v>126.5</v>
      </c>
      <c r="F291" s="23">
        <f>F292+F294</f>
        <v>126.5</v>
      </c>
      <c r="G291" s="23">
        <f>G292+G294</f>
        <v>126.5</v>
      </c>
      <c r="H291" s="23">
        <f>H292+H294+H296+H297</f>
        <v>126.5</v>
      </c>
      <c r="I291" s="21">
        <f>H291/D291*100</f>
        <v>100</v>
      </c>
      <c r="J291" s="21">
        <f>G291/E291*100</f>
        <v>100</v>
      </c>
      <c r="K291" s="21">
        <f>G291/F291*100</f>
        <v>100</v>
      </c>
    </row>
    <row r="292" spans="1:11" ht="24" customHeight="1" x14ac:dyDescent="0.25">
      <c r="A292" s="336"/>
      <c r="B292" s="336"/>
      <c r="C292" s="20" t="s">
        <v>23</v>
      </c>
      <c r="D292" s="23">
        <v>126.5</v>
      </c>
      <c r="E292" s="23">
        <v>126.5</v>
      </c>
      <c r="F292" s="23">
        <v>126.5</v>
      </c>
      <c r="G292" s="23">
        <v>126.5</v>
      </c>
      <c r="H292" s="23">
        <v>126.5</v>
      </c>
      <c r="I292" s="21">
        <f>H292/D292*100</f>
        <v>100</v>
      </c>
      <c r="J292" s="21">
        <f>G292/E292*100</f>
        <v>100</v>
      </c>
      <c r="K292" s="21">
        <f>G292/F292*100</f>
        <v>100</v>
      </c>
    </row>
    <row r="293" spans="1:11" ht="60" x14ac:dyDescent="0.25">
      <c r="A293" s="336"/>
      <c r="B293" s="336"/>
      <c r="C293" s="20" t="s">
        <v>24</v>
      </c>
      <c r="D293" s="21"/>
      <c r="E293" s="21"/>
      <c r="F293" s="21"/>
      <c r="G293" s="21"/>
      <c r="H293" s="21"/>
      <c r="I293" s="21"/>
      <c r="J293" s="21"/>
      <c r="K293" s="21"/>
    </row>
    <row r="294" spans="1:11" ht="31.5" customHeight="1" x14ac:dyDescent="0.25">
      <c r="A294" s="336"/>
      <c r="B294" s="336"/>
      <c r="C294" s="20" t="s">
        <v>25</v>
      </c>
      <c r="D294" s="21"/>
      <c r="E294" s="21"/>
      <c r="F294" s="21"/>
      <c r="G294" s="21"/>
      <c r="H294" s="21"/>
      <c r="I294" s="21"/>
      <c r="J294" s="21"/>
      <c r="K294" s="21"/>
    </row>
    <row r="295" spans="1:11" ht="60" x14ac:dyDescent="0.25">
      <c r="A295" s="336"/>
      <c r="B295" s="336"/>
      <c r="C295" s="20" t="s">
        <v>26</v>
      </c>
      <c r="D295" s="21"/>
      <c r="E295" s="21"/>
      <c r="F295" s="21"/>
      <c r="G295" s="21"/>
      <c r="H295" s="21"/>
      <c r="I295" s="21"/>
      <c r="J295" s="21"/>
      <c r="K295" s="21"/>
    </row>
    <row r="296" spans="1:11" ht="31.5" customHeight="1" x14ac:dyDescent="0.25">
      <c r="A296" s="336"/>
      <c r="B296" s="336"/>
      <c r="C296" s="20" t="s">
        <v>27</v>
      </c>
      <c r="D296" s="21"/>
      <c r="E296" s="21"/>
      <c r="F296" s="21"/>
      <c r="G296" s="21"/>
      <c r="H296" s="21"/>
      <c r="I296" s="21"/>
      <c r="J296" s="21"/>
      <c r="K296" s="21"/>
    </row>
    <row r="297" spans="1:11" ht="30" customHeight="1" x14ac:dyDescent="0.25">
      <c r="A297" s="336"/>
      <c r="B297" s="336"/>
      <c r="C297" s="20" t="s">
        <v>28</v>
      </c>
      <c r="D297" s="21"/>
      <c r="E297" s="21"/>
      <c r="F297" s="21"/>
      <c r="G297" s="21"/>
      <c r="H297" s="21"/>
      <c r="I297" s="21"/>
      <c r="J297" s="21"/>
      <c r="K297" s="21"/>
    </row>
    <row r="298" spans="1:11" ht="24.75" customHeight="1" x14ac:dyDescent="0.25">
      <c r="A298" s="336" t="s">
        <v>65</v>
      </c>
      <c r="B298" s="336" t="s">
        <v>34</v>
      </c>
      <c r="C298" s="20" t="s">
        <v>22</v>
      </c>
      <c r="D298" s="21">
        <v>210.2</v>
      </c>
      <c r="E298" s="21">
        <f>E299+E301</f>
        <v>210.2</v>
      </c>
      <c r="F298" s="21">
        <f>F299+F301</f>
        <v>210.2</v>
      </c>
      <c r="G298" s="21">
        <v>210.2</v>
      </c>
      <c r="H298" s="21">
        <v>210.2</v>
      </c>
      <c r="I298" s="21">
        <f>H298/D298*100</f>
        <v>100</v>
      </c>
      <c r="J298" s="21">
        <f>G298/E298*100</f>
        <v>100</v>
      </c>
      <c r="K298" s="21">
        <f>G298/F298*100</f>
        <v>100</v>
      </c>
    </row>
    <row r="299" spans="1:11" ht="24" customHeight="1" x14ac:dyDescent="0.25">
      <c r="A299" s="336"/>
      <c r="B299" s="336"/>
      <c r="C299" s="20" t="s">
        <v>23</v>
      </c>
      <c r="D299" s="21">
        <v>210.2</v>
      </c>
      <c r="E299" s="21">
        <v>210.2</v>
      </c>
      <c r="F299" s="21">
        <v>210.2</v>
      </c>
      <c r="G299" s="21">
        <v>210.2</v>
      </c>
      <c r="H299" s="21">
        <v>210.2</v>
      </c>
      <c r="I299" s="21">
        <f>H299/D299*100</f>
        <v>100</v>
      </c>
      <c r="J299" s="21">
        <f>G299/E299*100</f>
        <v>100</v>
      </c>
      <c r="K299" s="21">
        <f>G299/F299*100</f>
        <v>100</v>
      </c>
    </row>
    <row r="300" spans="1:11" ht="60" x14ac:dyDescent="0.25">
      <c r="A300" s="336"/>
      <c r="B300" s="336"/>
      <c r="C300" s="20" t="s">
        <v>24</v>
      </c>
      <c r="D300" s="21"/>
      <c r="E300" s="21"/>
      <c r="F300" s="21"/>
      <c r="G300" s="21"/>
      <c r="H300" s="21"/>
      <c r="I300" s="21"/>
      <c r="J300" s="21"/>
      <c r="K300" s="21"/>
    </row>
    <row r="301" spans="1:11" ht="37.5" customHeight="1" x14ac:dyDescent="0.25">
      <c r="A301" s="336"/>
      <c r="B301" s="336"/>
      <c r="C301" s="20" t="s">
        <v>25</v>
      </c>
      <c r="D301" s="21"/>
      <c r="E301" s="21"/>
      <c r="F301" s="21"/>
      <c r="G301" s="21"/>
      <c r="H301" s="21"/>
      <c r="I301" s="21"/>
      <c r="J301" s="21"/>
      <c r="K301" s="21"/>
    </row>
    <row r="302" spans="1:11" ht="60" x14ac:dyDescent="0.25">
      <c r="A302" s="336"/>
      <c r="B302" s="336"/>
      <c r="C302" s="20" t="s">
        <v>26</v>
      </c>
      <c r="D302" s="21"/>
      <c r="E302" s="21"/>
      <c r="F302" s="21"/>
      <c r="G302" s="21"/>
      <c r="H302" s="21"/>
      <c r="I302" s="21"/>
      <c r="J302" s="21"/>
      <c r="K302" s="21"/>
    </row>
    <row r="303" spans="1:11" ht="33" customHeight="1" x14ac:dyDescent="0.25">
      <c r="A303" s="336"/>
      <c r="B303" s="336"/>
      <c r="C303" s="20" t="s">
        <v>27</v>
      </c>
      <c r="D303" s="21"/>
      <c r="E303" s="21"/>
      <c r="F303" s="21"/>
      <c r="G303" s="21"/>
      <c r="H303" s="21"/>
      <c r="I303" s="21"/>
      <c r="J303" s="21"/>
      <c r="K303" s="21"/>
    </row>
    <row r="304" spans="1:11" ht="45" x14ac:dyDescent="0.25">
      <c r="A304" s="336"/>
      <c r="B304" s="336"/>
      <c r="C304" s="20" t="s">
        <v>28</v>
      </c>
      <c r="D304" s="21"/>
      <c r="E304" s="21"/>
      <c r="F304" s="21"/>
      <c r="G304" s="21"/>
      <c r="H304" s="21"/>
      <c r="I304" s="21"/>
      <c r="J304" s="21"/>
      <c r="K304" s="21"/>
    </row>
    <row r="305" spans="1:11" ht="16.5" customHeight="1" x14ac:dyDescent="0.25">
      <c r="A305" s="339" t="s">
        <v>66</v>
      </c>
      <c r="B305" s="336" t="s">
        <v>31</v>
      </c>
      <c r="C305" s="20" t="s">
        <v>22</v>
      </c>
      <c r="D305" s="21">
        <v>0</v>
      </c>
      <c r="E305" s="21">
        <f>E306+E308</f>
        <v>0</v>
      </c>
      <c r="F305" s="21">
        <f>F306+F308</f>
        <v>0</v>
      </c>
      <c r="G305" s="21">
        <f>G306+G308</f>
        <v>0</v>
      </c>
      <c r="H305" s="21">
        <f>H306+H308+H310+H311</f>
        <v>0</v>
      </c>
      <c r="I305" s="21"/>
      <c r="J305" s="21"/>
      <c r="K305" s="21"/>
    </row>
    <row r="306" spans="1:11" ht="16.5" x14ac:dyDescent="0.25">
      <c r="A306" s="339"/>
      <c r="B306" s="336"/>
      <c r="C306" s="20" t="s">
        <v>23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/>
      <c r="J306" s="21"/>
      <c r="K306" s="21"/>
    </row>
    <row r="307" spans="1:11" ht="60" x14ac:dyDescent="0.25">
      <c r="A307" s="339"/>
      <c r="B307" s="336"/>
      <c r="C307" s="20" t="s">
        <v>24</v>
      </c>
      <c r="D307" s="21"/>
      <c r="E307" s="21"/>
      <c r="F307" s="21"/>
      <c r="G307" s="21"/>
      <c r="H307" s="21"/>
      <c r="I307" s="21"/>
      <c r="J307" s="21"/>
      <c r="K307" s="21"/>
    </row>
    <row r="308" spans="1:11" ht="30" x14ac:dyDescent="0.25">
      <c r="A308" s="339"/>
      <c r="B308" s="336"/>
      <c r="C308" s="20" t="s">
        <v>25</v>
      </c>
      <c r="D308" s="21"/>
      <c r="E308" s="21"/>
      <c r="F308" s="21"/>
      <c r="G308" s="21"/>
      <c r="H308" s="21"/>
      <c r="I308" s="21"/>
      <c r="J308" s="21"/>
      <c r="K308" s="21"/>
    </row>
    <row r="309" spans="1:11" ht="60" x14ac:dyDescent="0.25">
      <c r="A309" s="339"/>
      <c r="B309" s="336"/>
      <c r="C309" s="20" t="s">
        <v>26</v>
      </c>
      <c r="D309" s="21"/>
      <c r="E309" s="21"/>
      <c r="F309" s="21"/>
      <c r="G309" s="21"/>
      <c r="H309" s="21"/>
      <c r="I309" s="21"/>
      <c r="J309" s="21"/>
      <c r="K309" s="21"/>
    </row>
    <row r="310" spans="1:11" ht="30" x14ac:dyDescent="0.25">
      <c r="A310" s="339"/>
      <c r="B310" s="336"/>
      <c r="C310" s="20" t="s">
        <v>27</v>
      </c>
      <c r="D310" s="21"/>
      <c r="E310" s="21"/>
      <c r="F310" s="21"/>
      <c r="G310" s="21"/>
      <c r="H310" s="21"/>
      <c r="I310" s="21"/>
      <c r="J310" s="21"/>
      <c r="K310" s="21"/>
    </row>
    <row r="311" spans="1:11" ht="45" x14ac:dyDescent="0.25">
      <c r="A311" s="339"/>
      <c r="B311" s="336"/>
      <c r="C311" s="20" t="s">
        <v>28</v>
      </c>
      <c r="D311" s="21"/>
      <c r="E311" s="21"/>
      <c r="F311" s="21"/>
      <c r="G311" s="21"/>
      <c r="H311" s="21"/>
      <c r="I311" s="21"/>
      <c r="J311" s="21"/>
      <c r="K311" s="21"/>
    </row>
    <row r="312" spans="1:11" ht="22.5" customHeight="1" x14ac:dyDescent="0.25">
      <c r="A312" s="336" t="s">
        <v>67</v>
      </c>
      <c r="B312" s="336" t="s">
        <v>31</v>
      </c>
      <c r="C312" s="20" t="s">
        <v>22</v>
      </c>
      <c r="D312" s="21">
        <f>D313+D315+D317+D318</f>
        <v>89774.399999999994</v>
      </c>
      <c r="E312" s="21">
        <f>E313+E315</f>
        <v>89774.35</v>
      </c>
      <c r="F312" s="21">
        <f>F313+F315</f>
        <v>89774.35</v>
      </c>
      <c r="G312" s="21">
        <f>G313+G315</f>
        <v>89575.86</v>
      </c>
      <c r="H312" s="21">
        <f>H313+H315</f>
        <v>89575.86</v>
      </c>
      <c r="I312" s="21">
        <f>H312/D312*100</f>
        <v>99.778845639736943</v>
      </c>
      <c r="J312" s="21">
        <f>G312/E312*100</f>
        <v>99.77890121176037</v>
      </c>
      <c r="K312" s="21">
        <f>G312/F312*100</f>
        <v>99.77890121176037</v>
      </c>
    </row>
    <row r="313" spans="1:11" ht="22.5" customHeight="1" x14ac:dyDescent="0.25">
      <c r="A313" s="336"/>
      <c r="B313" s="336"/>
      <c r="C313" s="20" t="s">
        <v>23</v>
      </c>
      <c r="D313" s="21">
        <v>6774.4</v>
      </c>
      <c r="E313" s="21">
        <v>6774.35</v>
      </c>
      <c r="F313" s="21">
        <v>6774.35</v>
      </c>
      <c r="G313" s="21">
        <v>6575.86</v>
      </c>
      <c r="H313" s="21">
        <v>6575.86</v>
      </c>
      <c r="I313" s="21">
        <f>H313/D313*100</f>
        <v>97.069260746339154</v>
      </c>
      <c r="J313" s="21">
        <f>G313/E313*100</f>
        <v>97.069977193383863</v>
      </c>
      <c r="K313" s="21">
        <f>G313/F313*100</f>
        <v>97.069977193383863</v>
      </c>
    </row>
    <row r="314" spans="1:11" ht="60" x14ac:dyDescent="0.25">
      <c r="A314" s="336"/>
      <c r="B314" s="336"/>
      <c r="C314" s="20" t="s">
        <v>24</v>
      </c>
      <c r="D314" s="21"/>
      <c r="E314" s="21">
        <v>4368.42</v>
      </c>
      <c r="F314" s="21"/>
      <c r="G314" s="21">
        <v>4368.42</v>
      </c>
      <c r="H314" s="21">
        <v>4368.42</v>
      </c>
      <c r="I314" s="21"/>
      <c r="J314" s="21">
        <f>G314/E314*100</f>
        <v>100</v>
      </c>
      <c r="K314" s="21"/>
    </row>
    <row r="315" spans="1:11" ht="30" x14ac:dyDescent="0.25">
      <c r="A315" s="336"/>
      <c r="B315" s="336"/>
      <c r="C315" s="20" t="s">
        <v>25</v>
      </c>
      <c r="D315" s="21">
        <v>83000</v>
      </c>
      <c r="E315" s="21">
        <v>83000</v>
      </c>
      <c r="F315" s="21">
        <v>83000</v>
      </c>
      <c r="G315" s="21">
        <v>83000</v>
      </c>
      <c r="H315" s="21">
        <v>83000</v>
      </c>
      <c r="I315" s="21">
        <f>H315/D315*100</f>
        <v>100</v>
      </c>
      <c r="J315" s="21">
        <f>G315/E315*100</f>
        <v>100</v>
      </c>
      <c r="K315" s="21">
        <f>G315/F315*100</f>
        <v>100</v>
      </c>
    </row>
    <row r="316" spans="1:11" ht="60" x14ac:dyDescent="0.25">
      <c r="A316" s="336"/>
      <c r="B316" s="336"/>
      <c r="C316" s="20" t="s">
        <v>26</v>
      </c>
      <c r="D316" s="21"/>
      <c r="E316" s="21">
        <v>83000</v>
      </c>
      <c r="F316" s="21"/>
      <c r="G316" s="21">
        <v>83000</v>
      </c>
      <c r="H316" s="21">
        <v>83000</v>
      </c>
      <c r="I316" s="21"/>
      <c r="J316" s="21">
        <f>G316/E316*100</f>
        <v>100</v>
      </c>
      <c r="K316" s="21"/>
    </row>
    <row r="317" spans="1:11" ht="30" x14ac:dyDescent="0.25">
      <c r="A317" s="336"/>
      <c r="B317" s="336"/>
      <c r="C317" s="20" t="s">
        <v>27</v>
      </c>
      <c r="D317" s="21"/>
      <c r="E317" s="21"/>
      <c r="F317" s="21"/>
      <c r="G317" s="21"/>
      <c r="H317" s="21"/>
      <c r="I317" s="21"/>
      <c r="J317" s="21"/>
      <c r="K317" s="21"/>
    </row>
    <row r="318" spans="1:11" ht="45" x14ac:dyDescent="0.25">
      <c r="A318" s="336"/>
      <c r="B318" s="336"/>
      <c r="C318" s="20" t="s">
        <v>28</v>
      </c>
      <c r="D318" s="21"/>
      <c r="E318" s="21"/>
      <c r="F318" s="21"/>
      <c r="G318" s="21"/>
      <c r="H318" s="21"/>
      <c r="I318" s="21"/>
      <c r="J318" s="21"/>
      <c r="K318" s="21"/>
    </row>
    <row r="319" spans="1:11" ht="16.5" customHeight="1" x14ac:dyDescent="0.25">
      <c r="A319" s="336" t="s">
        <v>68</v>
      </c>
      <c r="B319" s="336" t="s">
        <v>31</v>
      </c>
      <c r="C319" s="20" t="s">
        <v>22</v>
      </c>
      <c r="D319" s="21">
        <f>D320+D322+D324+D325</f>
        <v>16774.400000000001</v>
      </c>
      <c r="E319" s="21">
        <f>E320+E322</f>
        <v>16774.400000000001</v>
      </c>
      <c r="F319" s="21">
        <f>F320+F322</f>
        <v>16774.400000000001</v>
      </c>
      <c r="G319" s="21">
        <f>G320+G322</f>
        <v>16774.32</v>
      </c>
      <c r="H319" s="21">
        <f>H320+H322</f>
        <v>16774.32</v>
      </c>
      <c r="I319" s="21">
        <f>H319/D319*100</f>
        <v>99.99952308279282</v>
      </c>
      <c r="J319" s="21">
        <f>G319/E319*100</f>
        <v>99.99952308279282</v>
      </c>
      <c r="K319" s="21">
        <f>G319/F319*100</f>
        <v>99.99952308279282</v>
      </c>
    </row>
    <row r="320" spans="1:11" ht="16.5" customHeight="1" x14ac:dyDescent="0.25">
      <c r="A320" s="336"/>
      <c r="B320" s="336"/>
      <c r="C320" s="20" t="s">
        <v>23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/>
      <c r="J320" s="21"/>
      <c r="K320" s="21"/>
    </row>
    <row r="321" spans="1:11" ht="60" x14ac:dyDescent="0.25">
      <c r="A321" s="336"/>
      <c r="B321" s="336"/>
      <c r="C321" s="20" t="s">
        <v>24</v>
      </c>
      <c r="D321" s="21"/>
      <c r="E321" s="21"/>
      <c r="F321" s="21"/>
      <c r="G321" s="21"/>
      <c r="H321" s="21"/>
      <c r="I321" s="21"/>
      <c r="J321" s="21"/>
      <c r="K321" s="21"/>
    </row>
    <row r="322" spans="1:11" ht="30" x14ac:dyDescent="0.25">
      <c r="A322" s="336"/>
      <c r="B322" s="336"/>
      <c r="C322" s="20" t="s">
        <v>25</v>
      </c>
      <c r="D322" s="21">
        <v>16774.400000000001</v>
      </c>
      <c r="E322" s="21">
        <v>16774.400000000001</v>
      </c>
      <c r="F322" s="21">
        <v>16774.400000000001</v>
      </c>
      <c r="G322" s="21">
        <v>16774.32</v>
      </c>
      <c r="H322" s="21">
        <v>16774.32</v>
      </c>
      <c r="I322" s="21">
        <f>H322/D322*100</f>
        <v>99.99952308279282</v>
      </c>
      <c r="J322" s="21">
        <f>G322/E322*100</f>
        <v>99.99952308279282</v>
      </c>
      <c r="K322" s="21">
        <f>G322/F322*100</f>
        <v>99.99952308279282</v>
      </c>
    </row>
    <row r="323" spans="1:11" ht="60" x14ac:dyDescent="0.25">
      <c r="A323" s="336"/>
      <c r="B323" s="336"/>
      <c r="C323" s="20" t="s">
        <v>26</v>
      </c>
      <c r="D323" s="21"/>
      <c r="E323" s="21"/>
      <c r="F323" s="21"/>
      <c r="G323" s="21"/>
      <c r="H323" s="21"/>
      <c r="I323" s="21"/>
      <c r="J323" s="21"/>
      <c r="K323" s="21"/>
    </row>
    <row r="324" spans="1:11" ht="30" x14ac:dyDescent="0.25">
      <c r="A324" s="336"/>
      <c r="B324" s="336"/>
      <c r="C324" s="20" t="s">
        <v>27</v>
      </c>
      <c r="D324" s="21"/>
      <c r="E324" s="21"/>
      <c r="F324" s="21"/>
      <c r="G324" s="21"/>
      <c r="H324" s="21"/>
      <c r="I324" s="21"/>
      <c r="J324" s="21"/>
      <c r="K324" s="21"/>
    </row>
    <row r="325" spans="1:11" ht="45" x14ac:dyDescent="0.25">
      <c r="A325" s="336"/>
      <c r="B325" s="336"/>
      <c r="C325" s="20" t="s">
        <v>28</v>
      </c>
      <c r="D325" s="21"/>
      <c r="E325" s="21"/>
      <c r="F325" s="21"/>
      <c r="G325" s="21"/>
      <c r="H325" s="21"/>
      <c r="I325" s="21"/>
      <c r="J325" s="21"/>
      <c r="K325" s="21"/>
    </row>
    <row r="326" spans="1:11" ht="24.75" customHeight="1" x14ac:dyDescent="0.25">
      <c r="A326" s="335" t="s">
        <v>69</v>
      </c>
      <c r="B326" s="336" t="s">
        <v>31</v>
      </c>
      <c r="C326" s="20" t="s">
        <v>22</v>
      </c>
      <c r="D326" s="21">
        <f>D327+D329+D331+D332</f>
        <v>427739.9</v>
      </c>
      <c r="E326" s="21">
        <f>E327+E329</f>
        <v>427739.9</v>
      </c>
      <c r="F326" s="21">
        <f>F327+F329</f>
        <v>427739.9</v>
      </c>
      <c r="G326" s="21">
        <f>G327+G329</f>
        <v>427739.9</v>
      </c>
      <c r="H326" s="21">
        <f>H327+H329+H331+H332</f>
        <v>427739.9</v>
      </c>
      <c r="I326" s="21">
        <f>H326/D326*100</f>
        <v>100</v>
      </c>
      <c r="J326" s="21">
        <f>G326/E326*100</f>
        <v>100</v>
      </c>
      <c r="K326" s="21">
        <f>G326/F326*100</f>
        <v>100</v>
      </c>
    </row>
    <row r="327" spans="1:11" ht="24.75" customHeight="1" x14ac:dyDescent="0.25">
      <c r="A327" s="335"/>
      <c r="B327" s="336"/>
      <c r="C327" s="20" t="s">
        <v>23</v>
      </c>
      <c r="D327" s="21">
        <f>D335</f>
        <v>47051.4</v>
      </c>
      <c r="E327" s="21">
        <f>E335</f>
        <v>47051.4</v>
      </c>
      <c r="F327" s="21">
        <f>F335</f>
        <v>47051.4</v>
      </c>
      <c r="G327" s="21">
        <f>G335</f>
        <v>47051.4</v>
      </c>
      <c r="H327" s="21">
        <f>H335</f>
        <v>47051.4</v>
      </c>
      <c r="I327" s="21">
        <f>H327/D327*100</f>
        <v>100</v>
      </c>
      <c r="J327" s="21">
        <f>G327/E327*100</f>
        <v>100</v>
      </c>
      <c r="K327" s="21">
        <f>G327/F327*100</f>
        <v>100</v>
      </c>
    </row>
    <row r="328" spans="1:11" ht="60" x14ac:dyDescent="0.25">
      <c r="A328" s="335"/>
      <c r="B328" s="336"/>
      <c r="C328" s="20" t="s">
        <v>24</v>
      </c>
      <c r="D328" s="21"/>
      <c r="E328" s="21">
        <f>E336</f>
        <v>47051.4</v>
      </c>
      <c r="F328" s="21"/>
      <c r="G328" s="21">
        <f t="shared" ref="G328:H330" si="10">G336</f>
        <v>47051.4</v>
      </c>
      <c r="H328" s="21">
        <f t="shared" si="10"/>
        <v>47051.4</v>
      </c>
      <c r="I328" s="21"/>
      <c r="J328" s="21">
        <f>G328/E328*100</f>
        <v>100</v>
      </c>
      <c r="K328" s="21"/>
    </row>
    <row r="329" spans="1:11" ht="27.75" customHeight="1" x14ac:dyDescent="0.25">
      <c r="A329" s="335"/>
      <c r="B329" s="336"/>
      <c r="C329" s="20" t="s">
        <v>25</v>
      </c>
      <c r="D329" s="21">
        <f>D337</f>
        <v>380688.5</v>
      </c>
      <c r="E329" s="21">
        <f>E337</f>
        <v>380688.5</v>
      </c>
      <c r="F329" s="21">
        <f>F337</f>
        <v>380688.5</v>
      </c>
      <c r="G329" s="21">
        <f t="shared" si="10"/>
        <v>380688.5</v>
      </c>
      <c r="H329" s="21">
        <f t="shared" si="10"/>
        <v>380688.5</v>
      </c>
      <c r="I329" s="21">
        <f>H329/D329*100</f>
        <v>100</v>
      </c>
      <c r="J329" s="21">
        <f>G329/E329*100</f>
        <v>100</v>
      </c>
      <c r="K329" s="21">
        <f>G329/F329*100</f>
        <v>100</v>
      </c>
    </row>
    <row r="330" spans="1:11" ht="60" x14ac:dyDescent="0.25">
      <c r="A330" s="335"/>
      <c r="B330" s="336"/>
      <c r="C330" s="20" t="s">
        <v>26</v>
      </c>
      <c r="D330" s="21"/>
      <c r="E330" s="21">
        <f>E338</f>
        <v>380688.5</v>
      </c>
      <c r="F330" s="21"/>
      <c r="G330" s="21">
        <f t="shared" si="10"/>
        <v>380688.5</v>
      </c>
      <c r="H330" s="21">
        <f t="shared" si="10"/>
        <v>380688.5</v>
      </c>
      <c r="I330" s="21"/>
      <c r="J330" s="21">
        <f>G330/E330*100</f>
        <v>100</v>
      </c>
      <c r="K330" s="21"/>
    </row>
    <row r="331" spans="1:11" ht="34.5" customHeight="1" x14ac:dyDescent="0.25">
      <c r="A331" s="335"/>
      <c r="B331" s="336"/>
      <c r="C331" s="20" t="s">
        <v>27</v>
      </c>
      <c r="D331" s="21"/>
      <c r="E331" s="21"/>
      <c r="F331" s="21"/>
      <c r="G331" s="21"/>
      <c r="H331" s="21"/>
      <c r="I331" s="21"/>
      <c r="J331" s="21"/>
      <c r="K331" s="21"/>
    </row>
    <row r="332" spans="1:11" ht="31.5" customHeight="1" x14ac:dyDescent="0.25">
      <c r="A332" s="335"/>
      <c r="B332" s="336"/>
      <c r="C332" s="20" t="s">
        <v>28</v>
      </c>
      <c r="D332" s="21"/>
      <c r="E332" s="21"/>
      <c r="F332" s="21"/>
      <c r="G332" s="21"/>
      <c r="H332" s="21"/>
      <c r="I332" s="21"/>
      <c r="J332" s="21"/>
      <c r="K332" s="21"/>
    </row>
    <row r="333" spans="1:11" ht="22.5" customHeight="1" x14ac:dyDescent="0.25">
      <c r="A333" s="343" t="s">
        <v>60</v>
      </c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</row>
    <row r="334" spans="1:11" ht="20.25" customHeight="1" x14ac:dyDescent="0.25">
      <c r="A334" s="336" t="s">
        <v>70</v>
      </c>
      <c r="B334" s="336" t="s">
        <v>31</v>
      </c>
      <c r="C334" s="20" t="s">
        <v>22</v>
      </c>
      <c r="D334" s="21">
        <f>D335+D337+D339+D340</f>
        <v>427739.9</v>
      </c>
      <c r="E334" s="21">
        <f>E335+E337</f>
        <v>427739.9</v>
      </c>
      <c r="F334" s="21">
        <f>F335+F337</f>
        <v>427739.9</v>
      </c>
      <c r="G334" s="21">
        <f>G335+G337</f>
        <v>427739.9</v>
      </c>
      <c r="H334" s="21">
        <f>H335+H337+H339+H340</f>
        <v>427739.9</v>
      </c>
      <c r="I334" s="21">
        <f>H334/D334*100</f>
        <v>100</v>
      </c>
      <c r="J334" s="21">
        <f>G334/E334*100</f>
        <v>100</v>
      </c>
      <c r="K334" s="21">
        <f>G334/F334*100</f>
        <v>100</v>
      </c>
    </row>
    <row r="335" spans="1:11" ht="20.25" customHeight="1" x14ac:dyDescent="0.25">
      <c r="A335" s="336"/>
      <c r="B335" s="336"/>
      <c r="C335" s="20" t="s">
        <v>23</v>
      </c>
      <c r="D335" s="21">
        <f>D342+D349</f>
        <v>47051.4</v>
      </c>
      <c r="E335" s="21">
        <f>E342+E349</f>
        <v>47051.4</v>
      </c>
      <c r="F335" s="21">
        <f>F342+F349</f>
        <v>47051.4</v>
      </c>
      <c r="G335" s="21">
        <f>G342+G349</f>
        <v>47051.4</v>
      </c>
      <c r="H335" s="21">
        <f>H342+H349</f>
        <v>47051.4</v>
      </c>
      <c r="I335" s="21">
        <f>H335/D335*100</f>
        <v>100</v>
      </c>
      <c r="J335" s="21">
        <f>G335/E335*100</f>
        <v>100</v>
      </c>
      <c r="K335" s="21">
        <f>G335/F335*100</f>
        <v>100</v>
      </c>
    </row>
    <row r="336" spans="1:11" ht="60" x14ac:dyDescent="0.25">
      <c r="A336" s="336"/>
      <c r="B336" s="336"/>
      <c r="C336" s="20" t="s">
        <v>24</v>
      </c>
      <c r="D336" s="21"/>
      <c r="E336" s="21">
        <f>E343+E350</f>
        <v>47051.4</v>
      </c>
      <c r="F336" s="21"/>
      <c r="G336" s="21">
        <f t="shared" ref="G336:H338" si="11">G343+G350</f>
        <v>47051.4</v>
      </c>
      <c r="H336" s="21">
        <f t="shared" si="11"/>
        <v>47051.4</v>
      </c>
      <c r="I336" s="21"/>
      <c r="J336" s="21">
        <f>G336/E336*100</f>
        <v>100</v>
      </c>
      <c r="K336" s="21"/>
    </row>
    <row r="337" spans="1:11" ht="31.5" customHeight="1" x14ac:dyDescent="0.25">
      <c r="A337" s="336"/>
      <c r="B337" s="336"/>
      <c r="C337" s="20" t="s">
        <v>25</v>
      </c>
      <c r="D337" s="21">
        <f>D344+D351</f>
        <v>380688.5</v>
      </c>
      <c r="E337" s="21">
        <f>E344+E351</f>
        <v>380688.5</v>
      </c>
      <c r="F337" s="21">
        <f>F344+F351</f>
        <v>380688.5</v>
      </c>
      <c r="G337" s="21">
        <f t="shared" si="11"/>
        <v>380688.5</v>
      </c>
      <c r="H337" s="21">
        <f t="shared" si="11"/>
        <v>380688.5</v>
      </c>
      <c r="I337" s="21">
        <f>H337/D337*100</f>
        <v>100</v>
      </c>
      <c r="J337" s="21">
        <f>G337/E337*100</f>
        <v>100</v>
      </c>
      <c r="K337" s="21">
        <f>G337/F337*100</f>
        <v>100</v>
      </c>
    </row>
    <row r="338" spans="1:11" ht="60" x14ac:dyDescent="0.25">
      <c r="A338" s="336"/>
      <c r="B338" s="336"/>
      <c r="C338" s="20" t="s">
        <v>26</v>
      </c>
      <c r="D338" s="21"/>
      <c r="E338" s="21">
        <f>E345+E352</f>
        <v>380688.5</v>
      </c>
      <c r="F338" s="21"/>
      <c r="G338" s="21">
        <f t="shared" si="11"/>
        <v>380688.5</v>
      </c>
      <c r="H338" s="21">
        <f t="shared" si="11"/>
        <v>380688.5</v>
      </c>
      <c r="I338" s="21"/>
      <c r="J338" s="21">
        <f>G338/E338*100</f>
        <v>100</v>
      </c>
      <c r="K338" s="21"/>
    </row>
    <row r="339" spans="1:11" ht="31.5" customHeight="1" x14ac:dyDescent="0.25">
      <c r="A339" s="336"/>
      <c r="B339" s="336"/>
      <c r="C339" s="20" t="s">
        <v>27</v>
      </c>
      <c r="D339" s="21"/>
      <c r="E339" s="21"/>
      <c r="F339" s="21"/>
      <c r="G339" s="21"/>
      <c r="H339" s="21"/>
      <c r="I339" s="21"/>
      <c r="J339" s="21"/>
      <c r="K339" s="21"/>
    </row>
    <row r="340" spans="1:11" ht="29.25" customHeight="1" x14ac:dyDescent="0.25">
      <c r="A340" s="336"/>
      <c r="B340" s="336"/>
      <c r="C340" s="20" t="s">
        <v>28</v>
      </c>
      <c r="D340" s="21"/>
      <c r="E340" s="21"/>
      <c r="F340" s="21"/>
      <c r="G340" s="21"/>
      <c r="H340" s="21"/>
      <c r="I340" s="21"/>
      <c r="J340" s="21"/>
      <c r="K340" s="21"/>
    </row>
    <row r="341" spans="1:11" ht="24" customHeight="1" x14ac:dyDescent="0.25">
      <c r="A341" s="336" t="s">
        <v>71</v>
      </c>
      <c r="B341" s="336" t="s">
        <v>31</v>
      </c>
      <c r="C341" s="20" t="s">
        <v>22</v>
      </c>
      <c r="D341" s="21">
        <f>D342+D344+D346+D347</f>
        <v>421921.7</v>
      </c>
      <c r="E341" s="21">
        <f>E342+E344</f>
        <v>421921.7</v>
      </c>
      <c r="F341" s="21">
        <f>F342+F344</f>
        <v>421921.7</v>
      </c>
      <c r="G341" s="21">
        <f>G342+G344</f>
        <v>421921.7</v>
      </c>
      <c r="H341" s="21">
        <f>H342+H344+H346+H347</f>
        <v>421921.7</v>
      </c>
      <c r="I341" s="21">
        <f>H341/D341*100</f>
        <v>100</v>
      </c>
      <c r="J341" s="21">
        <f>G341/E341*100</f>
        <v>100</v>
      </c>
      <c r="K341" s="21">
        <f>G341/F341*100</f>
        <v>100</v>
      </c>
    </row>
    <row r="342" spans="1:11" ht="26.25" customHeight="1" x14ac:dyDescent="0.25">
      <c r="A342" s="336"/>
      <c r="B342" s="336"/>
      <c r="C342" s="20" t="s">
        <v>23</v>
      </c>
      <c r="D342" s="29">
        <v>46411.4</v>
      </c>
      <c r="E342" s="29">
        <v>46411.4</v>
      </c>
      <c r="F342" s="29">
        <v>46411.4</v>
      </c>
      <c r="G342" s="29">
        <v>46411.4</v>
      </c>
      <c r="H342" s="29">
        <v>46411.4</v>
      </c>
      <c r="I342" s="21">
        <f>H342/D342*100</f>
        <v>100</v>
      </c>
      <c r="J342" s="21">
        <f>G342/E342*100</f>
        <v>100</v>
      </c>
      <c r="K342" s="21">
        <f>G342/F342*100</f>
        <v>100</v>
      </c>
    </row>
    <row r="343" spans="1:11" ht="60" x14ac:dyDescent="0.25">
      <c r="A343" s="336"/>
      <c r="B343" s="336"/>
      <c r="C343" s="20" t="s">
        <v>24</v>
      </c>
      <c r="D343" s="29"/>
      <c r="E343" s="29">
        <v>46411.4</v>
      </c>
      <c r="F343" s="29"/>
      <c r="G343" s="29">
        <v>46411.4</v>
      </c>
      <c r="H343" s="29">
        <v>46411.4</v>
      </c>
      <c r="I343" s="21"/>
      <c r="J343" s="21">
        <f>G343/E343*100</f>
        <v>100</v>
      </c>
      <c r="K343" s="21"/>
    </row>
    <row r="344" spans="1:11" ht="29.25" customHeight="1" x14ac:dyDescent="0.25">
      <c r="A344" s="336"/>
      <c r="B344" s="336"/>
      <c r="C344" s="20" t="s">
        <v>25</v>
      </c>
      <c r="D344" s="29">
        <v>375510.3</v>
      </c>
      <c r="E344" s="29">
        <v>375510.3</v>
      </c>
      <c r="F344" s="29">
        <v>375510.3</v>
      </c>
      <c r="G344" s="29">
        <v>375510.3</v>
      </c>
      <c r="H344" s="29">
        <v>375510.3</v>
      </c>
      <c r="I344" s="21">
        <f>H344/D344*100</f>
        <v>100</v>
      </c>
      <c r="J344" s="21">
        <f>G344/E344*100</f>
        <v>100</v>
      </c>
      <c r="K344" s="21">
        <f>G344/F344*100</f>
        <v>100</v>
      </c>
    </row>
    <row r="345" spans="1:11" ht="60" x14ac:dyDescent="0.25">
      <c r="A345" s="336"/>
      <c r="B345" s="336"/>
      <c r="C345" s="20" t="s">
        <v>26</v>
      </c>
      <c r="D345" s="29"/>
      <c r="E345" s="29">
        <v>375510.3</v>
      </c>
      <c r="F345" s="29"/>
      <c r="G345" s="29">
        <v>375510.3</v>
      </c>
      <c r="H345" s="29">
        <v>375510.3</v>
      </c>
      <c r="I345" s="21"/>
      <c r="J345" s="21">
        <f>G345/E345*100</f>
        <v>100</v>
      </c>
      <c r="K345" s="21"/>
    </row>
    <row r="346" spans="1:11" ht="31.5" customHeight="1" x14ac:dyDescent="0.25">
      <c r="A346" s="336"/>
      <c r="B346" s="336"/>
      <c r="C346" s="20" t="s">
        <v>27</v>
      </c>
      <c r="D346" s="21"/>
      <c r="E346" s="21"/>
      <c r="F346" s="21"/>
      <c r="G346" s="21"/>
      <c r="H346" s="21"/>
      <c r="I346" s="21"/>
      <c r="J346" s="21"/>
      <c r="K346" s="21"/>
    </row>
    <row r="347" spans="1:11" ht="30.75" customHeight="1" x14ac:dyDescent="0.25">
      <c r="A347" s="336"/>
      <c r="B347" s="336"/>
      <c r="C347" s="20" t="s">
        <v>28</v>
      </c>
      <c r="D347" s="21"/>
      <c r="E347" s="21"/>
      <c r="F347" s="21"/>
      <c r="G347" s="21"/>
      <c r="H347" s="21"/>
      <c r="I347" s="21"/>
      <c r="J347" s="21"/>
      <c r="K347" s="21"/>
    </row>
    <row r="348" spans="1:11" ht="26.25" customHeight="1" x14ac:dyDescent="0.25">
      <c r="A348" s="336" t="s">
        <v>72</v>
      </c>
      <c r="B348" s="336" t="s">
        <v>31</v>
      </c>
      <c r="C348" s="20" t="s">
        <v>22</v>
      </c>
      <c r="D348" s="21">
        <f>D349+D351+D353+D354</f>
        <v>5818.2</v>
      </c>
      <c r="E348" s="21">
        <f>E349+E351</f>
        <v>5818.2</v>
      </c>
      <c r="F348" s="21">
        <f>F349+F351</f>
        <v>5818.2</v>
      </c>
      <c r="G348" s="21">
        <f>G349+G351</f>
        <v>5818.2</v>
      </c>
      <c r="H348" s="21">
        <f>H349+H351+H353+H354</f>
        <v>5818.2</v>
      </c>
      <c r="I348" s="21">
        <f>H348/D348*100</f>
        <v>100</v>
      </c>
      <c r="J348" s="21">
        <f>G348/E348*100</f>
        <v>100</v>
      </c>
      <c r="K348" s="21">
        <f>G348/F348*100</f>
        <v>100</v>
      </c>
    </row>
    <row r="349" spans="1:11" ht="26.25" customHeight="1" x14ac:dyDescent="0.25">
      <c r="A349" s="336"/>
      <c r="B349" s="336"/>
      <c r="C349" s="20" t="s">
        <v>23</v>
      </c>
      <c r="D349" s="29">
        <v>640</v>
      </c>
      <c r="E349" s="29">
        <v>640</v>
      </c>
      <c r="F349" s="29">
        <v>640</v>
      </c>
      <c r="G349" s="29">
        <v>640</v>
      </c>
      <c r="H349" s="29">
        <v>640</v>
      </c>
      <c r="I349" s="21">
        <f>H349/D349*100</f>
        <v>100</v>
      </c>
      <c r="J349" s="21">
        <f>G349/E349*100</f>
        <v>100</v>
      </c>
      <c r="K349" s="21">
        <f>G349/F349*100</f>
        <v>100</v>
      </c>
    </row>
    <row r="350" spans="1:11" ht="60" x14ac:dyDescent="0.25">
      <c r="A350" s="336"/>
      <c r="B350" s="336"/>
      <c r="C350" s="20" t="s">
        <v>24</v>
      </c>
      <c r="D350" s="29"/>
      <c r="E350" s="29">
        <v>640</v>
      </c>
      <c r="F350" s="29"/>
      <c r="G350" s="29">
        <v>640</v>
      </c>
      <c r="H350" s="29">
        <v>640</v>
      </c>
      <c r="I350" s="21"/>
      <c r="J350" s="21">
        <f>G350/E350*100</f>
        <v>100</v>
      </c>
      <c r="K350" s="21"/>
    </row>
    <row r="351" spans="1:11" ht="31.5" customHeight="1" x14ac:dyDescent="0.25">
      <c r="A351" s="336"/>
      <c r="B351" s="336"/>
      <c r="C351" s="20" t="s">
        <v>25</v>
      </c>
      <c r="D351" s="30">
        <v>5178.2</v>
      </c>
      <c r="E351" s="30">
        <v>5178.2</v>
      </c>
      <c r="F351" s="30">
        <v>5178.2</v>
      </c>
      <c r="G351" s="30">
        <v>5178.2</v>
      </c>
      <c r="H351" s="30">
        <v>5178.2</v>
      </c>
      <c r="I351" s="21">
        <f>H351/D351*100</f>
        <v>100</v>
      </c>
      <c r="J351" s="21">
        <f>G351/E351*100</f>
        <v>100</v>
      </c>
      <c r="K351" s="21">
        <f>G351/F351*100</f>
        <v>100</v>
      </c>
    </row>
    <row r="352" spans="1:11" ht="60" x14ac:dyDescent="0.25">
      <c r="A352" s="336"/>
      <c r="B352" s="336"/>
      <c r="C352" s="20" t="s">
        <v>26</v>
      </c>
      <c r="D352" s="30"/>
      <c r="E352" s="30">
        <v>5178.2</v>
      </c>
      <c r="F352" s="30"/>
      <c r="G352" s="30">
        <v>5178.2</v>
      </c>
      <c r="H352" s="30">
        <v>5178.2</v>
      </c>
      <c r="I352" s="21"/>
      <c r="J352" s="21">
        <f>G352/E352*100</f>
        <v>100</v>
      </c>
      <c r="K352" s="21"/>
    </row>
    <row r="353" spans="1:11" ht="33.75" customHeight="1" x14ac:dyDescent="0.25">
      <c r="A353" s="336"/>
      <c r="B353" s="336"/>
      <c r="C353" s="20" t="s">
        <v>27</v>
      </c>
      <c r="D353" s="21"/>
      <c r="E353" s="21"/>
      <c r="F353" s="21"/>
      <c r="G353" s="21"/>
      <c r="H353" s="21"/>
      <c r="I353" s="21"/>
      <c r="J353" s="21"/>
      <c r="K353" s="21"/>
    </row>
    <row r="354" spans="1:11" ht="34.5" customHeight="1" x14ac:dyDescent="0.25">
      <c r="A354" s="336"/>
      <c r="B354" s="336"/>
      <c r="C354" s="20" t="s">
        <v>28</v>
      </c>
      <c r="D354" s="21"/>
      <c r="E354" s="21"/>
      <c r="F354" s="21"/>
      <c r="G354" s="21"/>
      <c r="H354" s="21"/>
      <c r="I354" s="21"/>
      <c r="J354" s="21"/>
      <c r="K354" s="21"/>
    </row>
    <row r="355" spans="1:11" ht="24.75" customHeight="1" x14ac:dyDescent="0.25">
      <c r="A355" s="335" t="s">
        <v>73</v>
      </c>
      <c r="B355" s="336" t="s">
        <v>31</v>
      </c>
      <c r="C355" s="20" t="s">
        <v>22</v>
      </c>
      <c r="D355" s="21">
        <f>D356+D358+D360+D361</f>
        <v>87113.600000000006</v>
      </c>
      <c r="E355" s="21">
        <f>E356+E358</f>
        <v>67697.350000000006</v>
      </c>
      <c r="F355" s="21">
        <f>F356+F358</f>
        <v>67697.350000000006</v>
      </c>
      <c r="G355" s="21">
        <f>G356+G358</f>
        <v>67697.350000000006</v>
      </c>
      <c r="H355" s="21">
        <f>H356+H358+H360+H361</f>
        <v>87044.35</v>
      </c>
      <c r="I355" s="21">
        <f>H355/D355*100</f>
        <v>99.920506097784951</v>
      </c>
      <c r="J355" s="21">
        <f>G355/E355*100</f>
        <v>100</v>
      </c>
      <c r="K355" s="21">
        <f>G355/F355*100</f>
        <v>100</v>
      </c>
    </row>
    <row r="356" spans="1:11" ht="24.75" customHeight="1" x14ac:dyDescent="0.25">
      <c r="A356" s="335"/>
      <c r="B356" s="336"/>
      <c r="C356" s="20" t="s">
        <v>23</v>
      </c>
      <c r="D356" s="21">
        <f>D364+D371+D378</f>
        <v>7446.7000000000007</v>
      </c>
      <c r="E356" s="21">
        <f>E364+E371+E378</f>
        <v>7446.75</v>
      </c>
      <c r="F356" s="21">
        <f>F364+F371+F378</f>
        <v>7446.75</v>
      </c>
      <c r="G356" s="21">
        <f>G364+G371+G378</f>
        <v>7446.75</v>
      </c>
      <c r="H356" s="21">
        <f>H364+H371+H378</f>
        <v>7446.75</v>
      </c>
      <c r="I356" s="21">
        <f>H356/D356*100</f>
        <v>100.00067143835523</v>
      </c>
      <c r="J356" s="21">
        <f>G356/E356*100</f>
        <v>100</v>
      </c>
      <c r="K356" s="21">
        <f>G356/F356*100</f>
        <v>100</v>
      </c>
    </row>
    <row r="357" spans="1:11" ht="60" x14ac:dyDescent="0.25">
      <c r="A357" s="335"/>
      <c r="B357" s="336"/>
      <c r="C357" s="20" t="s">
        <v>24</v>
      </c>
      <c r="D357" s="21"/>
      <c r="E357" s="21">
        <f>E365+E372+E379</f>
        <v>7446.75</v>
      </c>
      <c r="F357" s="21"/>
      <c r="G357" s="21">
        <f t="shared" ref="G357:H359" si="12">G365+G372+G379</f>
        <v>7446.75</v>
      </c>
      <c r="H357" s="21">
        <f t="shared" si="12"/>
        <v>7446.75</v>
      </c>
      <c r="I357" s="21"/>
      <c r="J357" s="21">
        <f>G357/E357*100</f>
        <v>100</v>
      </c>
      <c r="K357" s="21"/>
    </row>
    <row r="358" spans="1:11" ht="30" x14ac:dyDescent="0.25">
      <c r="A358" s="335"/>
      <c r="B358" s="336"/>
      <c r="C358" s="20" t="s">
        <v>25</v>
      </c>
      <c r="D358" s="21">
        <f>D366+D373+D380</f>
        <v>60250.600000000006</v>
      </c>
      <c r="E358" s="21">
        <f>E366+E373+E380</f>
        <v>60250.600000000006</v>
      </c>
      <c r="F358" s="21">
        <f>F366+F373+F380</f>
        <v>60250.600000000006</v>
      </c>
      <c r="G358" s="21">
        <f t="shared" si="12"/>
        <v>60250.600000000006</v>
      </c>
      <c r="H358" s="21">
        <f t="shared" si="12"/>
        <v>60250.600000000006</v>
      </c>
      <c r="I358" s="21">
        <f>H358/D358*100</f>
        <v>100</v>
      </c>
      <c r="J358" s="21">
        <f>G358/E358*100</f>
        <v>100</v>
      </c>
      <c r="K358" s="21">
        <f>G358/F358*100</f>
        <v>100</v>
      </c>
    </row>
    <row r="359" spans="1:11" ht="60" x14ac:dyDescent="0.25">
      <c r="A359" s="335"/>
      <c r="B359" s="336"/>
      <c r="C359" s="20" t="s">
        <v>26</v>
      </c>
      <c r="D359" s="21"/>
      <c r="E359" s="21">
        <f>E367+E374+E381</f>
        <v>60250.600000000006</v>
      </c>
      <c r="F359" s="21"/>
      <c r="G359" s="21">
        <f t="shared" si="12"/>
        <v>60250.600000000006</v>
      </c>
      <c r="H359" s="21">
        <f t="shared" si="12"/>
        <v>60250.600000000006</v>
      </c>
      <c r="I359" s="21"/>
      <c r="J359" s="21">
        <f>G359/E359*100</f>
        <v>100</v>
      </c>
      <c r="K359" s="21"/>
    </row>
    <row r="360" spans="1:11" ht="34.5" customHeight="1" x14ac:dyDescent="0.25">
      <c r="A360" s="335"/>
      <c r="B360" s="336"/>
      <c r="C360" s="20" t="s">
        <v>27</v>
      </c>
      <c r="D360" s="21">
        <f>D368+D375+D382</f>
        <v>2139.9</v>
      </c>
      <c r="E360" s="21"/>
      <c r="F360" s="21"/>
      <c r="G360" s="21"/>
      <c r="H360" s="21">
        <f>H368+H375+H382</f>
        <v>2070.6</v>
      </c>
      <c r="I360" s="21">
        <f>H360/D360*100</f>
        <v>96.761530912659467</v>
      </c>
      <c r="J360" s="21"/>
      <c r="K360" s="21"/>
    </row>
    <row r="361" spans="1:11" ht="32.25" customHeight="1" x14ac:dyDescent="0.25">
      <c r="A361" s="335"/>
      <c r="B361" s="336"/>
      <c r="C361" s="20" t="s">
        <v>28</v>
      </c>
      <c r="D361" s="21">
        <f>D369+D376+D383</f>
        <v>17276.400000000001</v>
      </c>
      <c r="E361" s="21"/>
      <c r="F361" s="21"/>
      <c r="G361" s="21"/>
      <c r="H361" s="21">
        <f>H369+H376+H383</f>
        <v>17276.400000000001</v>
      </c>
      <c r="I361" s="21">
        <f>H361/D361*100</f>
        <v>100</v>
      </c>
      <c r="J361" s="21"/>
      <c r="K361" s="21"/>
    </row>
    <row r="362" spans="1:11" ht="25.5" customHeight="1" x14ac:dyDescent="0.25">
      <c r="A362" s="343" t="s">
        <v>60</v>
      </c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</row>
    <row r="363" spans="1:11" ht="20.25" customHeight="1" x14ac:dyDescent="0.25">
      <c r="A363" s="336" t="s">
        <v>74</v>
      </c>
      <c r="B363" s="336" t="s">
        <v>31</v>
      </c>
      <c r="C363" s="20" t="s">
        <v>22</v>
      </c>
      <c r="D363" s="21">
        <f>D364+D366+D368+D369</f>
        <v>57588.000000000007</v>
      </c>
      <c r="E363" s="21">
        <f>E364+E366</f>
        <v>40311.600000000006</v>
      </c>
      <c r="F363" s="21">
        <f>F364+F366</f>
        <v>40311.600000000006</v>
      </c>
      <c r="G363" s="21">
        <f>G364+G366</f>
        <v>40311.600000000006</v>
      </c>
      <c r="H363" s="21">
        <f>H364+H366+H369</f>
        <v>57588.000000000007</v>
      </c>
      <c r="I363" s="21">
        <f>H363/D363*100</f>
        <v>100</v>
      </c>
      <c r="J363" s="21">
        <f>G363/E363*100</f>
        <v>100</v>
      </c>
      <c r="K363" s="21">
        <f>G363/F363*100</f>
        <v>100</v>
      </c>
    </row>
    <row r="364" spans="1:11" ht="17.25" customHeight="1" x14ac:dyDescent="0.25">
      <c r="A364" s="336"/>
      <c r="B364" s="336"/>
      <c r="C364" s="20" t="s">
        <v>23</v>
      </c>
      <c r="D364" s="21">
        <v>4434.3</v>
      </c>
      <c r="E364" s="21">
        <v>4434.3</v>
      </c>
      <c r="F364" s="21">
        <v>4434.3</v>
      </c>
      <c r="G364" s="21">
        <v>4434.3</v>
      </c>
      <c r="H364" s="21">
        <v>4434.3</v>
      </c>
      <c r="I364" s="21">
        <f>H364/D364*100</f>
        <v>100</v>
      </c>
      <c r="J364" s="21">
        <f>G364/E364*100</f>
        <v>100</v>
      </c>
      <c r="K364" s="21">
        <f>G364/F364*100</f>
        <v>100</v>
      </c>
    </row>
    <row r="365" spans="1:11" ht="60" x14ac:dyDescent="0.25">
      <c r="A365" s="336"/>
      <c r="B365" s="336"/>
      <c r="C365" s="20" t="s">
        <v>24</v>
      </c>
      <c r="D365" s="21"/>
      <c r="E365" s="21">
        <v>4434.3</v>
      </c>
      <c r="F365" s="21"/>
      <c r="G365" s="21">
        <v>4434.3</v>
      </c>
      <c r="H365" s="21">
        <v>4434.3</v>
      </c>
      <c r="I365" s="21"/>
      <c r="J365" s="21">
        <f>G365/E365*100</f>
        <v>100</v>
      </c>
      <c r="K365" s="21"/>
    </row>
    <row r="366" spans="1:11" ht="37.5" customHeight="1" x14ac:dyDescent="0.25">
      <c r="A366" s="336"/>
      <c r="B366" s="336"/>
      <c r="C366" s="20" t="s">
        <v>25</v>
      </c>
      <c r="D366" s="21">
        <v>35877.300000000003</v>
      </c>
      <c r="E366" s="21">
        <v>35877.300000000003</v>
      </c>
      <c r="F366" s="21">
        <v>35877.300000000003</v>
      </c>
      <c r="G366" s="21">
        <v>35877.300000000003</v>
      </c>
      <c r="H366" s="21">
        <v>35877.300000000003</v>
      </c>
      <c r="I366" s="21">
        <f>H366/D366*100</f>
        <v>100</v>
      </c>
      <c r="J366" s="21">
        <f>G366/E366*100</f>
        <v>100</v>
      </c>
      <c r="K366" s="21">
        <f>G366/F366*100</f>
        <v>100</v>
      </c>
    </row>
    <row r="367" spans="1:11" ht="60" x14ac:dyDescent="0.25">
      <c r="A367" s="336"/>
      <c r="B367" s="336"/>
      <c r="C367" s="20" t="s">
        <v>26</v>
      </c>
      <c r="D367" s="21"/>
      <c r="E367" s="21">
        <v>35877.300000000003</v>
      </c>
      <c r="F367" s="21"/>
      <c r="G367" s="21">
        <v>35877.300000000003</v>
      </c>
      <c r="H367" s="21">
        <v>35877.300000000003</v>
      </c>
      <c r="I367" s="21"/>
      <c r="J367" s="21">
        <f>G367/E367*100</f>
        <v>100</v>
      </c>
      <c r="K367" s="21"/>
    </row>
    <row r="368" spans="1:11" ht="30" x14ac:dyDescent="0.25">
      <c r="A368" s="336"/>
      <c r="B368" s="336"/>
      <c r="C368" s="20" t="s">
        <v>27</v>
      </c>
      <c r="D368" s="31">
        <v>0</v>
      </c>
      <c r="E368" s="21"/>
      <c r="F368" s="21"/>
      <c r="G368" s="21"/>
      <c r="H368" s="21">
        <v>0</v>
      </c>
      <c r="I368" s="21"/>
      <c r="J368" s="21"/>
      <c r="K368" s="21"/>
    </row>
    <row r="369" spans="1:11" ht="45.75" customHeight="1" x14ac:dyDescent="0.25">
      <c r="A369" s="336"/>
      <c r="B369" s="336"/>
      <c r="C369" s="20" t="s">
        <v>28</v>
      </c>
      <c r="D369" s="21">
        <v>17276.400000000001</v>
      </c>
      <c r="E369" s="21"/>
      <c r="F369" s="21"/>
      <c r="G369" s="21"/>
      <c r="H369" s="21">
        <v>17276.400000000001</v>
      </c>
      <c r="I369" s="21">
        <f>H369/D369*100</f>
        <v>100</v>
      </c>
      <c r="J369" s="21"/>
      <c r="K369" s="21"/>
    </row>
    <row r="370" spans="1:11" ht="19.5" customHeight="1" x14ac:dyDescent="0.25">
      <c r="A370" s="336" t="s">
        <v>75</v>
      </c>
      <c r="B370" s="336" t="s">
        <v>31</v>
      </c>
      <c r="C370" s="20" t="s">
        <v>22</v>
      </c>
      <c r="D370" s="21">
        <f>D371+D373+D375+D376</f>
        <v>4593</v>
      </c>
      <c r="E370" s="21">
        <f>E371+E373</f>
        <v>3180.2200000000003</v>
      </c>
      <c r="F370" s="21">
        <f>F371+F373</f>
        <v>3180.2200000000003</v>
      </c>
      <c r="G370" s="21">
        <f>G371+G373</f>
        <v>3180.2200000000003</v>
      </c>
      <c r="H370" s="21">
        <f>H371+H373+H375+H376</f>
        <v>4593.0200000000004</v>
      </c>
      <c r="I370" s="21">
        <f>H370/D370*100</f>
        <v>100.00043544524277</v>
      </c>
      <c r="J370" s="21">
        <f>G370/E370*100</f>
        <v>100</v>
      </c>
      <c r="K370" s="21">
        <f>G370/F370*100</f>
        <v>100</v>
      </c>
    </row>
    <row r="371" spans="1:11" ht="18" customHeight="1" x14ac:dyDescent="0.25">
      <c r="A371" s="336"/>
      <c r="B371" s="336"/>
      <c r="C371" s="20" t="s">
        <v>23</v>
      </c>
      <c r="D371" s="21">
        <v>349.8</v>
      </c>
      <c r="E371" s="21">
        <v>349.82</v>
      </c>
      <c r="F371" s="21">
        <v>349.82</v>
      </c>
      <c r="G371" s="21">
        <v>349.82</v>
      </c>
      <c r="H371" s="21">
        <v>349.82</v>
      </c>
      <c r="I371" s="21">
        <f>H371/D371*100</f>
        <v>100.00571755288736</v>
      </c>
      <c r="J371" s="21">
        <f>G371/E371*100</f>
        <v>100</v>
      </c>
      <c r="K371" s="21">
        <f>G371/F371*100</f>
        <v>100</v>
      </c>
    </row>
    <row r="372" spans="1:11" ht="60" x14ac:dyDescent="0.25">
      <c r="A372" s="336"/>
      <c r="B372" s="336"/>
      <c r="C372" s="20" t="s">
        <v>24</v>
      </c>
      <c r="D372" s="21"/>
      <c r="E372" s="21">
        <v>349.82</v>
      </c>
      <c r="F372" s="21"/>
      <c r="G372" s="21">
        <v>349.82</v>
      </c>
      <c r="H372" s="21">
        <v>349.82</v>
      </c>
      <c r="I372" s="21"/>
      <c r="J372" s="21">
        <f>G372/E372*100</f>
        <v>100</v>
      </c>
      <c r="K372" s="21"/>
    </row>
    <row r="373" spans="1:11" ht="30" x14ac:dyDescent="0.25">
      <c r="A373" s="336"/>
      <c r="B373" s="336"/>
      <c r="C373" s="20" t="s">
        <v>25</v>
      </c>
      <c r="D373" s="21">
        <v>2830.4</v>
      </c>
      <c r="E373" s="21">
        <v>2830.4</v>
      </c>
      <c r="F373" s="21">
        <v>2830.4</v>
      </c>
      <c r="G373" s="21">
        <v>2830.4</v>
      </c>
      <c r="H373" s="21">
        <v>2830.4</v>
      </c>
      <c r="I373" s="21">
        <f>H373/D373*100</f>
        <v>100</v>
      </c>
      <c r="J373" s="21">
        <f>G373/E373*100</f>
        <v>100</v>
      </c>
      <c r="K373" s="21">
        <f>G373/F373*100</f>
        <v>100</v>
      </c>
    </row>
    <row r="374" spans="1:11" ht="60" x14ac:dyDescent="0.25">
      <c r="A374" s="336"/>
      <c r="B374" s="336"/>
      <c r="C374" s="20" t="s">
        <v>26</v>
      </c>
      <c r="D374" s="21"/>
      <c r="E374" s="21">
        <v>2830.4</v>
      </c>
      <c r="F374" s="21"/>
      <c r="G374" s="21">
        <v>2830.4</v>
      </c>
      <c r="H374" s="21">
        <v>2830.4</v>
      </c>
      <c r="I374" s="21"/>
      <c r="J374" s="21">
        <f>G374/E374*100</f>
        <v>100</v>
      </c>
      <c r="K374" s="21"/>
    </row>
    <row r="375" spans="1:11" ht="30" x14ac:dyDescent="0.25">
      <c r="A375" s="336"/>
      <c r="B375" s="336"/>
      <c r="C375" s="20" t="s">
        <v>27</v>
      </c>
      <c r="D375" s="21">
        <v>1412.8</v>
      </c>
      <c r="E375" s="21"/>
      <c r="F375" s="21"/>
      <c r="G375" s="21"/>
      <c r="H375" s="21">
        <v>1412.8</v>
      </c>
      <c r="I375" s="21">
        <f>H375/D375*100</f>
        <v>100</v>
      </c>
      <c r="J375" s="21"/>
      <c r="K375" s="21"/>
    </row>
    <row r="376" spans="1:11" ht="27.75" customHeight="1" x14ac:dyDescent="0.25">
      <c r="A376" s="336"/>
      <c r="B376" s="336"/>
      <c r="C376" s="20" t="s">
        <v>28</v>
      </c>
      <c r="D376" s="21">
        <v>0</v>
      </c>
      <c r="E376" s="21"/>
      <c r="F376" s="21"/>
      <c r="G376" s="21"/>
      <c r="H376" s="21">
        <v>0</v>
      </c>
      <c r="I376" s="21"/>
      <c r="J376" s="21"/>
      <c r="K376" s="21"/>
    </row>
    <row r="377" spans="1:11" ht="23.25" customHeight="1" x14ac:dyDescent="0.25">
      <c r="A377" s="339" t="s">
        <v>76</v>
      </c>
      <c r="B377" s="336" t="s">
        <v>31</v>
      </c>
      <c r="C377" s="20" t="s">
        <v>22</v>
      </c>
      <c r="D377" s="21">
        <f>D378+D380+D382+D383</f>
        <v>24932.599999999995</v>
      </c>
      <c r="E377" s="21">
        <f>E378+E380</f>
        <v>24205.53</v>
      </c>
      <c r="F377" s="21">
        <f>F378+F380</f>
        <v>24205.53</v>
      </c>
      <c r="G377" s="21">
        <f>G378+G380</f>
        <v>24205.53</v>
      </c>
      <c r="H377" s="21">
        <f>H378+H380+H382+H383</f>
        <v>24863.329999999998</v>
      </c>
      <c r="I377" s="21">
        <f>H377/D377*100</f>
        <v>99.722170972943076</v>
      </c>
      <c r="J377" s="21">
        <f>G377/E377*100</f>
        <v>100</v>
      </c>
      <c r="K377" s="21">
        <f>G377/F377*100</f>
        <v>100</v>
      </c>
    </row>
    <row r="378" spans="1:11" ht="23.25" customHeight="1" x14ac:dyDescent="0.25">
      <c r="A378" s="339"/>
      <c r="B378" s="336"/>
      <c r="C378" s="20" t="s">
        <v>23</v>
      </c>
      <c r="D378" s="21">
        <f>D385+D392</f>
        <v>2662.6</v>
      </c>
      <c r="E378" s="21">
        <f>E385+E392</f>
        <v>2662.63</v>
      </c>
      <c r="F378" s="21">
        <f>F385+F392</f>
        <v>2662.63</v>
      </c>
      <c r="G378" s="21">
        <f>G385+G392</f>
        <v>2662.63</v>
      </c>
      <c r="H378" s="21">
        <f>H385+H392</f>
        <v>2662.63</v>
      </c>
      <c r="I378" s="21">
        <f>H378/D378*100</f>
        <v>100.00112671824533</v>
      </c>
      <c r="J378" s="21">
        <f>G378/E378*100</f>
        <v>100</v>
      </c>
      <c r="K378" s="21">
        <f>G378/F378*100</f>
        <v>100</v>
      </c>
    </row>
    <row r="379" spans="1:11" ht="60" x14ac:dyDescent="0.25">
      <c r="A379" s="339"/>
      <c r="B379" s="336"/>
      <c r="C379" s="20" t="s">
        <v>24</v>
      </c>
      <c r="D379" s="21"/>
      <c r="E379" s="21">
        <f>E386+E393</f>
        <v>2662.63</v>
      </c>
      <c r="F379" s="21"/>
      <c r="G379" s="21">
        <f t="shared" ref="G379:H381" si="13">G386+G393</f>
        <v>2662.63</v>
      </c>
      <c r="H379" s="21">
        <f t="shared" si="13"/>
        <v>2662.63</v>
      </c>
      <c r="I379" s="21"/>
      <c r="J379" s="21">
        <f>G379/E379*100</f>
        <v>100</v>
      </c>
      <c r="K379" s="21"/>
    </row>
    <row r="380" spans="1:11" ht="36" customHeight="1" x14ac:dyDescent="0.25">
      <c r="A380" s="339"/>
      <c r="B380" s="336"/>
      <c r="C380" s="20" t="s">
        <v>25</v>
      </c>
      <c r="D380" s="21">
        <f>D387+D394</f>
        <v>21542.899999999998</v>
      </c>
      <c r="E380" s="21">
        <f>E387+E394</f>
        <v>21542.899999999998</v>
      </c>
      <c r="F380" s="21">
        <f>F387+F394</f>
        <v>21542.899999999998</v>
      </c>
      <c r="G380" s="21">
        <f t="shared" si="13"/>
        <v>21542.899999999998</v>
      </c>
      <c r="H380" s="21">
        <f t="shared" si="13"/>
        <v>21542.899999999998</v>
      </c>
      <c r="I380" s="21">
        <f>H380/D380*100</f>
        <v>100</v>
      </c>
      <c r="J380" s="21">
        <f>G380/E380*100</f>
        <v>100</v>
      </c>
      <c r="K380" s="21">
        <f>G380/F380*100</f>
        <v>100</v>
      </c>
    </row>
    <row r="381" spans="1:11" ht="60" x14ac:dyDescent="0.25">
      <c r="A381" s="339"/>
      <c r="B381" s="336"/>
      <c r="C381" s="20" t="s">
        <v>26</v>
      </c>
      <c r="D381" s="21"/>
      <c r="E381" s="21">
        <f>E388+E395</f>
        <v>21542.899999999998</v>
      </c>
      <c r="F381" s="21"/>
      <c r="G381" s="21">
        <f t="shared" si="13"/>
        <v>21542.899999999998</v>
      </c>
      <c r="H381" s="21">
        <f t="shared" si="13"/>
        <v>21542.899999999998</v>
      </c>
      <c r="I381" s="21"/>
      <c r="J381" s="21">
        <f>G381/E381*100</f>
        <v>100</v>
      </c>
      <c r="K381" s="21"/>
    </row>
    <row r="382" spans="1:11" ht="33" customHeight="1" x14ac:dyDescent="0.25">
      <c r="A382" s="339"/>
      <c r="B382" s="336"/>
      <c r="C382" s="20" t="s">
        <v>27</v>
      </c>
      <c r="D382" s="21">
        <f>D389+D396</f>
        <v>727.1</v>
      </c>
      <c r="E382" s="21"/>
      <c r="F382" s="21"/>
      <c r="G382" s="21"/>
      <c r="H382" s="21">
        <f>H389+H396</f>
        <v>657.80000000000007</v>
      </c>
      <c r="I382" s="21">
        <f>H382/D382*100</f>
        <v>90.468986384266273</v>
      </c>
      <c r="J382" s="21"/>
      <c r="K382" s="21"/>
    </row>
    <row r="383" spans="1:11" ht="33" customHeight="1" x14ac:dyDescent="0.25">
      <c r="A383" s="339"/>
      <c r="B383" s="336"/>
      <c r="C383" s="20" t="s">
        <v>28</v>
      </c>
      <c r="D383" s="21">
        <v>0</v>
      </c>
      <c r="E383" s="21"/>
      <c r="F383" s="21"/>
      <c r="G383" s="21"/>
      <c r="H383" s="21">
        <v>0</v>
      </c>
      <c r="I383" s="21"/>
      <c r="J383" s="21"/>
      <c r="K383" s="21"/>
    </row>
    <row r="384" spans="1:11" ht="24.75" customHeight="1" x14ac:dyDescent="0.25">
      <c r="A384" s="336" t="s">
        <v>77</v>
      </c>
      <c r="B384" s="336" t="s">
        <v>31</v>
      </c>
      <c r="C384" s="20" t="s">
        <v>22</v>
      </c>
      <c r="D384" s="21">
        <f>D385+D387+D389+D390</f>
        <v>20374.3</v>
      </c>
      <c r="E384" s="21">
        <f>E385+E387</f>
        <v>19692.829999999998</v>
      </c>
      <c r="F384" s="21">
        <f>F385+F387</f>
        <v>19692.829999999998</v>
      </c>
      <c r="G384" s="21">
        <f>G385+G387</f>
        <v>19692.829999999998</v>
      </c>
      <c r="H384" s="21">
        <f>H385+H387+H389+H390</f>
        <v>20305.03</v>
      </c>
      <c r="I384" s="21">
        <f>H384/D384*100</f>
        <v>99.660012859337499</v>
      </c>
      <c r="J384" s="21">
        <f>G384/E384*100</f>
        <v>100</v>
      </c>
      <c r="K384" s="21">
        <f>G384/F384*100</f>
        <v>100</v>
      </c>
    </row>
    <row r="385" spans="1:11" ht="24" customHeight="1" x14ac:dyDescent="0.25">
      <c r="A385" s="336"/>
      <c r="B385" s="336"/>
      <c r="C385" s="20" t="s">
        <v>23</v>
      </c>
      <c r="D385" s="21">
        <v>2166.1999999999998</v>
      </c>
      <c r="E385" s="21">
        <v>2166.23</v>
      </c>
      <c r="F385" s="21">
        <v>2166.23</v>
      </c>
      <c r="G385" s="21">
        <v>2166.23</v>
      </c>
      <c r="H385" s="21">
        <v>2166.23</v>
      </c>
      <c r="I385" s="21">
        <f>H385/D385*100</f>
        <v>100.00138491367372</v>
      </c>
      <c r="J385" s="21">
        <f>G385/E385*100</f>
        <v>100</v>
      </c>
      <c r="K385" s="21">
        <f>G385/F385*100</f>
        <v>100</v>
      </c>
    </row>
    <row r="386" spans="1:11" ht="60" x14ac:dyDescent="0.25">
      <c r="A386" s="336"/>
      <c r="B386" s="336"/>
      <c r="C386" s="20" t="s">
        <v>24</v>
      </c>
      <c r="D386" s="21"/>
      <c r="E386" s="21">
        <v>2166.23</v>
      </c>
      <c r="F386" s="21"/>
      <c r="G386" s="21">
        <v>2166.23</v>
      </c>
      <c r="H386" s="21">
        <v>2166.23</v>
      </c>
      <c r="I386" s="21"/>
      <c r="J386" s="21">
        <f>G386/E386*100</f>
        <v>100</v>
      </c>
      <c r="K386" s="21"/>
    </row>
    <row r="387" spans="1:11" ht="33.75" customHeight="1" x14ac:dyDescent="0.25">
      <c r="A387" s="336"/>
      <c r="B387" s="336"/>
      <c r="C387" s="20" t="s">
        <v>25</v>
      </c>
      <c r="D387" s="21">
        <v>17526.599999999999</v>
      </c>
      <c r="E387" s="21">
        <v>17526.599999999999</v>
      </c>
      <c r="F387" s="21">
        <v>17526.599999999999</v>
      </c>
      <c r="G387" s="21">
        <v>17526.599999999999</v>
      </c>
      <c r="H387" s="21">
        <v>17526.599999999999</v>
      </c>
      <c r="I387" s="21">
        <f>H387/D387*100</f>
        <v>100</v>
      </c>
      <c r="J387" s="21">
        <f>G387/E387*100</f>
        <v>100</v>
      </c>
      <c r="K387" s="21">
        <f>G387/F387*100</f>
        <v>100</v>
      </c>
    </row>
    <row r="388" spans="1:11" ht="60" x14ac:dyDescent="0.25">
      <c r="A388" s="336"/>
      <c r="B388" s="336"/>
      <c r="C388" s="20" t="s">
        <v>26</v>
      </c>
      <c r="D388" s="21"/>
      <c r="E388" s="21">
        <v>17526.599999999999</v>
      </c>
      <c r="F388" s="21"/>
      <c r="G388" s="21">
        <v>17526.599999999999</v>
      </c>
      <c r="H388" s="21">
        <v>17526.599999999999</v>
      </c>
      <c r="I388" s="21"/>
      <c r="J388" s="21">
        <f>G388/E388*100</f>
        <v>100</v>
      </c>
      <c r="K388" s="21"/>
    </row>
    <row r="389" spans="1:11" ht="29.25" customHeight="1" x14ac:dyDescent="0.25">
      <c r="A389" s="336"/>
      <c r="B389" s="336"/>
      <c r="C389" s="20" t="s">
        <v>27</v>
      </c>
      <c r="D389" s="21">
        <v>681.5</v>
      </c>
      <c r="E389" s="21"/>
      <c r="F389" s="21"/>
      <c r="G389" s="21"/>
      <c r="H389" s="21">
        <v>612.20000000000005</v>
      </c>
      <c r="I389" s="21">
        <f>H389/D389*100</f>
        <v>89.831254585473232</v>
      </c>
      <c r="J389" s="21"/>
      <c r="K389" s="21"/>
    </row>
    <row r="390" spans="1:11" ht="30.75" customHeight="1" x14ac:dyDescent="0.25">
      <c r="A390" s="336"/>
      <c r="B390" s="336"/>
      <c r="C390" s="20" t="s">
        <v>28</v>
      </c>
      <c r="D390" s="21"/>
      <c r="E390" s="21"/>
      <c r="F390" s="21"/>
      <c r="G390" s="21"/>
      <c r="H390" s="21"/>
      <c r="I390" s="21"/>
      <c r="J390" s="21"/>
      <c r="K390" s="21"/>
    </row>
    <row r="391" spans="1:11" ht="21.75" customHeight="1" x14ac:dyDescent="0.25">
      <c r="A391" s="336" t="s">
        <v>78</v>
      </c>
      <c r="B391" s="336" t="s">
        <v>31</v>
      </c>
      <c r="C391" s="20" t="s">
        <v>22</v>
      </c>
      <c r="D391" s="21">
        <f>D392+D394+D396+D397</f>
        <v>4558.3</v>
      </c>
      <c r="E391" s="21">
        <f>E392+E394</f>
        <v>4512.7</v>
      </c>
      <c r="F391" s="21">
        <f>F392+F394</f>
        <v>4512.7</v>
      </c>
      <c r="G391" s="21">
        <f>G392+G394</f>
        <v>4512.7</v>
      </c>
      <c r="H391" s="21">
        <f>H392+H394+H396+H397</f>
        <v>4558.3</v>
      </c>
      <c r="I391" s="21">
        <f>H391/D391*100</f>
        <v>100</v>
      </c>
      <c r="J391" s="21">
        <f>G391/E391*100</f>
        <v>100</v>
      </c>
      <c r="K391" s="21">
        <f>G391/F391*100</f>
        <v>100</v>
      </c>
    </row>
    <row r="392" spans="1:11" ht="21.75" customHeight="1" x14ac:dyDescent="0.25">
      <c r="A392" s="336"/>
      <c r="B392" s="336"/>
      <c r="C392" s="20" t="s">
        <v>23</v>
      </c>
      <c r="D392" s="21">
        <v>496.4</v>
      </c>
      <c r="E392" s="21">
        <v>496.4</v>
      </c>
      <c r="F392" s="21">
        <v>496.4</v>
      </c>
      <c r="G392" s="21">
        <v>496.4</v>
      </c>
      <c r="H392" s="21">
        <v>496.4</v>
      </c>
      <c r="I392" s="21">
        <f>H392/D392*100</f>
        <v>100</v>
      </c>
      <c r="J392" s="21">
        <f>G392/E392*100</f>
        <v>100</v>
      </c>
      <c r="K392" s="21">
        <f>G392/F392*100</f>
        <v>100</v>
      </c>
    </row>
    <row r="393" spans="1:11" ht="60" x14ac:dyDescent="0.25">
      <c r="A393" s="336"/>
      <c r="B393" s="336"/>
      <c r="C393" s="20" t="s">
        <v>24</v>
      </c>
      <c r="D393" s="21"/>
      <c r="E393" s="21">
        <v>496.4</v>
      </c>
      <c r="F393" s="21"/>
      <c r="G393" s="21">
        <v>496.4</v>
      </c>
      <c r="H393" s="21">
        <v>496.4</v>
      </c>
      <c r="I393" s="21"/>
      <c r="J393" s="21">
        <f>G393/E393*100</f>
        <v>100</v>
      </c>
      <c r="K393" s="21"/>
    </row>
    <row r="394" spans="1:11" ht="30" x14ac:dyDescent="0.25">
      <c r="A394" s="336"/>
      <c r="B394" s="336"/>
      <c r="C394" s="20" t="s">
        <v>25</v>
      </c>
      <c r="D394" s="21">
        <v>4016.3</v>
      </c>
      <c r="E394" s="21">
        <v>4016.3</v>
      </c>
      <c r="F394" s="21">
        <v>4016.3</v>
      </c>
      <c r="G394" s="21">
        <v>4016.3</v>
      </c>
      <c r="H394" s="21">
        <v>4016.3</v>
      </c>
      <c r="I394" s="21">
        <f>H394/D394*100</f>
        <v>100</v>
      </c>
      <c r="J394" s="21">
        <f>G394/E394*100</f>
        <v>100</v>
      </c>
      <c r="K394" s="21">
        <f>G394/F394*100</f>
        <v>100</v>
      </c>
    </row>
    <row r="395" spans="1:11" ht="60" x14ac:dyDescent="0.25">
      <c r="A395" s="336"/>
      <c r="B395" s="336"/>
      <c r="C395" s="20" t="s">
        <v>26</v>
      </c>
      <c r="D395" s="21" t="s">
        <v>79</v>
      </c>
      <c r="E395" s="21">
        <v>4016.3</v>
      </c>
      <c r="F395" s="21"/>
      <c r="G395" s="21">
        <v>4016.3</v>
      </c>
      <c r="H395" s="21">
        <v>4016.3</v>
      </c>
      <c r="I395" s="21"/>
      <c r="J395" s="21">
        <f>G395/E395*100</f>
        <v>100</v>
      </c>
      <c r="K395" s="21"/>
    </row>
    <row r="396" spans="1:11" ht="30" x14ac:dyDescent="0.25">
      <c r="A396" s="336"/>
      <c r="B396" s="336"/>
      <c r="C396" s="20" t="s">
        <v>27</v>
      </c>
      <c r="D396" s="21">
        <v>45.6</v>
      </c>
      <c r="E396" s="21"/>
      <c r="F396" s="21"/>
      <c r="G396" s="21"/>
      <c r="H396" s="21">
        <v>45.6</v>
      </c>
      <c r="I396" s="21">
        <f>H396/D396*100</f>
        <v>100</v>
      </c>
      <c r="J396" s="21"/>
      <c r="K396" s="21"/>
    </row>
    <row r="397" spans="1:11" ht="35.25" customHeight="1" x14ac:dyDescent="0.25">
      <c r="A397" s="336"/>
      <c r="B397" s="336"/>
      <c r="C397" s="20" t="s">
        <v>28</v>
      </c>
      <c r="D397" s="21">
        <v>0</v>
      </c>
      <c r="E397" s="21"/>
      <c r="F397" s="21"/>
      <c r="G397" s="21"/>
      <c r="H397" s="21">
        <v>0</v>
      </c>
      <c r="I397" s="21"/>
      <c r="J397" s="21"/>
      <c r="K397" s="21"/>
    </row>
    <row r="398" spans="1:11" ht="25.5" customHeight="1" x14ac:dyDescent="0.25">
      <c r="A398" s="335" t="s">
        <v>80</v>
      </c>
      <c r="B398" s="339"/>
      <c r="C398" s="20" t="s">
        <v>22</v>
      </c>
      <c r="D398" s="21">
        <f>D399+D401+D403+D404</f>
        <v>386517.1</v>
      </c>
      <c r="E398" s="21">
        <f>E399+E401</f>
        <v>386517.08</v>
      </c>
      <c r="F398" s="21">
        <f>F399+F401</f>
        <v>386517.08</v>
      </c>
      <c r="G398" s="21">
        <f>G399+G401</f>
        <v>386385.28</v>
      </c>
      <c r="H398" s="21">
        <f>H399+H401+H403+H404</f>
        <v>386385.28</v>
      </c>
      <c r="I398" s="21">
        <f>H398/D398*100</f>
        <v>99.965895428688683</v>
      </c>
      <c r="J398" s="21">
        <f>G398/E398*100</f>
        <v>99.965900601339527</v>
      </c>
      <c r="K398" s="21">
        <f>G398/F398*100</f>
        <v>99.965900601339527</v>
      </c>
    </row>
    <row r="399" spans="1:11" ht="25.5" customHeight="1" x14ac:dyDescent="0.25">
      <c r="A399" s="335"/>
      <c r="B399" s="339"/>
      <c r="C399" s="20" t="s">
        <v>23</v>
      </c>
      <c r="D399" s="21">
        <f>D407+D414</f>
        <v>386517.1</v>
      </c>
      <c r="E399" s="21">
        <f>E407+E414</f>
        <v>386517.08</v>
      </c>
      <c r="F399" s="21">
        <f>F407+F414</f>
        <v>386517.08</v>
      </c>
      <c r="G399" s="21">
        <f>G407+G414</f>
        <v>386385.28</v>
      </c>
      <c r="H399" s="21">
        <f>H407+H414</f>
        <v>386385.28</v>
      </c>
      <c r="I399" s="21">
        <f>H399/D399*100</f>
        <v>99.965895428688683</v>
      </c>
      <c r="J399" s="21">
        <f>G399/E399*100</f>
        <v>99.965900601339527</v>
      </c>
      <c r="K399" s="21">
        <f>G399/F399*100</f>
        <v>99.965900601339527</v>
      </c>
    </row>
    <row r="400" spans="1:11" ht="60" x14ac:dyDescent="0.25">
      <c r="A400" s="335"/>
      <c r="B400" s="339"/>
      <c r="C400" s="20" t="s">
        <v>24</v>
      </c>
      <c r="D400" s="21"/>
      <c r="E400" s="21"/>
      <c r="F400" s="21"/>
      <c r="G400" s="21"/>
      <c r="H400" s="21"/>
      <c r="I400" s="21"/>
      <c r="J400" s="21"/>
      <c r="K400" s="21"/>
    </row>
    <row r="401" spans="1:11" ht="32.25" customHeight="1" x14ac:dyDescent="0.25">
      <c r="A401" s="335"/>
      <c r="B401" s="339"/>
      <c r="C401" s="20" t="s">
        <v>25</v>
      </c>
      <c r="D401" s="21"/>
      <c r="E401" s="21"/>
      <c r="F401" s="21"/>
      <c r="G401" s="21"/>
      <c r="H401" s="21"/>
      <c r="I401" s="21"/>
      <c r="J401" s="21"/>
      <c r="K401" s="21"/>
    </row>
    <row r="402" spans="1:11" ht="60" x14ac:dyDescent="0.25">
      <c r="A402" s="335"/>
      <c r="B402" s="339"/>
      <c r="C402" s="20" t="s">
        <v>26</v>
      </c>
      <c r="D402" s="21"/>
      <c r="E402" s="21"/>
      <c r="F402" s="21"/>
      <c r="G402" s="21"/>
      <c r="H402" s="21"/>
      <c r="I402" s="21"/>
      <c r="J402" s="21"/>
      <c r="K402" s="21"/>
    </row>
    <row r="403" spans="1:11" ht="32.25" customHeight="1" x14ac:dyDescent="0.25">
      <c r="A403" s="335"/>
      <c r="B403" s="339"/>
      <c r="C403" s="20" t="s">
        <v>27</v>
      </c>
      <c r="D403" s="21"/>
      <c r="E403" s="21"/>
      <c r="F403" s="21"/>
      <c r="G403" s="21"/>
      <c r="H403" s="21"/>
      <c r="I403" s="21"/>
      <c r="J403" s="21"/>
      <c r="K403" s="21"/>
    </row>
    <row r="404" spans="1:11" ht="32.25" customHeight="1" x14ac:dyDescent="0.25">
      <c r="A404" s="335"/>
      <c r="B404" s="339"/>
      <c r="C404" s="20" t="s">
        <v>28</v>
      </c>
      <c r="D404" s="21"/>
      <c r="E404" s="21"/>
      <c r="F404" s="21"/>
      <c r="G404" s="21"/>
      <c r="H404" s="21"/>
      <c r="I404" s="21"/>
      <c r="J404" s="21"/>
      <c r="K404" s="21"/>
    </row>
    <row r="405" spans="1:11" ht="22.5" customHeight="1" x14ac:dyDescent="0.25">
      <c r="A405" s="335"/>
      <c r="B405" s="347" t="s">
        <v>30</v>
      </c>
      <c r="C405" s="347"/>
      <c r="D405" s="347"/>
      <c r="E405" s="347"/>
      <c r="F405" s="347"/>
      <c r="G405" s="347"/>
      <c r="H405" s="347"/>
      <c r="I405" s="347"/>
      <c r="J405" s="347"/>
      <c r="K405" s="347"/>
    </row>
    <row r="406" spans="1:11" ht="21.75" customHeight="1" x14ac:dyDescent="0.25">
      <c r="A406" s="335"/>
      <c r="B406" s="336" t="s">
        <v>31</v>
      </c>
      <c r="C406" s="20" t="s">
        <v>22</v>
      </c>
      <c r="D406" s="21">
        <f>D407+D409+D411+D412</f>
        <v>67187.899999999994</v>
      </c>
      <c r="E406" s="21">
        <f>E407+E409</f>
        <v>67187.88</v>
      </c>
      <c r="F406" s="21">
        <f>F407+F409</f>
        <v>67187.88</v>
      </c>
      <c r="G406" s="21">
        <f>G407+G409</f>
        <v>67056.079999999987</v>
      </c>
      <c r="H406" s="21">
        <f>H407+H409+H411+H412</f>
        <v>67056.079999999987</v>
      </c>
      <c r="I406" s="21">
        <f>H406/D406*100</f>
        <v>99.803803958748517</v>
      </c>
      <c r="J406" s="21">
        <f>G406/E406*100</f>
        <v>99.803833667619784</v>
      </c>
      <c r="K406" s="21">
        <f>G406/F406*100</f>
        <v>99.803833667619784</v>
      </c>
    </row>
    <row r="407" spans="1:11" ht="23.25" customHeight="1" x14ac:dyDescent="0.25">
      <c r="A407" s="335"/>
      <c r="B407" s="336"/>
      <c r="C407" s="20" t="s">
        <v>23</v>
      </c>
      <c r="D407" s="21">
        <f>D422+D429+D436+D443+D457</f>
        <v>67187.899999999994</v>
      </c>
      <c r="E407" s="21">
        <f>E422+E429+E436+E443+E457</f>
        <v>67187.88</v>
      </c>
      <c r="F407" s="21">
        <f>F422+F429+F436+F443+F457</f>
        <v>67187.88</v>
      </c>
      <c r="G407" s="21">
        <f>G422+G429+G436+G443+G457</f>
        <v>67056.079999999987</v>
      </c>
      <c r="H407" s="21">
        <f>H422+H429+H436+H443+H457</f>
        <v>67056.079999999987</v>
      </c>
      <c r="I407" s="21">
        <f>H407/D407*100</f>
        <v>99.803803958748517</v>
      </c>
      <c r="J407" s="21">
        <f>G407/E407*100</f>
        <v>99.803833667619784</v>
      </c>
      <c r="K407" s="21">
        <f>G407/F407*100</f>
        <v>99.803833667619784</v>
      </c>
    </row>
    <row r="408" spans="1:11" ht="60" x14ac:dyDescent="0.25">
      <c r="A408" s="335"/>
      <c r="B408" s="336"/>
      <c r="C408" s="20" t="s">
        <v>24</v>
      </c>
      <c r="D408" s="21"/>
      <c r="E408" s="21"/>
      <c r="F408" s="21"/>
      <c r="G408" s="21"/>
      <c r="H408" s="21"/>
      <c r="I408" s="21"/>
      <c r="J408" s="21"/>
      <c r="K408" s="21"/>
    </row>
    <row r="409" spans="1:11" ht="34.5" customHeight="1" x14ac:dyDescent="0.25">
      <c r="A409" s="335"/>
      <c r="B409" s="336"/>
      <c r="C409" s="20" t="s">
        <v>25</v>
      </c>
      <c r="D409" s="21"/>
      <c r="E409" s="21"/>
      <c r="F409" s="21"/>
      <c r="G409" s="21"/>
      <c r="H409" s="21"/>
      <c r="I409" s="21"/>
      <c r="J409" s="21"/>
      <c r="K409" s="21"/>
    </row>
    <row r="410" spans="1:11" ht="60" x14ac:dyDescent="0.25">
      <c r="A410" s="335"/>
      <c r="B410" s="336"/>
      <c r="C410" s="20" t="s">
        <v>26</v>
      </c>
      <c r="D410" s="21"/>
      <c r="E410" s="21"/>
      <c r="F410" s="21"/>
      <c r="G410" s="21"/>
      <c r="H410" s="21"/>
      <c r="I410" s="21"/>
      <c r="J410" s="21"/>
      <c r="K410" s="21"/>
    </row>
    <row r="411" spans="1:11" ht="30" x14ac:dyDescent="0.25">
      <c r="A411" s="335"/>
      <c r="B411" s="336"/>
      <c r="C411" s="20" t="s">
        <v>27</v>
      </c>
      <c r="D411" s="21"/>
      <c r="E411" s="21"/>
      <c r="F411" s="21"/>
      <c r="G411" s="21"/>
      <c r="H411" s="21"/>
      <c r="I411" s="21"/>
      <c r="J411" s="21"/>
      <c r="K411" s="21"/>
    </row>
    <row r="412" spans="1:11" ht="45" x14ac:dyDescent="0.25">
      <c r="A412" s="335"/>
      <c r="B412" s="336"/>
      <c r="C412" s="20" t="s">
        <v>28</v>
      </c>
      <c r="D412" s="21"/>
      <c r="E412" s="21"/>
      <c r="F412" s="21"/>
      <c r="G412" s="21"/>
      <c r="H412" s="21"/>
      <c r="I412" s="21"/>
      <c r="J412" s="21"/>
      <c r="K412" s="21"/>
    </row>
    <row r="413" spans="1:11" ht="21.75" customHeight="1" x14ac:dyDescent="0.25">
      <c r="A413" s="335"/>
      <c r="B413" s="336" t="s">
        <v>34</v>
      </c>
      <c r="C413" s="20" t="s">
        <v>22</v>
      </c>
      <c r="D413" s="21">
        <f>D414+D416+D418+D419</f>
        <v>319329.2</v>
      </c>
      <c r="E413" s="21">
        <f>E414+E416+E418+E419</f>
        <v>319329.2</v>
      </c>
      <c r="F413" s="21">
        <f>F414+F416+F418+F419</f>
        <v>319329.2</v>
      </c>
      <c r="G413" s="21">
        <f>G414+G416+G418+G419</f>
        <v>319329.2</v>
      </c>
      <c r="H413" s="21">
        <f>H414+H416+H418+H419</f>
        <v>319329.2</v>
      </c>
      <c r="I413" s="21">
        <f>H413/D413*100</f>
        <v>100</v>
      </c>
      <c r="J413" s="21">
        <f>G413/E413*100</f>
        <v>100</v>
      </c>
      <c r="K413" s="21">
        <f>G413/F413*100</f>
        <v>100</v>
      </c>
    </row>
    <row r="414" spans="1:11" ht="24" customHeight="1" x14ac:dyDescent="0.25">
      <c r="A414" s="335"/>
      <c r="B414" s="336"/>
      <c r="C414" s="20" t="s">
        <v>23</v>
      </c>
      <c r="D414" s="21">
        <f>D450</f>
        <v>319329.2</v>
      </c>
      <c r="E414" s="21">
        <f>E450</f>
        <v>319329.2</v>
      </c>
      <c r="F414" s="21">
        <f>F450</f>
        <v>319329.2</v>
      </c>
      <c r="G414" s="21">
        <f>G450</f>
        <v>319329.2</v>
      </c>
      <c r="H414" s="21">
        <f>H450</f>
        <v>319329.2</v>
      </c>
      <c r="I414" s="21">
        <f>H414/D414*100</f>
        <v>100</v>
      </c>
      <c r="J414" s="21">
        <f>G414/E414*100</f>
        <v>100</v>
      </c>
      <c r="K414" s="21">
        <f>G414/F414*100</f>
        <v>100</v>
      </c>
    </row>
    <row r="415" spans="1:11" ht="60" x14ac:dyDescent="0.25">
      <c r="A415" s="335"/>
      <c r="B415" s="336"/>
      <c r="C415" s="20" t="s">
        <v>24</v>
      </c>
      <c r="D415" s="21"/>
      <c r="E415" s="21"/>
      <c r="F415" s="21"/>
      <c r="G415" s="21"/>
      <c r="H415" s="21"/>
      <c r="I415" s="21"/>
      <c r="J415" s="21"/>
      <c r="K415" s="21"/>
    </row>
    <row r="416" spans="1:11" ht="32.25" customHeight="1" x14ac:dyDescent="0.25">
      <c r="A416" s="335"/>
      <c r="B416" s="336"/>
      <c r="C416" s="20" t="s">
        <v>25</v>
      </c>
      <c r="D416" s="21"/>
      <c r="E416" s="21"/>
      <c r="F416" s="21"/>
      <c r="G416" s="21"/>
      <c r="H416" s="21"/>
      <c r="I416" s="21"/>
      <c r="J416" s="21"/>
      <c r="K416" s="21"/>
    </row>
    <row r="417" spans="1:11" ht="60" x14ac:dyDescent="0.25">
      <c r="A417" s="335"/>
      <c r="B417" s="336"/>
      <c r="C417" s="20" t="s">
        <v>26</v>
      </c>
      <c r="D417" s="21"/>
      <c r="E417" s="21"/>
      <c r="F417" s="21"/>
      <c r="G417" s="21"/>
      <c r="H417" s="21"/>
      <c r="I417" s="21"/>
      <c r="J417" s="21"/>
      <c r="K417" s="21"/>
    </row>
    <row r="418" spans="1:11" ht="30" x14ac:dyDescent="0.25">
      <c r="A418" s="335"/>
      <c r="B418" s="336"/>
      <c r="C418" s="20" t="s">
        <v>27</v>
      </c>
      <c r="D418" s="21"/>
      <c r="E418" s="21"/>
      <c r="F418" s="21"/>
      <c r="G418" s="21"/>
      <c r="H418" s="21"/>
      <c r="I418" s="21"/>
      <c r="J418" s="21"/>
      <c r="K418" s="21"/>
    </row>
    <row r="419" spans="1:11" ht="45" x14ac:dyDescent="0.25">
      <c r="A419" s="335"/>
      <c r="B419" s="336"/>
      <c r="C419" s="20" t="s">
        <v>28</v>
      </c>
      <c r="D419" s="21"/>
      <c r="E419" s="21"/>
      <c r="F419" s="21"/>
      <c r="G419" s="21"/>
      <c r="H419" s="21"/>
      <c r="I419" s="21"/>
      <c r="J419" s="21"/>
      <c r="K419" s="21"/>
    </row>
    <row r="420" spans="1:11" ht="22.5" customHeight="1" x14ac:dyDescent="0.25">
      <c r="A420" s="343" t="s">
        <v>60</v>
      </c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</row>
    <row r="421" spans="1:11" ht="23.25" customHeight="1" x14ac:dyDescent="0.25">
      <c r="A421" s="336" t="s">
        <v>81</v>
      </c>
      <c r="B421" s="336" t="s">
        <v>31</v>
      </c>
      <c r="C421" s="20" t="s">
        <v>22</v>
      </c>
      <c r="D421" s="21">
        <f>D422+D424+D426+D427</f>
        <v>14129.6</v>
      </c>
      <c r="E421" s="21">
        <f>E422+E424</f>
        <v>14129.6</v>
      </c>
      <c r="F421" s="21">
        <f>F422+F424</f>
        <v>14129.6</v>
      </c>
      <c r="G421" s="21">
        <f>G422+G424</f>
        <v>14129.6</v>
      </c>
      <c r="H421" s="21">
        <f>H422+H424+H426+H427</f>
        <v>14129.6</v>
      </c>
      <c r="I421" s="21">
        <f>H421/D421*100</f>
        <v>100</v>
      </c>
      <c r="J421" s="21">
        <f>G421/E421*100</f>
        <v>100</v>
      </c>
      <c r="K421" s="21">
        <f>G421/F421*100</f>
        <v>100</v>
      </c>
    </row>
    <row r="422" spans="1:11" ht="23.25" customHeight="1" x14ac:dyDescent="0.25">
      <c r="A422" s="336"/>
      <c r="B422" s="336"/>
      <c r="C422" s="20" t="s">
        <v>23</v>
      </c>
      <c r="D422" s="21">
        <v>14129.6</v>
      </c>
      <c r="E422" s="21">
        <v>14129.6</v>
      </c>
      <c r="F422" s="21">
        <v>14129.6</v>
      </c>
      <c r="G422" s="21">
        <v>14129.6</v>
      </c>
      <c r="H422" s="21">
        <v>14129.6</v>
      </c>
      <c r="I422" s="21">
        <f>H422/D422*100</f>
        <v>100</v>
      </c>
      <c r="J422" s="21">
        <f>G422/E422*100</f>
        <v>100</v>
      </c>
      <c r="K422" s="21">
        <f>G422/F422*100</f>
        <v>100</v>
      </c>
    </row>
    <row r="423" spans="1:11" ht="60" x14ac:dyDescent="0.25">
      <c r="A423" s="336"/>
      <c r="B423" s="336"/>
      <c r="C423" s="20" t="s">
        <v>24</v>
      </c>
      <c r="D423" s="21"/>
      <c r="E423" s="21"/>
      <c r="F423" s="21"/>
      <c r="G423" s="21"/>
      <c r="H423" s="21"/>
      <c r="I423" s="21"/>
      <c r="J423" s="21"/>
      <c r="K423" s="21"/>
    </row>
    <row r="424" spans="1:11" ht="30" x14ac:dyDescent="0.25">
      <c r="A424" s="336"/>
      <c r="B424" s="336"/>
      <c r="C424" s="20" t="s">
        <v>25</v>
      </c>
      <c r="D424" s="21"/>
      <c r="E424" s="21"/>
      <c r="F424" s="21"/>
      <c r="G424" s="21"/>
      <c r="H424" s="21"/>
      <c r="I424" s="21"/>
      <c r="J424" s="21"/>
      <c r="K424" s="21"/>
    </row>
    <row r="425" spans="1:11" ht="60" x14ac:dyDescent="0.25">
      <c r="A425" s="336"/>
      <c r="B425" s="336"/>
      <c r="C425" s="20" t="s">
        <v>26</v>
      </c>
      <c r="D425" s="21"/>
      <c r="E425" s="21"/>
      <c r="F425" s="21"/>
      <c r="G425" s="21"/>
      <c r="H425" s="21"/>
      <c r="I425" s="21"/>
      <c r="J425" s="21"/>
      <c r="K425" s="21"/>
    </row>
    <row r="426" spans="1:11" ht="30" x14ac:dyDescent="0.25">
      <c r="A426" s="336"/>
      <c r="B426" s="336"/>
      <c r="C426" s="20" t="s">
        <v>27</v>
      </c>
      <c r="D426" s="21"/>
      <c r="E426" s="21"/>
      <c r="F426" s="21"/>
      <c r="G426" s="21"/>
      <c r="H426" s="21"/>
      <c r="I426" s="21"/>
      <c r="J426" s="21"/>
      <c r="K426" s="21"/>
    </row>
    <row r="427" spans="1:11" ht="45" x14ac:dyDescent="0.25">
      <c r="A427" s="336"/>
      <c r="B427" s="336"/>
      <c r="C427" s="20" t="s">
        <v>28</v>
      </c>
      <c r="D427" s="21"/>
      <c r="E427" s="21"/>
      <c r="F427" s="21"/>
      <c r="G427" s="21"/>
      <c r="H427" s="21"/>
      <c r="I427" s="21"/>
      <c r="J427" s="21"/>
      <c r="K427" s="21"/>
    </row>
    <row r="428" spans="1:11" ht="23.25" customHeight="1" x14ac:dyDescent="0.25">
      <c r="A428" s="336" t="s">
        <v>82</v>
      </c>
      <c r="B428" s="336" t="s">
        <v>31</v>
      </c>
      <c r="C428" s="20" t="s">
        <v>22</v>
      </c>
      <c r="D428" s="21">
        <f>D429+D431+D433+D434</f>
        <v>31017.9</v>
      </c>
      <c r="E428" s="21">
        <f>E429+E431</f>
        <v>31017.919999999998</v>
      </c>
      <c r="F428" s="21">
        <f>F429+F431</f>
        <v>31017.919999999998</v>
      </c>
      <c r="G428" s="21">
        <f>G429+G431</f>
        <v>31017.919999999998</v>
      </c>
      <c r="H428" s="21">
        <f>H429+H431+H433+H434</f>
        <v>31017.919999999998</v>
      </c>
      <c r="I428" s="21">
        <f>H428/D428*100</f>
        <v>100.00006447889767</v>
      </c>
      <c r="J428" s="21">
        <f>G428/E428*100</f>
        <v>100</v>
      </c>
      <c r="K428" s="21">
        <f>G428/F428*100</f>
        <v>100</v>
      </c>
    </row>
    <row r="429" spans="1:11" ht="27" customHeight="1" x14ac:dyDescent="0.25">
      <c r="A429" s="336"/>
      <c r="B429" s="336"/>
      <c r="C429" s="20" t="s">
        <v>23</v>
      </c>
      <c r="D429" s="21">
        <v>31017.9</v>
      </c>
      <c r="E429" s="21">
        <v>31017.919999999998</v>
      </c>
      <c r="F429" s="21">
        <v>31017.919999999998</v>
      </c>
      <c r="G429" s="21">
        <v>31017.919999999998</v>
      </c>
      <c r="H429" s="21">
        <v>31017.919999999998</v>
      </c>
      <c r="I429" s="21">
        <f>H429/D429*100</f>
        <v>100.00006447889767</v>
      </c>
      <c r="J429" s="21">
        <f>G429/E429*100</f>
        <v>100</v>
      </c>
      <c r="K429" s="21">
        <f>G429/F429*100</f>
        <v>100</v>
      </c>
    </row>
    <row r="430" spans="1:11" ht="60" x14ac:dyDescent="0.25">
      <c r="A430" s="336"/>
      <c r="B430" s="336"/>
      <c r="C430" s="20" t="s">
        <v>24</v>
      </c>
      <c r="D430" s="21"/>
      <c r="E430" s="21"/>
      <c r="F430" s="21"/>
      <c r="G430" s="21"/>
      <c r="H430" s="21"/>
      <c r="I430" s="21"/>
      <c r="J430" s="21"/>
      <c r="K430" s="21"/>
    </row>
    <row r="431" spans="1:11" ht="32.25" customHeight="1" x14ac:dyDescent="0.25">
      <c r="A431" s="336"/>
      <c r="B431" s="336"/>
      <c r="C431" s="20" t="s">
        <v>25</v>
      </c>
      <c r="D431" s="21"/>
      <c r="E431" s="21"/>
      <c r="F431" s="21"/>
      <c r="G431" s="21"/>
      <c r="H431" s="21"/>
      <c r="I431" s="21"/>
      <c r="J431" s="21"/>
      <c r="K431" s="21"/>
    </row>
    <row r="432" spans="1:11" ht="60" x14ac:dyDescent="0.25">
      <c r="A432" s="336"/>
      <c r="B432" s="336"/>
      <c r="C432" s="20" t="s">
        <v>26</v>
      </c>
      <c r="D432" s="21"/>
      <c r="E432" s="21"/>
      <c r="F432" s="21"/>
      <c r="G432" s="21"/>
      <c r="H432" s="21"/>
      <c r="I432" s="21"/>
      <c r="J432" s="21"/>
      <c r="K432" s="21"/>
    </row>
    <row r="433" spans="1:11" ht="32.25" customHeight="1" x14ac:dyDescent="0.25">
      <c r="A433" s="336"/>
      <c r="B433" s="336"/>
      <c r="C433" s="20" t="s">
        <v>27</v>
      </c>
      <c r="D433" s="21"/>
      <c r="E433" s="21"/>
      <c r="F433" s="21"/>
      <c r="G433" s="21"/>
      <c r="H433" s="21"/>
      <c r="I433" s="21"/>
      <c r="J433" s="21"/>
      <c r="K433" s="21"/>
    </row>
    <row r="434" spans="1:11" ht="33" customHeight="1" x14ac:dyDescent="0.25">
      <c r="A434" s="336"/>
      <c r="B434" s="336"/>
      <c r="C434" s="20" t="s">
        <v>28</v>
      </c>
      <c r="D434" s="21"/>
      <c r="E434" s="21"/>
      <c r="F434" s="21"/>
      <c r="G434" s="21"/>
      <c r="H434" s="21"/>
      <c r="I434" s="21"/>
      <c r="J434" s="21"/>
      <c r="K434" s="21"/>
    </row>
    <row r="435" spans="1:11" ht="23.25" customHeight="1" x14ac:dyDescent="0.25">
      <c r="A435" s="336" t="s">
        <v>83</v>
      </c>
      <c r="B435" s="336" t="s">
        <v>31</v>
      </c>
      <c r="C435" s="20" t="s">
        <v>22</v>
      </c>
      <c r="D435" s="21">
        <f>D436+D438+D440+D441</f>
        <v>5717</v>
      </c>
      <c r="E435" s="21">
        <f>E436+E438</f>
        <v>5717</v>
      </c>
      <c r="F435" s="21">
        <f>F436+F438</f>
        <v>5717</v>
      </c>
      <c r="G435" s="21">
        <f>G436+G438</f>
        <v>5586.88</v>
      </c>
      <c r="H435" s="21">
        <f>H436+H438+H440+H441</f>
        <v>5586.88</v>
      </c>
      <c r="I435" s="21">
        <f>H435/D435*100</f>
        <v>97.723981108973234</v>
      </c>
      <c r="J435" s="21">
        <f>G435/E435*100</f>
        <v>97.723981108973234</v>
      </c>
      <c r="K435" s="21">
        <f>G435/F435*100</f>
        <v>97.723981108973234</v>
      </c>
    </row>
    <row r="436" spans="1:11" ht="24.75" customHeight="1" x14ac:dyDescent="0.25">
      <c r="A436" s="336"/>
      <c r="B436" s="336"/>
      <c r="C436" s="20" t="s">
        <v>23</v>
      </c>
      <c r="D436" s="21">
        <v>5717</v>
      </c>
      <c r="E436" s="21">
        <v>5717</v>
      </c>
      <c r="F436" s="21">
        <v>5717</v>
      </c>
      <c r="G436" s="21">
        <v>5586.88</v>
      </c>
      <c r="H436" s="21">
        <v>5586.88</v>
      </c>
      <c r="I436" s="21">
        <f>H436/D436*100</f>
        <v>97.723981108973234</v>
      </c>
      <c r="J436" s="21">
        <f>G436/E436*100</f>
        <v>97.723981108973234</v>
      </c>
      <c r="K436" s="21">
        <f>G436/F436*100</f>
        <v>97.723981108973234</v>
      </c>
    </row>
    <row r="437" spans="1:11" ht="60" x14ac:dyDescent="0.25">
      <c r="A437" s="336"/>
      <c r="B437" s="336"/>
      <c r="C437" s="20" t="s">
        <v>24</v>
      </c>
      <c r="D437" s="21"/>
      <c r="E437" s="21"/>
      <c r="F437" s="21"/>
      <c r="G437" s="21"/>
      <c r="H437" s="21"/>
      <c r="I437" s="21"/>
      <c r="J437" s="21"/>
      <c r="K437" s="21"/>
    </row>
    <row r="438" spans="1:11" ht="30" x14ac:dyDescent="0.25">
      <c r="A438" s="336"/>
      <c r="B438" s="336"/>
      <c r="C438" s="20" t="s">
        <v>25</v>
      </c>
      <c r="D438" s="21"/>
      <c r="E438" s="21"/>
      <c r="F438" s="21"/>
      <c r="G438" s="21"/>
      <c r="H438" s="21"/>
      <c r="I438" s="21"/>
      <c r="J438" s="21"/>
      <c r="K438" s="21"/>
    </row>
    <row r="439" spans="1:11" ht="60" x14ac:dyDescent="0.25">
      <c r="A439" s="336"/>
      <c r="B439" s="336"/>
      <c r="C439" s="20" t="s">
        <v>26</v>
      </c>
      <c r="D439" s="21"/>
      <c r="E439" s="21"/>
      <c r="F439" s="21"/>
      <c r="G439" s="21"/>
      <c r="H439" s="21"/>
      <c r="I439" s="21"/>
      <c r="J439" s="21"/>
      <c r="K439" s="21"/>
    </row>
    <row r="440" spans="1:11" ht="30" x14ac:dyDescent="0.25">
      <c r="A440" s="336"/>
      <c r="B440" s="336"/>
      <c r="C440" s="20" t="s">
        <v>27</v>
      </c>
      <c r="D440" s="21"/>
      <c r="E440" s="21"/>
      <c r="F440" s="21"/>
      <c r="G440" s="21"/>
      <c r="H440" s="21"/>
      <c r="I440" s="21"/>
      <c r="J440" s="21"/>
      <c r="K440" s="21"/>
    </row>
    <row r="441" spans="1:11" ht="30.75" customHeight="1" x14ac:dyDescent="0.25">
      <c r="A441" s="336"/>
      <c r="B441" s="336"/>
      <c r="C441" s="20" t="s">
        <v>28</v>
      </c>
      <c r="D441" s="21"/>
      <c r="E441" s="21"/>
      <c r="F441" s="21"/>
      <c r="G441" s="21"/>
      <c r="H441" s="21"/>
      <c r="I441" s="21"/>
      <c r="J441" s="21"/>
      <c r="K441" s="21"/>
    </row>
    <row r="442" spans="1:11" ht="22.5" customHeight="1" x14ac:dyDescent="0.25">
      <c r="A442" s="336" t="s">
        <v>84</v>
      </c>
      <c r="B442" s="336" t="s">
        <v>31</v>
      </c>
      <c r="C442" s="20" t="s">
        <v>22</v>
      </c>
      <c r="D442" s="21">
        <f>D443+D445+D447+D448</f>
        <v>6000</v>
      </c>
      <c r="E442" s="21">
        <f>E443+E445</f>
        <v>6000</v>
      </c>
      <c r="F442" s="21">
        <f>F443+F445</f>
        <v>6000</v>
      </c>
      <c r="G442" s="21">
        <f>G443+G445</f>
        <v>5998.32</v>
      </c>
      <c r="H442" s="21">
        <f>H443+H445+H447+H448</f>
        <v>5998.32</v>
      </c>
      <c r="I442" s="21">
        <f>H442/D442*100</f>
        <v>99.971999999999994</v>
      </c>
      <c r="J442" s="21">
        <f>G442/E442*100</f>
        <v>99.971999999999994</v>
      </c>
      <c r="K442" s="21">
        <f>G442/F442*100</f>
        <v>99.971999999999994</v>
      </c>
    </row>
    <row r="443" spans="1:11" ht="21.75" customHeight="1" x14ac:dyDescent="0.25">
      <c r="A443" s="336"/>
      <c r="B443" s="336"/>
      <c r="C443" s="20" t="s">
        <v>23</v>
      </c>
      <c r="D443" s="21">
        <v>6000</v>
      </c>
      <c r="E443" s="21">
        <v>6000</v>
      </c>
      <c r="F443" s="21">
        <v>6000</v>
      </c>
      <c r="G443" s="21">
        <v>5998.32</v>
      </c>
      <c r="H443" s="21">
        <v>5998.32</v>
      </c>
      <c r="I443" s="21">
        <f>H443/D443*100</f>
        <v>99.971999999999994</v>
      </c>
      <c r="J443" s="21">
        <f>G443/E443*100</f>
        <v>99.971999999999994</v>
      </c>
      <c r="K443" s="21">
        <f>G443/F443*100</f>
        <v>99.971999999999994</v>
      </c>
    </row>
    <row r="444" spans="1:11" ht="60" x14ac:dyDescent="0.25">
      <c r="A444" s="336"/>
      <c r="B444" s="336"/>
      <c r="C444" s="20" t="s">
        <v>24</v>
      </c>
      <c r="D444" s="21"/>
      <c r="E444" s="21"/>
      <c r="F444" s="21"/>
      <c r="G444" s="21"/>
      <c r="H444" s="21"/>
      <c r="I444" s="21"/>
      <c r="J444" s="21"/>
      <c r="K444" s="21"/>
    </row>
    <row r="445" spans="1:11" ht="30" x14ac:dyDescent="0.25">
      <c r="A445" s="336"/>
      <c r="B445" s="336"/>
      <c r="C445" s="20" t="s">
        <v>25</v>
      </c>
      <c r="D445" s="21"/>
      <c r="E445" s="21"/>
      <c r="F445" s="21"/>
      <c r="G445" s="21"/>
      <c r="H445" s="21"/>
      <c r="I445" s="21"/>
      <c r="J445" s="21"/>
      <c r="K445" s="21"/>
    </row>
    <row r="446" spans="1:11" ht="60" x14ac:dyDescent="0.25">
      <c r="A446" s="336"/>
      <c r="B446" s="336"/>
      <c r="C446" s="20" t="s">
        <v>26</v>
      </c>
      <c r="D446" s="21"/>
      <c r="E446" s="21"/>
      <c r="F446" s="21"/>
      <c r="G446" s="21"/>
      <c r="H446" s="21"/>
      <c r="I446" s="21"/>
      <c r="J446" s="21"/>
      <c r="K446" s="21"/>
    </row>
    <row r="447" spans="1:11" ht="30" customHeight="1" x14ac:dyDescent="0.25">
      <c r="A447" s="336"/>
      <c r="B447" s="336"/>
      <c r="C447" s="20" t="s">
        <v>27</v>
      </c>
      <c r="D447" s="21"/>
      <c r="E447" s="21"/>
      <c r="F447" s="21"/>
      <c r="G447" s="21"/>
      <c r="H447" s="21"/>
      <c r="I447" s="21"/>
      <c r="J447" s="21"/>
      <c r="K447" s="21"/>
    </row>
    <row r="448" spans="1:11" ht="30.75" customHeight="1" x14ac:dyDescent="0.25">
      <c r="A448" s="336"/>
      <c r="B448" s="336"/>
      <c r="C448" s="20" t="s">
        <v>28</v>
      </c>
      <c r="D448" s="21"/>
      <c r="E448" s="21"/>
      <c r="F448" s="21"/>
      <c r="G448" s="21"/>
      <c r="H448" s="21"/>
      <c r="I448" s="21"/>
      <c r="J448" s="21"/>
      <c r="K448" s="21"/>
    </row>
    <row r="449" spans="1:11" ht="24" customHeight="1" x14ac:dyDescent="0.25">
      <c r="A449" s="336" t="s">
        <v>85</v>
      </c>
      <c r="B449" s="336" t="s">
        <v>34</v>
      </c>
      <c r="C449" s="20" t="s">
        <v>22</v>
      </c>
      <c r="D449" s="21">
        <f>D450+D452+D454+D455</f>
        <v>319329.2</v>
      </c>
      <c r="E449" s="21">
        <f>E450+E452</f>
        <v>319329.2</v>
      </c>
      <c r="F449" s="21">
        <f>F450+F452</f>
        <v>319329.2</v>
      </c>
      <c r="G449" s="21">
        <f>G450+G452</f>
        <v>319329.2</v>
      </c>
      <c r="H449" s="21">
        <f>H450+H452+H454+H455</f>
        <v>319329.2</v>
      </c>
      <c r="I449" s="21">
        <f>H449/D449*100</f>
        <v>100</v>
      </c>
      <c r="J449" s="21">
        <f>G449/E449*100</f>
        <v>100</v>
      </c>
      <c r="K449" s="21">
        <f>G449/F449*100</f>
        <v>100</v>
      </c>
    </row>
    <row r="450" spans="1:11" ht="21.75" customHeight="1" x14ac:dyDescent="0.25">
      <c r="A450" s="336"/>
      <c r="B450" s="336"/>
      <c r="C450" s="20" t="s">
        <v>23</v>
      </c>
      <c r="D450" s="21">
        <v>319329.2</v>
      </c>
      <c r="E450" s="21">
        <v>319329.2</v>
      </c>
      <c r="F450" s="21">
        <v>319329.2</v>
      </c>
      <c r="G450" s="21">
        <v>319329.2</v>
      </c>
      <c r="H450" s="21">
        <v>319329.2</v>
      </c>
      <c r="I450" s="21">
        <f>H450/D450*100</f>
        <v>100</v>
      </c>
      <c r="J450" s="21">
        <f>G450/E450*100</f>
        <v>100</v>
      </c>
      <c r="K450" s="21">
        <f>G450/F450*100</f>
        <v>100</v>
      </c>
    </row>
    <row r="451" spans="1:11" ht="60" x14ac:dyDescent="0.25">
      <c r="A451" s="336"/>
      <c r="B451" s="336"/>
      <c r="C451" s="20" t="s">
        <v>24</v>
      </c>
      <c r="D451" s="21"/>
      <c r="E451" s="21"/>
      <c r="F451" s="21"/>
      <c r="G451" s="21"/>
      <c r="H451" s="21"/>
      <c r="I451" s="21"/>
      <c r="J451" s="21"/>
      <c r="K451" s="21"/>
    </row>
    <row r="452" spans="1:11" ht="34.5" customHeight="1" x14ac:dyDescent="0.25">
      <c r="A452" s="336"/>
      <c r="B452" s="336"/>
      <c r="C452" s="20" t="s">
        <v>25</v>
      </c>
      <c r="D452" s="21"/>
      <c r="E452" s="21"/>
      <c r="F452" s="21"/>
      <c r="G452" s="21"/>
      <c r="H452" s="21"/>
      <c r="I452" s="21"/>
      <c r="J452" s="21"/>
      <c r="K452" s="21"/>
    </row>
    <row r="453" spans="1:11" ht="60" x14ac:dyDescent="0.25">
      <c r="A453" s="336"/>
      <c r="B453" s="336"/>
      <c r="C453" s="20" t="s">
        <v>26</v>
      </c>
      <c r="D453" s="21"/>
      <c r="E453" s="21"/>
      <c r="F453" s="21"/>
      <c r="G453" s="21"/>
      <c r="H453" s="21"/>
      <c r="I453" s="21"/>
      <c r="J453" s="21"/>
      <c r="K453" s="21"/>
    </row>
    <row r="454" spans="1:11" ht="33" customHeight="1" x14ac:dyDescent="0.25">
      <c r="A454" s="336"/>
      <c r="B454" s="336"/>
      <c r="C454" s="20" t="s">
        <v>27</v>
      </c>
      <c r="D454" s="21"/>
      <c r="E454" s="21"/>
      <c r="F454" s="21"/>
      <c r="G454" s="21"/>
      <c r="H454" s="21"/>
      <c r="I454" s="21"/>
      <c r="J454" s="21"/>
      <c r="K454" s="21"/>
    </row>
    <row r="455" spans="1:11" ht="31.5" customHeight="1" x14ac:dyDescent="0.25">
      <c r="A455" s="336"/>
      <c r="B455" s="336"/>
      <c r="C455" s="20" t="s">
        <v>28</v>
      </c>
      <c r="D455" s="21"/>
      <c r="E455" s="21"/>
      <c r="F455" s="21"/>
      <c r="G455" s="21"/>
      <c r="H455" s="21"/>
      <c r="I455" s="21"/>
      <c r="J455" s="21"/>
      <c r="K455" s="21"/>
    </row>
    <row r="456" spans="1:11" ht="25.5" customHeight="1" x14ac:dyDescent="0.25">
      <c r="A456" s="336" t="s">
        <v>86</v>
      </c>
      <c r="B456" s="336" t="s">
        <v>31</v>
      </c>
      <c r="C456" s="20" t="s">
        <v>22</v>
      </c>
      <c r="D456" s="21">
        <f>D457+D459+D461+D462</f>
        <v>10323.4</v>
      </c>
      <c r="E456" s="21">
        <f>E457+E459</f>
        <v>10323.36</v>
      </c>
      <c r="F456" s="21">
        <f>F457+F459</f>
        <v>10323.36</v>
      </c>
      <c r="G456" s="21">
        <f>G457+G459</f>
        <v>10323.36</v>
      </c>
      <c r="H456" s="21">
        <f>H457+H459+H461+H462</f>
        <v>10323.36</v>
      </c>
      <c r="I456" s="21">
        <f>H456/D456*100</f>
        <v>99.999612530755371</v>
      </c>
      <c r="J456" s="21">
        <f>G456/E456*100</f>
        <v>100</v>
      </c>
      <c r="K456" s="21">
        <f>G456/F456*100</f>
        <v>100</v>
      </c>
    </row>
    <row r="457" spans="1:11" ht="24.75" customHeight="1" x14ac:dyDescent="0.25">
      <c r="A457" s="336"/>
      <c r="B457" s="336"/>
      <c r="C457" s="20" t="s">
        <v>23</v>
      </c>
      <c r="D457" s="21">
        <v>10323.4</v>
      </c>
      <c r="E457" s="21">
        <v>10323.36</v>
      </c>
      <c r="F457" s="21">
        <v>10323.36</v>
      </c>
      <c r="G457" s="21">
        <v>10323.36</v>
      </c>
      <c r="H457" s="21">
        <v>10323.36</v>
      </c>
      <c r="I457" s="21">
        <f>H457/D457*100</f>
        <v>99.999612530755371</v>
      </c>
      <c r="J457" s="21">
        <f>G457/E457*100</f>
        <v>100</v>
      </c>
      <c r="K457" s="21">
        <f>G457/F457*100</f>
        <v>100</v>
      </c>
    </row>
    <row r="458" spans="1:11" ht="60" x14ac:dyDescent="0.25">
      <c r="A458" s="336"/>
      <c r="B458" s="336"/>
      <c r="C458" s="20" t="s">
        <v>24</v>
      </c>
      <c r="D458" s="21"/>
      <c r="E458" s="21"/>
      <c r="F458" s="21"/>
      <c r="G458" s="21"/>
      <c r="H458" s="21"/>
      <c r="I458" s="21"/>
      <c r="J458" s="21"/>
      <c r="K458" s="21"/>
    </row>
    <row r="459" spans="1:11" ht="29.25" customHeight="1" x14ac:dyDescent="0.25">
      <c r="A459" s="336"/>
      <c r="B459" s="336"/>
      <c r="C459" s="20" t="s">
        <v>25</v>
      </c>
      <c r="D459" s="21"/>
      <c r="E459" s="21"/>
      <c r="F459" s="21"/>
      <c r="G459" s="21"/>
      <c r="H459" s="21"/>
      <c r="I459" s="21"/>
      <c r="J459" s="21"/>
      <c r="K459" s="21"/>
    </row>
    <row r="460" spans="1:11" ht="60" x14ac:dyDescent="0.25">
      <c r="A460" s="336"/>
      <c r="B460" s="336"/>
      <c r="C460" s="20" t="s">
        <v>26</v>
      </c>
      <c r="D460" s="21"/>
      <c r="E460" s="21"/>
      <c r="F460" s="21"/>
      <c r="G460" s="21"/>
      <c r="H460" s="21"/>
      <c r="I460" s="21"/>
      <c r="J460" s="21"/>
      <c r="K460" s="21"/>
    </row>
    <row r="461" spans="1:11" ht="34.5" customHeight="1" x14ac:dyDescent="0.25">
      <c r="A461" s="336"/>
      <c r="B461" s="336"/>
      <c r="C461" s="20" t="s">
        <v>27</v>
      </c>
      <c r="D461" s="21"/>
      <c r="E461" s="21"/>
      <c r="F461" s="21"/>
      <c r="G461" s="21"/>
      <c r="H461" s="21"/>
      <c r="I461" s="21"/>
      <c r="J461" s="21"/>
      <c r="K461" s="21"/>
    </row>
    <row r="462" spans="1:11" ht="34.5" customHeight="1" x14ac:dyDescent="0.25">
      <c r="A462" s="336"/>
      <c r="B462" s="336"/>
      <c r="C462" s="20" t="s">
        <v>28</v>
      </c>
      <c r="D462" s="21"/>
      <c r="E462" s="21"/>
      <c r="F462" s="21"/>
      <c r="G462" s="21"/>
      <c r="H462" s="21"/>
      <c r="I462" s="21"/>
      <c r="J462" s="21"/>
      <c r="K462" s="21"/>
    </row>
    <row r="463" spans="1:11" ht="15" customHeight="1" x14ac:dyDescent="0.25"/>
    <row r="464" spans="1:11" ht="15" customHeight="1" x14ac:dyDescent="0.25">
      <c r="A464" s="32"/>
    </row>
  </sheetData>
  <mergeCells count="140">
    <mergeCell ref="A449:A455"/>
    <mergeCell ref="B449:B455"/>
    <mergeCell ref="A456:A462"/>
    <mergeCell ref="B456:B462"/>
    <mergeCell ref="A420:K420"/>
    <mergeCell ref="A421:A427"/>
    <mergeCell ref="B421:B427"/>
    <mergeCell ref="A428:A434"/>
    <mergeCell ref="B428:B434"/>
    <mergeCell ref="A435:A441"/>
    <mergeCell ref="B435:B441"/>
    <mergeCell ref="A442:A448"/>
    <mergeCell ref="B442:B448"/>
    <mergeCell ref="A384:A390"/>
    <mergeCell ref="B384:B390"/>
    <mergeCell ref="A391:A397"/>
    <mergeCell ref="B391:B397"/>
    <mergeCell ref="A398:A419"/>
    <mergeCell ref="B398:B404"/>
    <mergeCell ref="B405:K405"/>
    <mergeCell ref="B406:B412"/>
    <mergeCell ref="B413:B419"/>
    <mergeCell ref="A355:A361"/>
    <mergeCell ref="B355:B361"/>
    <mergeCell ref="A362:K362"/>
    <mergeCell ref="A363:A369"/>
    <mergeCell ref="B363:B369"/>
    <mergeCell ref="A370:A376"/>
    <mergeCell ref="B370:B376"/>
    <mergeCell ref="A377:A383"/>
    <mergeCell ref="B377:B383"/>
    <mergeCell ref="A326:A332"/>
    <mergeCell ref="B326:B332"/>
    <mergeCell ref="A333:K333"/>
    <mergeCell ref="A334:A340"/>
    <mergeCell ref="B334:B340"/>
    <mergeCell ref="A341:A347"/>
    <mergeCell ref="B341:B347"/>
    <mergeCell ref="A348:A354"/>
    <mergeCell ref="B348:B354"/>
    <mergeCell ref="A291:A297"/>
    <mergeCell ref="B291:B297"/>
    <mergeCell ref="A298:A304"/>
    <mergeCell ref="B298:B304"/>
    <mergeCell ref="A305:A311"/>
    <mergeCell ref="B305:B311"/>
    <mergeCell ref="A312:A318"/>
    <mergeCell ref="B312:B318"/>
    <mergeCell ref="A319:A325"/>
    <mergeCell ref="B319:B325"/>
    <mergeCell ref="A262:A268"/>
    <mergeCell ref="B262:B268"/>
    <mergeCell ref="A269:K269"/>
    <mergeCell ref="A270:A276"/>
    <mergeCell ref="B270:B276"/>
    <mergeCell ref="A277:A283"/>
    <mergeCell ref="B277:B283"/>
    <mergeCell ref="A284:A290"/>
    <mergeCell ref="B284:B290"/>
    <mergeCell ref="A227:A233"/>
    <mergeCell ref="B227:B233"/>
    <mergeCell ref="A234:A240"/>
    <mergeCell ref="B234:B240"/>
    <mergeCell ref="A241:A247"/>
    <mergeCell ref="B241:B247"/>
    <mergeCell ref="A248:A254"/>
    <mergeCell ref="B248:B254"/>
    <mergeCell ref="A255:A261"/>
    <mergeCell ref="B255:B261"/>
    <mergeCell ref="A191:A197"/>
    <mergeCell ref="B191:B197"/>
    <mergeCell ref="A198:A219"/>
    <mergeCell ref="B198:B204"/>
    <mergeCell ref="B205:K205"/>
    <mergeCell ref="B206:B212"/>
    <mergeCell ref="B213:B219"/>
    <mergeCell ref="A220:A226"/>
    <mergeCell ref="B220:B226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84:A190"/>
    <mergeCell ref="B184:B190"/>
    <mergeCell ref="A121:A127"/>
    <mergeCell ref="B121:B127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92:K92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54:A91"/>
    <mergeCell ref="B54:B60"/>
    <mergeCell ref="B61:D61"/>
    <mergeCell ref="B62:B68"/>
    <mergeCell ref="B69:D69"/>
    <mergeCell ref="B70:B76"/>
    <mergeCell ref="B77:K77"/>
    <mergeCell ref="B78:B84"/>
    <mergeCell ref="B85:B91"/>
    <mergeCell ref="A16:A53"/>
    <mergeCell ref="B16:B22"/>
    <mergeCell ref="B23:D23"/>
    <mergeCell ref="B24:B30"/>
    <mergeCell ref="B31:K31"/>
    <mergeCell ref="B32:B38"/>
    <mergeCell ref="B39:K39"/>
    <mergeCell ref="B40:B46"/>
    <mergeCell ref="B47:B53"/>
    <mergeCell ref="H1:K1"/>
    <mergeCell ref="H2:K2"/>
    <mergeCell ref="H3:K3"/>
    <mergeCell ref="A7:K7"/>
    <mergeCell ref="A8:K8"/>
    <mergeCell ref="A9:K9"/>
    <mergeCell ref="A10:K10"/>
    <mergeCell ref="A13:A14"/>
    <mergeCell ref="B13:B14"/>
    <mergeCell ref="C13:C14"/>
    <mergeCell ref="D13:D14"/>
    <mergeCell ref="E13:E14"/>
    <mergeCell ref="F13:F14"/>
    <mergeCell ref="G13:H13"/>
    <mergeCell ref="I13:K13"/>
  </mergeCells>
  <pageMargins left="0.31527777777777799" right="0.315277777777777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AMK243"/>
  <sheetViews>
    <sheetView tabSelected="1" view="pageBreakPreview" zoomScale="70" zoomScaleSheetLayoutView="70" workbookViewId="0">
      <pane xSplit="3" ySplit="8" topLeftCell="D14" activePane="bottomRight" state="frozen"/>
      <selection pane="topRight" activeCell="D1" sqref="D1"/>
      <selection pane="bottomLeft" activeCell="A9" sqref="A9"/>
      <selection pane="bottomRight" activeCell="F20" sqref="F20"/>
    </sheetView>
  </sheetViews>
  <sheetFormatPr defaultColWidth="9.140625" defaultRowHeight="15" x14ac:dyDescent="0.25"/>
  <cols>
    <col min="1" max="1" width="4.7109375" style="195" customWidth="1"/>
    <col min="2" max="2" width="29.7109375" style="64" customWidth="1"/>
    <col min="3" max="3" width="24.28515625" style="65" customWidth="1"/>
    <col min="4" max="4" width="19" style="66" customWidth="1"/>
    <col min="5" max="6" width="16.7109375" style="67" customWidth="1"/>
    <col min="7" max="7" width="14.85546875" style="67" customWidth="1"/>
    <col min="8" max="9" width="13.85546875" style="67" customWidth="1"/>
    <col min="10" max="11" width="13.5703125" style="67" customWidth="1"/>
    <col min="12" max="12" width="23.28515625" style="67" customWidth="1"/>
    <col min="13" max="13" width="19" style="33" customWidth="1"/>
    <col min="14" max="102" width="9.140625" style="33"/>
    <col min="103" max="301" width="9.140625" style="34"/>
    <col min="302" max="1025" width="9.140625" style="33"/>
    <col min="1026" max="16384" width="9.140625" style="46"/>
  </cols>
  <sheetData>
    <row r="1" spans="1:301" ht="16.5" x14ac:dyDescent="0.25">
      <c r="B1" s="349" t="s">
        <v>3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301" ht="15" customHeight="1" x14ac:dyDescent="0.25">
      <c r="B2" s="350" t="s">
        <v>239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</row>
    <row r="3" spans="1:301" ht="13.5" customHeight="1" x14ac:dyDescent="0.25">
      <c r="B3" s="350" t="s">
        <v>229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</row>
    <row r="4" spans="1:301" ht="27" customHeight="1" x14ac:dyDescent="0.25">
      <c r="B4" s="351" t="s">
        <v>293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301" x14ac:dyDescent="0.25">
      <c r="B5" s="56"/>
      <c r="C5" s="57"/>
      <c r="D5" s="58"/>
      <c r="E5" s="59"/>
      <c r="F5" s="59"/>
      <c r="G5" s="59"/>
      <c r="H5" s="59"/>
      <c r="I5" s="59"/>
      <c r="J5" s="59"/>
      <c r="K5" s="59"/>
      <c r="L5" s="60" t="s">
        <v>87</v>
      </c>
    </row>
    <row r="6" spans="1:301" s="35" customFormat="1" ht="14.25" customHeight="1" x14ac:dyDescent="0.25">
      <c r="A6" s="348" t="s">
        <v>204</v>
      </c>
      <c r="B6" s="352" t="s">
        <v>88</v>
      </c>
      <c r="C6" s="352" t="s">
        <v>9</v>
      </c>
      <c r="D6" s="352" t="s">
        <v>89</v>
      </c>
      <c r="E6" s="353" t="s">
        <v>266</v>
      </c>
      <c r="F6" s="353" t="s">
        <v>90</v>
      </c>
      <c r="G6" s="353" t="s">
        <v>91</v>
      </c>
      <c r="H6" s="353" t="s">
        <v>92</v>
      </c>
      <c r="I6" s="353"/>
      <c r="J6" s="353" t="s">
        <v>15</v>
      </c>
      <c r="K6" s="353"/>
      <c r="L6" s="353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</row>
    <row r="7" spans="1:301" s="37" customFormat="1" ht="123" customHeight="1" x14ac:dyDescent="0.25">
      <c r="A7" s="348"/>
      <c r="B7" s="352"/>
      <c r="C7" s="352"/>
      <c r="D7" s="352"/>
      <c r="E7" s="353"/>
      <c r="F7" s="353"/>
      <c r="G7" s="353"/>
      <c r="H7" s="194" t="s">
        <v>16</v>
      </c>
      <c r="I7" s="194" t="s">
        <v>17</v>
      </c>
      <c r="J7" s="194" t="s">
        <v>278</v>
      </c>
      <c r="K7" s="194" t="s">
        <v>241</v>
      </c>
      <c r="L7" s="194" t="s">
        <v>240</v>
      </c>
      <c r="Q7" s="37" t="s">
        <v>260</v>
      </c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</row>
    <row r="8" spans="1:301" s="39" customFormat="1" ht="13.5" customHeight="1" thickBot="1" x14ac:dyDescent="0.3">
      <c r="A8" s="40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196">
        <v>9</v>
      </c>
      <c r="J8" s="196">
        <v>10</v>
      </c>
      <c r="K8" s="196">
        <v>11</v>
      </c>
      <c r="L8" s="196">
        <v>12</v>
      </c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</row>
    <row r="9" spans="1:301" s="42" customFormat="1" ht="15" customHeight="1" thickBot="1" x14ac:dyDescent="0.3">
      <c r="A9" s="43"/>
      <c r="B9" s="364" t="s">
        <v>93</v>
      </c>
      <c r="C9" s="355"/>
      <c r="D9" s="311" t="s">
        <v>94</v>
      </c>
      <c r="E9" s="304">
        <f>E10+E13+E16</f>
        <v>1451300.5</v>
      </c>
      <c r="F9" s="315" t="s">
        <v>277</v>
      </c>
      <c r="G9" s="316" t="s">
        <v>277</v>
      </c>
      <c r="H9" s="316" t="s">
        <v>277</v>
      </c>
      <c r="I9" s="304">
        <f>I10+I13+I16</f>
        <v>984074.60000000009</v>
      </c>
      <c r="J9" s="326">
        <f>I9/E9</f>
        <v>0.67806398468132556</v>
      </c>
      <c r="K9" s="307" t="s">
        <v>277</v>
      </c>
      <c r="L9" s="305"/>
      <c r="M9" s="41">
        <f>J9/100</f>
        <v>6.7806398468132556E-3</v>
      </c>
      <c r="N9" s="192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</row>
    <row r="10" spans="1:301" s="42" customFormat="1" ht="27.75" thickBot="1" x14ac:dyDescent="0.3">
      <c r="A10" s="43"/>
      <c r="B10" s="365"/>
      <c r="C10" s="355"/>
      <c r="D10" s="61" t="s">
        <v>261</v>
      </c>
      <c r="E10" s="55">
        <f>E19+E27+E35</f>
        <v>1187999</v>
      </c>
      <c r="F10" s="55">
        <f t="shared" ref="F10:H10" si="0">F19+F27+F35</f>
        <v>1260536.1000000001</v>
      </c>
      <c r="G10" s="55">
        <f t="shared" si="0"/>
        <v>1260536.1000000001</v>
      </c>
      <c r="H10" s="55">
        <f t="shared" si="0"/>
        <v>887626.60000000009</v>
      </c>
      <c r="I10" s="55">
        <f>I19+I27+I35</f>
        <v>887626.60000000009</v>
      </c>
      <c r="J10" s="326">
        <f t="shared" ref="J10:J16" si="1">I10/E10</f>
        <v>0.74716106663389459</v>
      </c>
      <c r="K10" s="317">
        <f>H10/F10</f>
        <v>0.70416594970980995</v>
      </c>
      <c r="L10" s="54"/>
      <c r="M10" s="41">
        <f>J10/100</f>
        <v>7.4716106663389459E-3</v>
      </c>
      <c r="N10" s="19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</row>
    <row r="11" spans="1:301" s="42" customFormat="1" ht="54.75" thickBot="1" x14ac:dyDescent="0.3">
      <c r="A11" s="43"/>
      <c r="B11" s="365"/>
      <c r="C11" s="355"/>
      <c r="D11" s="61" t="s">
        <v>262</v>
      </c>
      <c r="E11" s="275" t="s">
        <v>79</v>
      </c>
      <c r="F11" s="277" t="s">
        <v>79</v>
      </c>
      <c r="G11" s="277" t="s">
        <v>79</v>
      </c>
      <c r="H11" s="277" t="s">
        <v>79</v>
      </c>
      <c r="I11" s="277" t="s">
        <v>79</v>
      </c>
      <c r="J11" s="277" t="s">
        <v>79</v>
      </c>
      <c r="K11" s="277" t="s">
        <v>79</v>
      </c>
      <c r="L11" s="54"/>
      <c r="M11" s="41"/>
      <c r="N11" s="19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</row>
    <row r="12" spans="1:301" s="42" customFormat="1" ht="54.75" thickBot="1" x14ac:dyDescent="0.3">
      <c r="A12" s="43"/>
      <c r="B12" s="365"/>
      <c r="C12" s="355"/>
      <c r="D12" s="61" t="s">
        <v>263</v>
      </c>
      <c r="E12" s="278" t="s">
        <v>79</v>
      </c>
      <c r="F12" s="279" t="s">
        <v>79</v>
      </c>
      <c r="G12" s="279" t="s">
        <v>79</v>
      </c>
      <c r="H12" s="279" t="s">
        <v>79</v>
      </c>
      <c r="I12" s="279" t="s">
        <v>79</v>
      </c>
      <c r="J12" s="279" t="s">
        <v>79</v>
      </c>
      <c r="K12" s="279" t="s">
        <v>79</v>
      </c>
      <c r="L12" s="54"/>
      <c r="M12" s="41" t="e">
        <f>J12/100</f>
        <v>#VALUE!</v>
      </c>
      <c r="N12" s="19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</row>
    <row r="13" spans="1:301" s="42" customFormat="1" ht="41.25" thickBot="1" x14ac:dyDescent="0.3">
      <c r="A13" s="43"/>
      <c r="B13" s="365"/>
      <c r="C13" s="355"/>
      <c r="D13" s="61" t="s">
        <v>267</v>
      </c>
      <c r="E13" s="55">
        <f>E14</f>
        <v>86548.7</v>
      </c>
      <c r="F13" s="55">
        <f t="shared" ref="F13:I13" si="2">F14</f>
        <v>128029.1</v>
      </c>
      <c r="G13" s="55">
        <f t="shared" si="2"/>
        <v>128029.1</v>
      </c>
      <c r="H13" s="55">
        <f t="shared" si="2"/>
        <v>94334</v>
      </c>
      <c r="I13" s="55">
        <f t="shared" si="2"/>
        <v>94334</v>
      </c>
      <c r="J13" s="326">
        <f t="shared" si="1"/>
        <v>1.0899528242480823</v>
      </c>
      <c r="K13" s="317">
        <f t="shared" ref="K13:K14" si="3">H13/F13</f>
        <v>0.73681686429100879</v>
      </c>
      <c r="L13" s="54"/>
      <c r="M13" s="41"/>
      <c r="N13" s="19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</row>
    <row r="14" spans="1:301" s="42" customFormat="1" x14ac:dyDescent="0.25">
      <c r="A14" s="43"/>
      <c r="B14" s="365"/>
      <c r="C14" s="355"/>
      <c r="D14" s="228" t="s">
        <v>23</v>
      </c>
      <c r="E14" s="55">
        <f>E23+E31+E39</f>
        <v>86548.7</v>
      </c>
      <c r="F14" s="55">
        <f t="shared" ref="F14:I14" si="4">F23+F31+F39</f>
        <v>128029.1</v>
      </c>
      <c r="G14" s="55">
        <f t="shared" si="4"/>
        <v>128029.1</v>
      </c>
      <c r="H14" s="55">
        <f t="shared" si="4"/>
        <v>94334</v>
      </c>
      <c r="I14" s="55">
        <f t="shared" si="4"/>
        <v>94334</v>
      </c>
      <c r="J14" s="326">
        <f t="shared" si="1"/>
        <v>1.0899528242480823</v>
      </c>
      <c r="K14" s="317">
        <f t="shared" si="3"/>
        <v>0.73681686429100879</v>
      </c>
      <c r="L14" s="54"/>
      <c r="M14" s="41"/>
      <c r="N14" s="227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</row>
    <row r="15" spans="1:301" s="42" customFormat="1" x14ac:dyDescent="0.25">
      <c r="A15" s="43"/>
      <c r="B15" s="365"/>
      <c r="C15" s="355"/>
      <c r="D15" s="228" t="s">
        <v>269</v>
      </c>
      <c r="E15" s="276" t="s">
        <v>79</v>
      </c>
      <c r="F15" s="307" t="s">
        <v>277</v>
      </c>
      <c r="G15" s="308" t="s">
        <v>277</v>
      </c>
      <c r="H15" s="308" t="s">
        <v>277</v>
      </c>
      <c r="I15" s="275" t="s">
        <v>79</v>
      </c>
      <c r="J15" s="275" t="s">
        <v>79</v>
      </c>
      <c r="K15" s="308" t="s">
        <v>277</v>
      </c>
      <c r="L15" s="54"/>
      <c r="M15" s="41" t="e">
        <f>J15/100</f>
        <v>#VALUE!</v>
      </c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</row>
    <row r="16" spans="1:301" s="42" customFormat="1" ht="30" x14ac:dyDescent="0.25">
      <c r="A16" s="43"/>
      <c r="B16" s="365"/>
      <c r="C16" s="355"/>
      <c r="D16" s="62" t="s">
        <v>268</v>
      </c>
      <c r="E16" s="55">
        <f>E25+E33+E41</f>
        <v>176752.8</v>
      </c>
      <c r="F16" s="309" t="s">
        <v>277</v>
      </c>
      <c r="G16" s="310" t="s">
        <v>277</v>
      </c>
      <c r="H16" s="310" t="s">
        <v>277</v>
      </c>
      <c r="I16" s="63">
        <f>I25+I33+I41</f>
        <v>2114</v>
      </c>
      <c r="J16" s="305">
        <f t="shared" si="1"/>
        <v>1.1960206570985015E-2</v>
      </c>
      <c r="K16" s="310" t="s">
        <v>277</v>
      </c>
      <c r="L16" s="54"/>
      <c r="M16" s="41">
        <f>J16/100</f>
        <v>1.1960206570985016E-4</v>
      </c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</row>
    <row r="17" spans="1:301" s="42" customFormat="1" ht="15" customHeight="1" x14ac:dyDescent="0.25">
      <c r="A17" s="43"/>
      <c r="B17" s="365"/>
      <c r="C17" s="358" t="s">
        <v>283</v>
      </c>
      <c r="D17" s="359"/>
      <c r="E17" s="359"/>
      <c r="F17" s="359"/>
      <c r="G17" s="359"/>
      <c r="H17" s="359"/>
      <c r="I17" s="359"/>
      <c r="J17" s="359"/>
      <c r="K17" s="359"/>
      <c r="L17" s="360"/>
      <c r="M17" s="41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</row>
    <row r="18" spans="1:301" s="42" customFormat="1" x14ac:dyDescent="0.25">
      <c r="A18" s="43"/>
      <c r="B18" s="365"/>
      <c r="C18" s="361" t="s">
        <v>279</v>
      </c>
      <c r="D18" s="321" t="s">
        <v>94</v>
      </c>
      <c r="E18" s="304">
        <f>E25+E22+E19</f>
        <v>642868.6</v>
      </c>
      <c r="F18" s="304" t="s">
        <v>277</v>
      </c>
      <c r="G18" s="304" t="s">
        <v>277</v>
      </c>
      <c r="H18" s="304" t="s">
        <v>277</v>
      </c>
      <c r="I18" s="324">
        <f>I25+I22+I19</f>
        <v>308714.40000000002</v>
      </c>
      <c r="J18" s="314">
        <f>I18/E18</f>
        <v>0.48021384152220226</v>
      </c>
      <c r="K18" s="323" t="s">
        <v>277</v>
      </c>
      <c r="L18" s="54"/>
      <c r="M18" s="41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</row>
    <row r="19" spans="1:301" s="42" customFormat="1" ht="30" x14ac:dyDescent="0.25">
      <c r="A19" s="43"/>
      <c r="B19" s="365"/>
      <c r="C19" s="362"/>
      <c r="D19" s="62" t="s">
        <v>261</v>
      </c>
      <c r="E19" s="55">
        <f>E43+E59+E85</f>
        <v>560464.9</v>
      </c>
      <c r="F19" s="55">
        <f t="shared" ref="F19:I19" si="5">F43+F59+F85</f>
        <v>633002</v>
      </c>
      <c r="G19" s="55">
        <f t="shared" si="5"/>
        <v>633002</v>
      </c>
      <c r="H19" s="55">
        <f t="shared" si="5"/>
        <v>287988.2</v>
      </c>
      <c r="I19" s="55">
        <f t="shared" si="5"/>
        <v>287988.2</v>
      </c>
      <c r="J19" s="314">
        <f t="shared" ref="J19:J23" si="6">I19/E19</f>
        <v>0.51383806550597544</v>
      </c>
      <c r="K19" s="268">
        <f>H19/F19</f>
        <v>0.45495622446690531</v>
      </c>
      <c r="L19" s="54"/>
      <c r="M19" s="41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</row>
    <row r="20" spans="1:301" s="42" customFormat="1" ht="60" x14ac:dyDescent="0.25">
      <c r="A20" s="43"/>
      <c r="B20" s="365"/>
      <c r="C20" s="362"/>
      <c r="D20" s="62" t="s">
        <v>262</v>
      </c>
      <c r="E20" s="275" t="s">
        <v>79</v>
      </c>
      <c r="F20" s="277" t="s">
        <v>79</v>
      </c>
      <c r="G20" s="277" t="s">
        <v>79</v>
      </c>
      <c r="H20" s="277" t="s">
        <v>79</v>
      </c>
      <c r="I20" s="277" t="s">
        <v>79</v>
      </c>
      <c r="J20" s="293" t="s">
        <v>79</v>
      </c>
      <c r="K20" s="293" t="s">
        <v>79</v>
      </c>
      <c r="L20" s="54"/>
      <c r="M20" s="41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</row>
    <row r="21" spans="1:301" s="42" customFormat="1" ht="75" x14ac:dyDescent="0.25">
      <c r="A21" s="43"/>
      <c r="B21" s="365"/>
      <c r="C21" s="362"/>
      <c r="D21" s="62" t="s">
        <v>263</v>
      </c>
      <c r="E21" s="278" t="s">
        <v>79</v>
      </c>
      <c r="F21" s="279" t="s">
        <v>79</v>
      </c>
      <c r="G21" s="279" t="s">
        <v>79</v>
      </c>
      <c r="H21" s="279" t="s">
        <v>79</v>
      </c>
      <c r="I21" s="279" t="s">
        <v>79</v>
      </c>
      <c r="J21" s="294" t="s">
        <v>79</v>
      </c>
      <c r="K21" s="294" t="s">
        <v>79</v>
      </c>
      <c r="L21" s="54"/>
      <c r="M21" s="41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</row>
    <row r="22" spans="1:301" s="42" customFormat="1" ht="60" x14ac:dyDescent="0.25">
      <c r="A22" s="43"/>
      <c r="B22" s="365"/>
      <c r="C22" s="362"/>
      <c r="D22" s="62" t="s">
        <v>267</v>
      </c>
      <c r="E22" s="55">
        <f>E23</f>
        <v>12370.9</v>
      </c>
      <c r="F22" s="55">
        <f t="shared" ref="F22:I22" si="7">F23</f>
        <v>53851.3</v>
      </c>
      <c r="G22" s="55">
        <f t="shared" si="7"/>
        <v>53851.3</v>
      </c>
      <c r="H22" s="55">
        <f t="shared" si="7"/>
        <v>20726.2</v>
      </c>
      <c r="I22" s="55">
        <f t="shared" si="7"/>
        <v>20726.2</v>
      </c>
      <c r="J22" s="314">
        <f t="shared" si="6"/>
        <v>1.6753995263077062</v>
      </c>
      <c r="K22" s="268">
        <f t="shared" ref="K22:K23" si="8">H22/F22</f>
        <v>0.38487835948250088</v>
      </c>
      <c r="L22" s="54"/>
      <c r="M22" s="41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</row>
    <row r="23" spans="1:301" s="42" customFormat="1" x14ac:dyDescent="0.25">
      <c r="A23" s="43"/>
      <c r="B23" s="365"/>
      <c r="C23" s="362"/>
      <c r="D23" s="62" t="s">
        <v>23</v>
      </c>
      <c r="E23" s="55">
        <f>E47+E63+E89</f>
        <v>12370.9</v>
      </c>
      <c r="F23" s="55">
        <f t="shared" ref="F23:H23" si="9">F47+F63+F89</f>
        <v>53851.3</v>
      </c>
      <c r="G23" s="55">
        <f t="shared" si="9"/>
        <v>53851.3</v>
      </c>
      <c r="H23" s="55">
        <f t="shared" si="9"/>
        <v>20726.2</v>
      </c>
      <c r="I23" s="55">
        <f>I47+I63+I89</f>
        <v>20726.2</v>
      </c>
      <c r="J23" s="314">
        <f t="shared" si="6"/>
        <v>1.6753995263077062</v>
      </c>
      <c r="K23" s="268">
        <f t="shared" si="8"/>
        <v>0.38487835948250088</v>
      </c>
      <c r="L23" s="54"/>
      <c r="M23" s="41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</row>
    <row r="24" spans="1:301" s="42" customFormat="1" x14ac:dyDescent="0.25">
      <c r="A24" s="43"/>
      <c r="B24" s="365"/>
      <c r="C24" s="362"/>
      <c r="D24" s="62" t="s">
        <v>269</v>
      </c>
      <c r="E24" s="275" t="s">
        <v>79</v>
      </c>
      <c r="F24" s="307" t="s">
        <v>277</v>
      </c>
      <c r="G24" s="307" t="s">
        <v>277</v>
      </c>
      <c r="H24" s="307" t="s">
        <v>277</v>
      </c>
      <c r="I24" s="275" t="s">
        <v>79</v>
      </c>
      <c r="J24" s="275" t="s">
        <v>79</v>
      </c>
      <c r="K24" s="307" t="s">
        <v>277</v>
      </c>
      <c r="L24" s="54"/>
      <c r="M24" s="41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</row>
    <row r="25" spans="1:301" s="42" customFormat="1" ht="30" x14ac:dyDescent="0.25">
      <c r="A25" s="43"/>
      <c r="B25" s="365"/>
      <c r="C25" s="363"/>
      <c r="D25" s="62" t="s">
        <v>268</v>
      </c>
      <c r="E25" s="55">
        <f>E65+E91</f>
        <v>70032.800000000003</v>
      </c>
      <c r="F25" s="309" t="s">
        <v>277</v>
      </c>
      <c r="G25" s="310" t="s">
        <v>277</v>
      </c>
      <c r="H25" s="310" t="s">
        <v>277</v>
      </c>
      <c r="I25" s="63">
        <f>I65+I91</f>
        <v>0</v>
      </c>
      <c r="J25" s="54">
        <f>I25/E25</f>
        <v>0</v>
      </c>
      <c r="K25" s="309" t="s">
        <v>277</v>
      </c>
      <c r="L25" s="54"/>
      <c r="M25" s="41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</row>
    <row r="26" spans="1:301" s="42" customFormat="1" x14ac:dyDescent="0.25">
      <c r="A26" s="43"/>
      <c r="B26" s="365"/>
      <c r="C26" s="361" t="s">
        <v>96</v>
      </c>
      <c r="D26" s="321" t="s">
        <v>94</v>
      </c>
      <c r="E26" s="305">
        <f>E27+E30+E33</f>
        <v>787291.9</v>
      </c>
      <c r="F26" s="305" t="s">
        <v>277</v>
      </c>
      <c r="G26" s="305" t="s">
        <v>277</v>
      </c>
      <c r="H26" s="305" t="s">
        <v>277</v>
      </c>
      <c r="I26" s="322">
        <f>I27+I30+I33</f>
        <v>654220.20000000007</v>
      </c>
      <c r="J26" s="314">
        <f t="shared" ref="J26:J31" si="10">I26/E26</f>
        <v>0.8309753980702711</v>
      </c>
      <c r="K26" s="323" t="s">
        <v>277</v>
      </c>
      <c r="L26" s="54"/>
      <c r="M26" s="41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  <c r="IU26" s="43"/>
      <c r="IV26" s="43"/>
      <c r="IW26" s="43"/>
      <c r="IX26" s="43"/>
      <c r="IY26" s="43"/>
      <c r="IZ26" s="43"/>
      <c r="JA26" s="43"/>
      <c r="JB26" s="43"/>
      <c r="JC26" s="43"/>
      <c r="JD26" s="43"/>
      <c r="JE26" s="43"/>
      <c r="JF26" s="43"/>
      <c r="JG26" s="43"/>
      <c r="JH26" s="43"/>
      <c r="JI26" s="43"/>
      <c r="JJ26" s="43"/>
      <c r="JK26" s="43"/>
      <c r="JL26" s="43"/>
      <c r="JM26" s="43"/>
      <c r="JN26" s="43"/>
      <c r="JO26" s="43"/>
      <c r="JP26" s="43"/>
      <c r="JQ26" s="43"/>
      <c r="JR26" s="43"/>
      <c r="JS26" s="43"/>
      <c r="JT26" s="43"/>
      <c r="JU26" s="43"/>
      <c r="JV26" s="43"/>
      <c r="JW26" s="43"/>
      <c r="JX26" s="43"/>
      <c r="JY26" s="43"/>
      <c r="JZ26" s="43"/>
      <c r="KA26" s="43"/>
      <c r="KB26" s="43"/>
      <c r="KC26" s="43"/>
      <c r="KD26" s="43"/>
      <c r="KE26" s="43"/>
      <c r="KF26" s="43"/>
      <c r="KG26" s="43"/>
      <c r="KH26" s="43"/>
      <c r="KI26" s="43"/>
      <c r="KJ26" s="43"/>
      <c r="KK26" s="43"/>
      <c r="KL26" s="43"/>
      <c r="KM26" s="43"/>
      <c r="KN26" s="43"/>
      <c r="KO26" s="43"/>
    </row>
    <row r="27" spans="1:301" s="42" customFormat="1" ht="30" x14ac:dyDescent="0.25">
      <c r="A27" s="43"/>
      <c r="B27" s="365"/>
      <c r="C27" s="362"/>
      <c r="D27" s="62" t="s">
        <v>261</v>
      </c>
      <c r="E27" s="54">
        <f>E101</f>
        <v>608888.6</v>
      </c>
      <c r="F27" s="54">
        <f t="shared" ref="F27:I27" si="11">F101</f>
        <v>608888.6</v>
      </c>
      <c r="G27" s="54">
        <f t="shared" si="11"/>
        <v>608888.6</v>
      </c>
      <c r="H27" s="54">
        <f t="shared" si="11"/>
        <v>580992.9</v>
      </c>
      <c r="I27" s="54">
        <f t="shared" si="11"/>
        <v>580992.9</v>
      </c>
      <c r="J27" s="268">
        <f t="shared" si="10"/>
        <v>0.95418587242395414</v>
      </c>
      <c r="K27" s="268">
        <f>H27/F27</f>
        <v>0.95418587242395414</v>
      </c>
      <c r="L27" s="54"/>
      <c r="M27" s="41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</row>
    <row r="28" spans="1:301" s="42" customFormat="1" ht="60" x14ac:dyDescent="0.25">
      <c r="A28" s="43"/>
      <c r="B28" s="365"/>
      <c r="C28" s="362"/>
      <c r="D28" s="62" t="s">
        <v>262</v>
      </c>
      <c r="E28" s="275" t="s">
        <v>79</v>
      </c>
      <c r="F28" s="277" t="s">
        <v>79</v>
      </c>
      <c r="G28" s="277" t="s">
        <v>79</v>
      </c>
      <c r="H28" s="277" t="s">
        <v>79</v>
      </c>
      <c r="I28" s="277" t="s">
        <v>79</v>
      </c>
      <c r="J28" s="293" t="s">
        <v>79</v>
      </c>
      <c r="K28" s="293" t="s">
        <v>79</v>
      </c>
      <c r="L28" s="54"/>
      <c r="M28" s="41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  <c r="IU28" s="43"/>
      <c r="IV28" s="43"/>
      <c r="IW28" s="43"/>
      <c r="IX28" s="43"/>
      <c r="IY28" s="43"/>
      <c r="IZ28" s="43"/>
      <c r="JA28" s="43"/>
      <c r="JB28" s="43"/>
      <c r="JC28" s="43"/>
      <c r="JD28" s="43"/>
      <c r="JE28" s="43"/>
      <c r="JF28" s="43"/>
      <c r="JG28" s="43"/>
      <c r="JH28" s="43"/>
      <c r="JI28" s="43"/>
      <c r="JJ28" s="43"/>
      <c r="JK28" s="43"/>
      <c r="JL28" s="43"/>
      <c r="JM28" s="43"/>
      <c r="JN28" s="43"/>
      <c r="JO28" s="43"/>
      <c r="JP28" s="43"/>
      <c r="JQ28" s="43"/>
      <c r="JR28" s="43"/>
      <c r="JS28" s="43"/>
      <c r="JT28" s="43"/>
      <c r="JU28" s="43"/>
      <c r="JV28" s="43"/>
      <c r="JW28" s="43"/>
      <c r="JX28" s="43"/>
      <c r="JY28" s="43"/>
      <c r="JZ28" s="43"/>
      <c r="KA28" s="43"/>
      <c r="KB28" s="43"/>
      <c r="KC28" s="43"/>
      <c r="KD28" s="43"/>
      <c r="KE28" s="43"/>
      <c r="KF28" s="43"/>
      <c r="KG28" s="43"/>
      <c r="KH28" s="43"/>
      <c r="KI28" s="43"/>
      <c r="KJ28" s="43"/>
      <c r="KK28" s="43"/>
      <c r="KL28" s="43"/>
      <c r="KM28" s="43"/>
      <c r="KN28" s="43"/>
      <c r="KO28" s="43"/>
    </row>
    <row r="29" spans="1:301" s="42" customFormat="1" ht="75" x14ac:dyDescent="0.25">
      <c r="A29" s="43"/>
      <c r="B29" s="365"/>
      <c r="C29" s="362"/>
      <c r="D29" s="62" t="s">
        <v>263</v>
      </c>
      <c r="E29" s="278" t="s">
        <v>79</v>
      </c>
      <c r="F29" s="279" t="s">
        <v>79</v>
      </c>
      <c r="G29" s="279" t="s">
        <v>79</v>
      </c>
      <c r="H29" s="279" t="s">
        <v>79</v>
      </c>
      <c r="I29" s="279" t="s">
        <v>79</v>
      </c>
      <c r="J29" s="294" t="s">
        <v>79</v>
      </c>
      <c r="K29" s="294" t="s">
        <v>79</v>
      </c>
      <c r="L29" s="54"/>
      <c r="M29" s="41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</row>
    <row r="30" spans="1:301" s="42" customFormat="1" ht="60" x14ac:dyDescent="0.25">
      <c r="A30" s="43"/>
      <c r="B30" s="365"/>
      <c r="C30" s="362"/>
      <c r="D30" s="62" t="s">
        <v>267</v>
      </c>
      <c r="E30" s="54">
        <f>E31</f>
        <v>73797.3</v>
      </c>
      <c r="F30" s="54">
        <f t="shared" ref="F30:I30" si="12">F31</f>
        <v>73797.3</v>
      </c>
      <c r="G30" s="54">
        <f t="shared" si="12"/>
        <v>73797.3</v>
      </c>
      <c r="H30" s="54">
        <f t="shared" si="12"/>
        <v>73227.3</v>
      </c>
      <c r="I30" s="54">
        <f t="shared" si="12"/>
        <v>73227.3</v>
      </c>
      <c r="J30" s="268">
        <f t="shared" si="10"/>
        <v>0.99227614018399046</v>
      </c>
      <c r="K30" s="268">
        <f>H30/F30</f>
        <v>0.99227614018399046</v>
      </c>
      <c r="L30" s="54"/>
      <c r="M30" s="41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</row>
    <row r="31" spans="1:301" s="42" customFormat="1" x14ac:dyDescent="0.25">
      <c r="A31" s="43"/>
      <c r="B31" s="365"/>
      <c r="C31" s="362"/>
      <c r="D31" s="62" t="s">
        <v>23</v>
      </c>
      <c r="E31" s="54">
        <f>E105</f>
        <v>73797.3</v>
      </c>
      <c r="F31" s="54">
        <f t="shared" ref="F31:I31" si="13">F105</f>
        <v>73797.3</v>
      </c>
      <c r="G31" s="54">
        <f t="shared" si="13"/>
        <v>73797.3</v>
      </c>
      <c r="H31" s="54">
        <f t="shared" si="13"/>
        <v>73227.3</v>
      </c>
      <c r="I31" s="54">
        <f t="shared" si="13"/>
        <v>73227.3</v>
      </c>
      <c r="J31" s="268">
        <f t="shared" si="10"/>
        <v>0.99227614018399046</v>
      </c>
      <c r="K31" s="268">
        <f>H31/F31</f>
        <v>0.99227614018399046</v>
      </c>
      <c r="L31" s="54"/>
      <c r="M31" s="41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</row>
    <row r="32" spans="1:301" s="42" customFormat="1" x14ac:dyDescent="0.25">
      <c r="A32" s="43"/>
      <c r="B32" s="365"/>
      <c r="C32" s="362"/>
      <c r="D32" s="62" t="s">
        <v>269</v>
      </c>
      <c r="E32" s="275" t="s">
        <v>79</v>
      </c>
      <c r="F32" s="307" t="s">
        <v>277</v>
      </c>
      <c r="G32" s="307" t="s">
        <v>277</v>
      </c>
      <c r="H32" s="307" t="s">
        <v>277</v>
      </c>
      <c r="I32" s="275" t="s">
        <v>79</v>
      </c>
      <c r="J32" s="295" t="s">
        <v>79</v>
      </c>
      <c r="K32" s="318" t="s">
        <v>277</v>
      </c>
      <c r="L32" s="54"/>
      <c r="M32" s="41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  <c r="IV32" s="43"/>
      <c r="IW32" s="43"/>
      <c r="IX32" s="43"/>
      <c r="IY32" s="43"/>
      <c r="IZ32" s="43"/>
      <c r="JA32" s="43"/>
      <c r="JB32" s="43"/>
      <c r="JC32" s="43"/>
      <c r="JD32" s="43"/>
      <c r="JE32" s="43"/>
      <c r="JF32" s="43"/>
      <c r="JG32" s="43"/>
      <c r="JH32" s="43"/>
      <c r="JI32" s="43"/>
      <c r="JJ32" s="43"/>
      <c r="JK32" s="43"/>
      <c r="JL32" s="43"/>
      <c r="JM32" s="43"/>
      <c r="JN32" s="43"/>
      <c r="JO32" s="43"/>
      <c r="JP32" s="43"/>
      <c r="JQ32" s="43"/>
      <c r="JR32" s="43"/>
      <c r="JS32" s="43"/>
      <c r="JT32" s="43"/>
      <c r="JU32" s="43"/>
      <c r="JV32" s="43"/>
      <c r="JW32" s="43"/>
      <c r="JX32" s="43"/>
      <c r="JY32" s="43"/>
      <c r="JZ32" s="43"/>
      <c r="KA32" s="43"/>
      <c r="KB32" s="43"/>
      <c r="KC32" s="43"/>
      <c r="KD32" s="43"/>
      <c r="KE32" s="43"/>
      <c r="KF32" s="43"/>
      <c r="KG32" s="43"/>
      <c r="KH32" s="43"/>
      <c r="KI32" s="43"/>
      <c r="KJ32" s="43"/>
      <c r="KK32" s="43"/>
      <c r="KL32" s="43"/>
      <c r="KM32" s="43"/>
      <c r="KN32" s="43"/>
      <c r="KO32" s="43"/>
    </row>
    <row r="33" spans="1:301" s="42" customFormat="1" ht="30" x14ac:dyDescent="0.25">
      <c r="A33" s="43"/>
      <c r="B33" s="365"/>
      <c r="C33" s="363"/>
      <c r="D33" s="62" t="s">
        <v>268</v>
      </c>
      <c r="E33" s="54">
        <f>E107</f>
        <v>104606</v>
      </c>
      <c r="F33" s="309" t="s">
        <v>277</v>
      </c>
      <c r="G33" s="310" t="s">
        <v>277</v>
      </c>
      <c r="H33" s="310" t="s">
        <v>277</v>
      </c>
      <c r="I33" s="241">
        <f>I107</f>
        <v>0</v>
      </c>
      <c r="J33" s="268">
        <f>I33/E33</f>
        <v>0</v>
      </c>
      <c r="K33" s="319" t="s">
        <v>277</v>
      </c>
      <c r="L33" s="54"/>
      <c r="M33" s="41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</row>
    <row r="34" spans="1:301" s="42" customFormat="1" x14ac:dyDescent="0.25">
      <c r="A34" s="43"/>
      <c r="B34" s="365"/>
      <c r="C34" s="361" t="s">
        <v>280</v>
      </c>
      <c r="D34" s="311" t="s">
        <v>94</v>
      </c>
      <c r="E34" s="304">
        <f>E35+E38+E41</f>
        <v>21140</v>
      </c>
      <c r="F34" s="305" t="s">
        <v>277</v>
      </c>
      <c r="G34" s="305" t="s">
        <v>277</v>
      </c>
      <c r="H34" s="305" t="s">
        <v>277</v>
      </c>
      <c r="I34" s="304">
        <f>I35+I38+I41</f>
        <v>21140</v>
      </c>
      <c r="J34" s="314">
        <f>I34/E34</f>
        <v>1</v>
      </c>
      <c r="K34" s="320" t="s">
        <v>277</v>
      </c>
      <c r="L34" s="54"/>
      <c r="M34" s="41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</row>
    <row r="35" spans="1:301" s="42" customFormat="1" ht="27" x14ac:dyDescent="0.25">
      <c r="A35" s="43"/>
      <c r="B35" s="365"/>
      <c r="C35" s="362"/>
      <c r="D35" s="61" t="s">
        <v>261</v>
      </c>
      <c r="E35" s="55">
        <f>E93</f>
        <v>18645.5</v>
      </c>
      <c r="F35" s="55">
        <f t="shared" ref="F35:I35" si="14">F93</f>
        <v>18645.5</v>
      </c>
      <c r="G35" s="55">
        <f t="shared" si="14"/>
        <v>18645.5</v>
      </c>
      <c r="H35" s="55">
        <f t="shared" si="14"/>
        <v>18645.5</v>
      </c>
      <c r="I35" s="55">
        <f t="shared" si="14"/>
        <v>18645.5</v>
      </c>
      <c r="J35" s="317">
        <f>I35/E35</f>
        <v>1</v>
      </c>
      <c r="K35" s="317">
        <f>H35/F35</f>
        <v>1</v>
      </c>
      <c r="L35" s="54"/>
      <c r="M35" s="41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</row>
    <row r="36" spans="1:301" s="42" customFormat="1" ht="54" x14ac:dyDescent="0.25">
      <c r="A36" s="43"/>
      <c r="B36" s="365"/>
      <c r="C36" s="362"/>
      <c r="D36" s="61" t="s">
        <v>262</v>
      </c>
      <c r="E36" s="275" t="s">
        <v>79</v>
      </c>
      <c r="F36" s="277" t="s">
        <v>79</v>
      </c>
      <c r="G36" s="277" t="s">
        <v>79</v>
      </c>
      <c r="H36" s="277" t="s">
        <v>79</v>
      </c>
      <c r="I36" s="277" t="s">
        <v>79</v>
      </c>
      <c r="J36" s="277" t="s">
        <v>79</v>
      </c>
      <c r="K36" s="277" t="s">
        <v>79</v>
      </c>
      <c r="L36" s="54"/>
      <c r="M36" s="41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</row>
    <row r="37" spans="1:301" s="42" customFormat="1" ht="54" x14ac:dyDescent="0.25">
      <c r="A37" s="43"/>
      <c r="B37" s="365"/>
      <c r="C37" s="362"/>
      <c r="D37" s="61" t="s">
        <v>263</v>
      </c>
      <c r="E37" s="278" t="s">
        <v>79</v>
      </c>
      <c r="F37" s="279" t="s">
        <v>79</v>
      </c>
      <c r="G37" s="279" t="s">
        <v>79</v>
      </c>
      <c r="H37" s="279" t="s">
        <v>79</v>
      </c>
      <c r="I37" s="279" t="s">
        <v>79</v>
      </c>
      <c r="J37" s="279" t="s">
        <v>79</v>
      </c>
      <c r="K37" s="279" t="s">
        <v>79</v>
      </c>
      <c r="L37" s="54"/>
      <c r="M37" s="41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</row>
    <row r="38" spans="1:301" s="42" customFormat="1" ht="40.5" x14ac:dyDescent="0.25">
      <c r="A38" s="43"/>
      <c r="B38" s="365"/>
      <c r="C38" s="362"/>
      <c r="D38" s="61" t="s">
        <v>267</v>
      </c>
      <c r="E38" s="55">
        <f>E39</f>
        <v>380.5</v>
      </c>
      <c r="F38" s="55">
        <f t="shared" ref="F38:I38" si="15">F39</f>
        <v>380.5</v>
      </c>
      <c r="G38" s="55">
        <f t="shared" si="15"/>
        <v>380.5</v>
      </c>
      <c r="H38" s="55">
        <f t="shared" si="15"/>
        <v>380.5</v>
      </c>
      <c r="I38" s="55">
        <f t="shared" si="15"/>
        <v>380.5</v>
      </c>
      <c r="J38" s="268">
        <f>I38/F38</f>
        <v>1</v>
      </c>
      <c r="K38" s="268">
        <f>H38/F38</f>
        <v>1</v>
      </c>
      <c r="L38" s="54"/>
      <c r="M38" s="41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</row>
    <row r="39" spans="1:301" s="42" customFormat="1" x14ac:dyDescent="0.25">
      <c r="A39" s="43"/>
      <c r="B39" s="365"/>
      <c r="C39" s="362"/>
      <c r="D39" s="228" t="s">
        <v>23</v>
      </c>
      <c r="E39" s="55">
        <f>E97</f>
        <v>380.5</v>
      </c>
      <c r="F39" s="55">
        <f t="shared" ref="F39:I39" si="16">F97</f>
        <v>380.5</v>
      </c>
      <c r="G39" s="55">
        <f t="shared" si="16"/>
        <v>380.5</v>
      </c>
      <c r="H39" s="55">
        <f t="shared" si="16"/>
        <v>380.5</v>
      </c>
      <c r="I39" s="55">
        <f t="shared" si="16"/>
        <v>380.5</v>
      </c>
      <c r="J39" s="268">
        <f>I39/F39</f>
        <v>1</v>
      </c>
      <c r="K39" s="268">
        <f>H39/F39</f>
        <v>1</v>
      </c>
      <c r="L39" s="54"/>
      <c r="M39" s="41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</row>
    <row r="40" spans="1:301" s="42" customFormat="1" x14ac:dyDescent="0.25">
      <c r="A40" s="43"/>
      <c r="B40" s="365"/>
      <c r="C40" s="362"/>
      <c r="D40" s="228" t="s">
        <v>269</v>
      </c>
      <c r="E40" s="276" t="s">
        <v>79</v>
      </c>
      <c r="F40" s="307" t="s">
        <v>277</v>
      </c>
      <c r="G40" s="308" t="s">
        <v>277</v>
      </c>
      <c r="H40" s="308" t="s">
        <v>277</v>
      </c>
      <c r="I40" s="275" t="s">
        <v>79</v>
      </c>
      <c r="J40" s="275" t="s">
        <v>79</v>
      </c>
      <c r="K40" s="308" t="s">
        <v>277</v>
      </c>
      <c r="L40" s="54"/>
      <c r="M40" s="41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</row>
    <row r="41" spans="1:301" s="42" customFormat="1" ht="30" x14ac:dyDescent="0.25">
      <c r="A41" s="43"/>
      <c r="B41" s="366"/>
      <c r="C41" s="363"/>
      <c r="D41" s="62" t="s">
        <v>268</v>
      </c>
      <c r="E41" s="55">
        <f>E99</f>
        <v>2114</v>
      </c>
      <c r="F41" s="309" t="s">
        <v>277</v>
      </c>
      <c r="G41" s="310" t="s">
        <v>277</v>
      </c>
      <c r="H41" s="310" t="s">
        <v>277</v>
      </c>
      <c r="I41" s="63">
        <f>I99</f>
        <v>2114</v>
      </c>
      <c r="J41" s="317">
        <f>I41/E41</f>
        <v>1</v>
      </c>
      <c r="K41" s="310" t="s">
        <v>277</v>
      </c>
      <c r="L41" s="54"/>
      <c r="M41" s="41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</row>
    <row r="42" spans="1:301" s="42" customFormat="1" ht="15" customHeight="1" x14ac:dyDescent="0.25">
      <c r="A42" s="43"/>
      <c r="B42" s="356" t="s">
        <v>271</v>
      </c>
      <c r="C42" s="355" t="s">
        <v>279</v>
      </c>
      <c r="D42" s="313" t="s">
        <v>94</v>
      </c>
      <c r="E42" s="305">
        <f>E43+E46</f>
        <v>152158.79999999999</v>
      </c>
      <c r="F42" s="305" t="s">
        <v>277</v>
      </c>
      <c r="G42" s="305" t="s">
        <v>277</v>
      </c>
      <c r="H42" s="305" t="s">
        <v>277</v>
      </c>
      <c r="I42" s="305">
        <f>I43+I46</f>
        <v>117960.7</v>
      </c>
      <c r="J42" s="314">
        <f>I42/E42</f>
        <v>0.7752473074183025</v>
      </c>
      <c r="K42" s="305" t="s">
        <v>277</v>
      </c>
      <c r="L42" s="54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</row>
    <row r="43" spans="1:301" s="42" customFormat="1" ht="27" x14ac:dyDescent="0.25">
      <c r="A43" s="43"/>
      <c r="B43" s="356"/>
      <c r="C43" s="355"/>
      <c r="D43" s="61" t="s">
        <v>261</v>
      </c>
      <c r="E43" s="54">
        <f>E51</f>
        <v>149115.5</v>
      </c>
      <c r="F43" s="54">
        <f t="shared" ref="F43:I43" si="17">F51</f>
        <v>221652.6</v>
      </c>
      <c r="G43" s="54">
        <f t="shared" si="17"/>
        <v>221652.6</v>
      </c>
      <c r="H43" s="54">
        <f>H51</f>
        <v>115601.4</v>
      </c>
      <c r="I43" s="54">
        <f t="shared" si="17"/>
        <v>115601.4</v>
      </c>
      <c r="J43" s="268">
        <f t="shared" ref="J43" si="18">I43/E43</f>
        <v>0.77524737535668653</v>
      </c>
      <c r="K43" s="268">
        <f>H43/F43</f>
        <v>0.52154317161179242</v>
      </c>
      <c r="L43" s="54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</row>
    <row r="44" spans="1:301" s="42" customFormat="1" ht="54" x14ac:dyDescent="0.25">
      <c r="A44" s="43"/>
      <c r="B44" s="356"/>
      <c r="C44" s="355"/>
      <c r="D44" s="61" t="s">
        <v>262</v>
      </c>
      <c r="E44" s="275" t="s">
        <v>79</v>
      </c>
      <c r="F44" s="277" t="s">
        <v>79</v>
      </c>
      <c r="G44" s="277" t="s">
        <v>79</v>
      </c>
      <c r="H44" s="277" t="s">
        <v>79</v>
      </c>
      <c r="I44" s="277" t="s">
        <v>79</v>
      </c>
      <c r="J44" s="277" t="s">
        <v>79</v>
      </c>
      <c r="K44" s="277" t="s">
        <v>79</v>
      </c>
      <c r="L44" s="54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</row>
    <row r="45" spans="1:301" s="42" customFormat="1" ht="54" x14ac:dyDescent="0.25">
      <c r="A45" s="43"/>
      <c r="B45" s="356"/>
      <c r="C45" s="355"/>
      <c r="D45" s="61" t="s">
        <v>263</v>
      </c>
      <c r="E45" s="278" t="s">
        <v>79</v>
      </c>
      <c r="F45" s="279" t="s">
        <v>79</v>
      </c>
      <c r="G45" s="279" t="s">
        <v>79</v>
      </c>
      <c r="H45" s="279" t="s">
        <v>79</v>
      </c>
      <c r="I45" s="279" t="s">
        <v>79</v>
      </c>
      <c r="J45" s="279" t="s">
        <v>79</v>
      </c>
      <c r="K45" s="279" t="s">
        <v>79</v>
      </c>
      <c r="L45" s="54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</row>
    <row r="46" spans="1:301" s="42" customFormat="1" ht="40.5" x14ac:dyDescent="0.25">
      <c r="A46" s="43"/>
      <c r="B46" s="356"/>
      <c r="C46" s="355"/>
      <c r="D46" s="61" t="s">
        <v>267</v>
      </c>
      <c r="E46" s="54">
        <f>E47</f>
        <v>3043.3</v>
      </c>
      <c r="F46" s="54">
        <f t="shared" ref="F46:I46" si="19">F47</f>
        <v>4523.7</v>
      </c>
      <c r="G46" s="54">
        <f t="shared" si="19"/>
        <v>4523.7</v>
      </c>
      <c r="H46" s="54">
        <f t="shared" si="19"/>
        <v>2359.3000000000002</v>
      </c>
      <c r="I46" s="54">
        <f t="shared" si="19"/>
        <v>2359.3000000000002</v>
      </c>
      <c r="J46" s="268">
        <f>I46/E46</f>
        <v>0.775243978575888</v>
      </c>
      <c r="K46" s="268">
        <f>H46/F46</f>
        <v>0.52154210049295935</v>
      </c>
      <c r="L46" s="54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</row>
    <row r="47" spans="1:301" s="42" customFormat="1" x14ac:dyDescent="0.25">
      <c r="A47" s="43"/>
      <c r="B47" s="356"/>
      <c r="C47" s="355"/>
      <c r="D47" s="228" t="s">
        <v>23</v>
      </c>
      <c r="E47" s="54">
        <f>E55</f>
        <v>3043.3</v>
      </c>
      <c r="F47" s="54">
        <f t="shared" ref="F47:G47" si="20">F55</f>
        <v>4523.7</v>
      </c>
      <c r="G47" s="54">
        <f t="shared" si="20"/>
        <v>4523.7</v>
      </c>
      <c r="H47" s="54">
        <f>H55</f>
        <v>2359.3000000000002</v>
      </c>
      <c r="I47" s="54">
        <f>I55</f>
        <v>2359.3000000000002</v>
      </c>
      <c r="J47" s="268">
        <f>I47/E47</f>
        <v>0.775243978575888</v>
      </c>
      <c r="K47" s="312">
        <f>J47/F47</f>
        <v>1.7137387063153792E-4</v>
      </c>
      <c r="L47" s="54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</row>
    <row r="48" spans="1:301" s="42" customFormat="1" x14ac:dyDescent="0.25">
      <c r="A48" s="43"/>
      <c r="B48" s="356"/>
      <c r="C48" s="355"/>
      <c r="D48" s="228" t="s">
        <v>269</v>
      </c>
      <c r="E48" s="54" t="s">
        <v>79</v>
      </c>
      <c r="F48" s="54" t="s">
        <v>277</v>
      </c>
      <c r="G48" s="54" t="s">
        <v>277</v>
      </c>
      <c r="H48" s="54" t="s">
        <v>277</v>
      </c>
      <c r="I48" s="54" t="s">
        <v>79</v>
      </c>
      <c r="J48" s="54" t="s">
        <v>79</v>
      </c>
      <c r="K48" s="54" t="s">
        <v>277</v>
      </c>
      <c r="L48" s="54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</row>
    <row r="49" spans="1:301" s="42" customFormat="1" ht="30" x14ac:dyDescent="0.25">
      <c r="A49" s="43"/>
      <c r="B49" s="356"/>
      <c r="C49" s="355"/>
      <c r="D49" s="62" t="s">
        <v>268</v>
      </c>
      <c r="E49" s="54" t="s">
        <v>79</v>
      </c>
      <c r="F49" s="54" t="s">
        <v>277</v>
      </c>
      <c r="G49" s="54" t="s">
        <v>277</v>
      </c>
      <c r="H49" s="54" t="s">
        <v>277</v>
      </c>
      <c r="I49" s="241" t="s">
        <v>79</v>
      </c>
      <c r="J49" s="54" t="s">
        <v>79</v>
      </c>
      <c r="K49" s="54" t="s">
        <v>277</v>
      </c>
      <c r="L49" s="54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</row>
    <row r="50" spans="1:301" s="42" customFormat="1" ht="15" customHeight="1" x14ac:dyDescent="0.25">
      <c r="A50" s="43"/>
      <c r="B50" s="356" t="s">
        <v>270</v>
      </c>
      <c r="C50" s="355" t="s">
        <v>98</v>
      </c>
      <c r="D50" s="61" t="s">
        <v>94</v>
      </c>
      <c r="E50" s="55">
        <f>E51+E54</f>
        <v>152158.79999999999</v>
      </c>
      <c r="F50" s="305" t="s">
        <v>277</v>
      </c>
      <c r="G50" s="305" t="s">
        <v>277</v>
      </c>
      <c r="H50" s="305" t="s">
        <v>277</v>
      </c>
      <c r="I50" s="54">
        <f>I51+I54</f>
        <v>117960.7</v>
      </c>
      <c r="J50" s="268">
        <f>I50/E50</f>
        <v>0.7752473074183025</v>
      </c>
      <c r="K50" s="305" t="s">
        <v>277</v>
      </c>
      <c r="L50" s="54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</row>
    <row r="51" spans="1:301" s="42" customFormat="1" ht="27" x14ac:dyDescent="0.25">
      <c r="A51" s="43"/>
      <c r="B51" s="357"/>
      <c r="C51" s="355"/>
      <c r="D51" s="61" t="s">
        <v>261</v>
      </c>
      <c r="E51" s="55">
        <v>149115.5</v>
      </c>
      <c r="F51" s="55">
        <v>221652.6</v>
      </c>
      <c r="G51" s="55">
        <v>221652.6</v>
      </c>
      <c r="H51" s="54">
        <v>115601.4</v>
      </c>
      <c r="I51" s="54">
        <v>115601.4</v>
      </c>
      <c r="J51" s="268">
        <f>I51/E51</f>
        <v>0.77524737535668653</v>
      </c>
      <c r="K51" s="268">
        <f>I51/F51</f>
        <v>0.52154317161179242</v>
      </c>
      <c r="L51" s="54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</row>
    <row r="52" spans="1:301" s="42" customFormat="1" ht="54" x14ac:dyDescent="0.25">
      <c r="A52" s="43"/>
      <c r="B52" s="357"/>
      <c r="C52" s="355"/>
      <c r="D52" s="61" t="s">
        <v>262</v>
      </c>
      <c r="E52" s="275" t="s">
        <v>79</v>
      </c>
      <c r="F52" s="277" t="s">
        <v>79</v>
      </c>
      <c r="G52" s="277" t="s">
        <v>79</v>
      </c>
      <c r="H52" s="277" t="s">
        <v>79</v>
      </c>
      <c r="I52" s="277" t="s">
        <v>79</v>
      </c>
      <c r="J52" s="293" t="s">
        <v>79</v>
      </c>
      <c r="K52" s="293" t="s">
        <v>79</v>
      </c>
      <c r="L52" s="54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IU52" s="43"/>
      <c r="IV52" s="43"/>
      <c r="IW52" s="43"/>
      <c r="IX52" s="43"/>
      <c r="IY52" s="43"/>
      <c r="IZ52" s="43"/>
      <c r="JA52" s="43"/>
      <c r="JB52" s="43"/>
      <c r="JC52" s="43"/>
      <c r="JD52" s="43"/>
      <c r="JE52" s="43"/>
      <c r="JF52" s="43"/>
      <c r="JG52" s="43"/>
      <c r="JH52" s="43"/>
      <c r="JI52" s="43"/>
      <c r="JJ52" s="43"/>
      <c r="JK52" s="43"/>
      <c r="JL52" s="43"/>
      <c r="JM52" s="43"/>
      <c r="JN52" s="43"/>
      <c r="JO52" s="43"/>
      <c r="JP52" s="43"/>
      <c r="JQ52" s="43"/>
      <c r="JR52" s="43"/>
      <c r="JS52" s="43"/>
      <c r="JT52" s="43"/>
      <c r="JU52" s="43"/>
      <c r="JV52" s="43"/>
      <c r="JW52" s="43"/>
      <c r="JX52" s="43"/>
      <c r="JY52" s="43"/>
      <c r="JZ52" s="43"/>
      <c r="KA52" s="43"/>
      <c r="KB52" s="43"/>
      <c r="KC52" s="43"/>
      <c r="KD52" s="43"/>
      <c r="KE52" s="43"/>
      <c r="KF52" s="43"/>
      <c r="KG52" s="43"/>
      <c r="KH52" s="43"/>
      <c r="KI52" s="43"/>
      <c r="KJ52" s="43"/>
      <c r="KK52" s="43"/>
      <c r="KL52" s="43"/>
      <c r="KM52" s="43"/>
      <c r="KN52" s="43"/>
      <c r="KO52" s="43"/>
    </row>
    <row r="53" spans="1:301" s="42" customFormat="1" ht="54" x14ac:dyDescent="0.25">
      <c r="A53" s="43"/>
      <c r="B53" s="357"/>
      <c r="C53" s="355"/>
      <c r="D53" s="61" t="s">
        <v>263</v>
      </c>
      <c r="E53" s="278" t="s">
        <v>79</v>
      </c>
      <c r="F53" s="279" t="s">
        <v>79</v>
      </c>
      <c r="G53" s="279" t="s">
        <v>79</v>
      </c>
      <c r="H53" s="279" t="s">
        <v>79</v>
      </c>
      <c r="I53" s="279" t="s">
        <v>79</v>
      </c>
      <c r="J53" s="294" t="s">
        <v>79</v>
      </c>
      <c r="K53" s="294" t="s">
        <v>79</v>
      </c>
      <c r="L53" s="54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</row>
    <row r="54" spans="1:301" s="42" customFormat="1" ht="40.5" x14ac:dyDescent="0.25">
      <c r="A54" s="43"/>
      <c r="B54" s="357"/>
      <c r="C54" s="355"/>
      <c r="D54" s="61" t="s">
        <v>267</v>
      </c>
      <c r="E54" s="55">
        <f>E55</f>
        <v>3043.3</v>
      </c>
      <c r="F54" s="55">
        <f t="shared" ref="F54:G54" si="21">F55</f>
        <v>4523.7</v>
      </c>
      <c r="G54" s="55">
        <f t="shared" si="21"/>
        <v>4523.7</v>
      </c>
      <c r="H54" s="54">
        <f>H55</f>
        <v>2359.3000000000002</v>
      </c>
      <c r="I54" s="54">
        <f>I55</f>
        <v>2359.3000000000002</v>
      </c>
      <c r="J54" s="268">
        <f t="shared" ref="J54" si="22">I54/E54</f>
        <v>0.775243978575888</v>
      </c>
      <c r="K54" s="268">
        <f t="shared" ref="K54:K55" si="23">I54/F54</f>
        <v>0.52154210049295935</v>
      </c>
      <c r="L54" s="54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IU54" s="43"/>
      <c r="IV54" s="43"/>
      <c r="IW54" s="43"/>
      <c r="IX54" s="43"/>
      <c r="IY54" s="43"/>
      <c r="IZ54" s="43"/>
      <c r="JA54" s="43"/>
      <c r="JB54" s="43"/>
      <c r="JC54" s="43"/>
      <c r="JD54" s="43"/>
      <c r="JE54" s="43"/>
      <c r="JF54" s="43"/>
      <c r="JG54" s="43"/>
      <c r="JH54" s="43"/>
      <c r="JI54" s="43"/>
      <c r="JJ54" s="43"/>
      <c r="JK54" s="43"/>
      <c r="JL54" s="43"/>
      <c r="JM54" s="43"/>
      <c r="JN54" s="43"/>
      <c r="JO54" s="43"/>
      <c r="JP54" s="43"/>
      <c r="JQ54" s="43"/>
      <c r="JR54" s="43"/>
      <c r="JS54" s="43"/>
      <c r="JT54" s="43"/>
      <c r="JU54" s="43"/>
      <c r="JV54" s="43"/>
      <c r="JW54" s="43"/>
      <c r="JX54" s="43"/>
      <c r="JY54" s="43"/>
      <c r="JZ54" s="43"/>
      <c r="KA54" s="43"/>
      <c r="KB54" s="43"/>
      <c r="KC54" s="43"/>
      <c r="KD54" s="43"/>
      <c r="KE54" s="43"/>
      <c r="KF54" s="43"/>
      <c r="KG54" s="43"/>
      <c r="KH54" s="43"/>
      <c r="KI54" s="43"/>
      <c r="KJ54" s="43"/>
      <c r="KK54" s="43"/>
      <c r="KL54" s="43"/>
      <c r="KM54" s="43"/>
      <c r="KN54" s="43"/>
      <c r="KO54" s="43"/>
    </row>
    <row r="55" spans="1:301" s="42" customFormat="1" x14ac:dyDescent="0.25">
      <c r="A55" s="43"/>
      <c r="B55" s="357"/>
      <c r="C55" s="355"/>
      <c r="D55" s="228" t="s">
        <v>23</v>
      </c>
      <c r="E55" s="55">
        <v>3043.3</v>
      </c>
      <c r="F55" s="55">
        <v>4523.7</v>
      </c>
      <c r="G55" s="55">
        <v>4523.7</v>
      </c>
      <c r="H55" s="54">
        <v>2359.3000000000002</v>
      </c>
      <c r="I55" s="54">
        <v>2359.3000000000002</v>
      </c>
      <c r="J55" s="268">
        <f>I55/E55</f>
        <v>0.775243978575888</v>
      </c>
      <c r="K55" s="268">
        <f t="shared" si="23"/>
        <v>0.52154210049295935</v>
      </c>
      <c r="L55" s="54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IU55" s="43"/>
      <c r="IV55" s="43"/>
      <c r="IW55" s="43"/>
      <c r="IX55" s="43"/>
      <c r="IY55" s="43"/>
      <c r="IZ55" s="43"/>
      <c r="JA55" s="43"/>
      <c r="JB55" s="43"/>
      <c r="JC55" s="43"/>
      <c r="JD55" s="43"/>
      <c r="JE55" s="43"/>
      <c r="JF55" s="43"/>
      <c r="JG55" s="43"/>
      <c r="JH55" s="43"/>
      <c r="JI55" s="43"/>
      <c r="JJ55" s="43"/>
      <c r="JK55" s="43"/>
      <c r="JL55" s="43"/>
      <c r="JM55" s="43"/>
      <c r="JN55" s="43"/>
      <c r="JO55" s="43"/>
      <c r="JP55" s="43"/>
      <c r="JQ55" s="43"/>
      <c r="JR55" s="43"/>
      <c r="JS55" s="43"/>
      <c r="JT55" s="43"/>
      <c r="JU55" s="43"/>
      <c r="JV55" s="43"/>
      <c r="JW55" s="43"/>
      <c r="JX55" s="43"/>
      <c r="JY55" s="43"/>
      <c r="JZ55" s="43"/>
      <c r="KA55" s="43"/>
      <c r="KB55" s="43"/>
      <c r="KC55" s="43"/>
      <c r="KD55" s="43"/>
      <c r="KE55" s="43"/>
      <c r="KF55" s="43"/>
      <c r="KG55" s="43"/>
      <c r="KH55" s="43"/>
      <c r="KI55" s="43"/>
      <c r="KJ55" s="43"/>
      <c r="KK55" s="43"/>
      <c r="KL55" s="43"/>
      <c r="KM55" s="43"/>
      <c r="KN55" s="43"/>
      <c r="KO55" s="43"/>
    </row>
    <row r="56" spans="1:301" s="42" customFormat="1" x14ac:dyDescent="0.25">
      <c r="A56" s="43"/>
      <c r="B56" s="357"/>
      <c r="C56" s="355"/>
      <c r="D56" s="228" t="s">
        <v>269</v>
      </c>
      <c r="E56" s="275" t="s">
        <v>79</v>
      </c>
      <c r="F56" s="307" t="s">
        <v>277</v>
      </c>
      <c r="G56" s="308" t="s">
        <v>277</v>
      </c>
      <c r="H56" s="308" t="s">
        <v>277</v>
      </c>
      <c r="I56" s="275" t="s">
        <v>79</v>
      </c>
      <c r="J56" s="275" t="s">
        <v>79</v>
      </c>
      <c r="K56" s="54" t="s">
        <v>277</v>
      </c>
      <c r="L56" s="54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  <c r="IU56" s="43"/>
      <c r="IV56" s="43"/>
      <c r="IW56" s="43"/>
      <c r="IX56" s="43"/>
      <c r="IY56" s="43"/>
      <c r="IZ56" s="43"/>
      <c r="JA56" s="43"/>
      <c r="JB56" s="43"/>
      <c r="JC56" s="43"/>
      <c r="JD56" s="43"/>
      <c r="JE56" s="43"/>
      <c r="JF56" s="43"/>
      <c r="JG56" s="43"/>
      <c r="JH56" s="43"/>
      <c r="JI56" s="43"/>
      <c r="JJ56" s="43"/>
      <c r="JK56" s="43"/>
      <c r="JL56" s="43"/>
      <c r="JM56" s="43"/>
      <c r="JN56" s="43"/>
      <c r="JO56" s="43"/>
      <c r="JP56" s="43"/>
      <c r="JQ56" s="43"/>
      <c r="JR56" s="43"/>
      <c r="JS56" s="43"/>
      <c r="JT56" s="43"/>
      <c r="JU56" s="43"/>
      <c r="JV56" s="43"/>
      <c r="JW56" s="43"/>
      <c r="JX56" s="43"/>
      <c r="JY56" s="43"/>
      <c r="JZ56" s="43"/>
      <c r="KA56" s="43"/>
      <c r="KB56" s="43"/>
      <c r="KC56" s="43"/>
      <c r="KD56" s="43"/>
      <c r="KE56" s="43"/>
      <c r="KF56" s="43"/>
      <c r="KG56" s="43"/>
      <c r="KH56" s="43"/>
      <c r="KI56" s="43"/>
      <c r="KJ56" s="43"/>
      <c r="KK56" s="43"/>
      <c r="KL56" s="43"/>
      <c r="KM56" s="43"/>
      <c r="KN56" s="43"/>
      <c r="KO56" s="43"/>
    </row>
    <row r="57" spans="1:301" s="42" customFormat="1" ht="30" x14ac:dyDescent="0.25">
      <c r="A57" s="43"/>
      <c r="B57" s="357"/>
      <c r="C57" s="355"/>
      <c r="D57" s="62" t="s">
        <v>268</v>
      </c>
      <c r="E57" s="275" t="s">
        <v>79</v>
      </c>
      <c r="F57" s="309" t="s">
        <v>277</v>
      </c>
      <c r="G57" s="310" t="s">
        <v>277</v>
      </c>
      <c r="H57" s="310" t="s">
        <v>277</v>
      </c>
      <c r="I57" s="275" t="s">
        <v>79</v>
      </c>
      <c r="J57" s="275" t="s">
        <v>79</v>
      </c>
      <c r="K57" s="54" t="s">
        <v>277</v>
      </c>
      <c r="L57" s="54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</row>
    <row r="58" spans="1:301" s="42" customFormat="1" ht="15" customHeight="1" x14ac:dyDescent="0.25">
      <c r="A58" s="43"/>
      <c r="B58" s="356" t="s">
        <v>101</v>
      </c>
      <c r="C58" s="355" t="s">
        <v>98</v>
      </c>
      <c r="D58" s="303" t="s">
        <v>94</v>
      </c>
      <c r="E58" s="304"/>
      <c r="F58" s="305" t="s">
        <v>277</v>
      </c>
      <c r="G58" s="305" t="s">
        <v>277</v>
      </c>
      <c r="H58" s="305" t="s">
        <v>277</v>
      </c>
      <c r="I58" s="304"/>
      <c r="J58" s="305"/>
      <c r="K58" s="305"/>
      <c r="L58" s="305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IU58" s="43"/>
      <c r="IV58" s="43"/>
      <c r="IW58" s="43"/>
      <c r="IX58" s="43"/>
      <c r="IY58" s="43"/>
      <c r="IZ58" s="43"/>
      <c r="JA58" s="43"/>
      <c r="JB58" s="43"/>
      <c r="JC58" s="43"/>
      <c r="JD58" s="43"/>
      <c r="JE58" s="43"/>
      <c r="JF58" s="43"/>
      <c r="JG58" s="43"/>
      <c r="JH58" s="43"/>
      <c r="JI58" s="43"/>
      <c r="JJ58" s="43"/>
      <c r="JK58" s="43"/>
      <c r="JL58" s="43"/>
      <c r="JM58" s="43"/>
      <c r="JN58" s="43"/>
      <c r="JO58" s="43"/>
      <c r="JP58" s="43"/>
      <c r="JQ58" s="43"/>
      <c r="JR58" s="43"/>
      <c r="JS58" s="43"/>
      <c r="JT58" s="43"/>
      <c r="JU58" s="43"/>
      <c r="JV58" s="43"/>
      <c r="JW58" s="43"/>
      <c r="JX58" s="43"/>
      <c r="JY58" s="43"/>
      <c r="JZ58" s="43"/>
      <c r="KA58" s="43"/>
      <c r="KB58" s="43"/>
      <c r="KC58" s="43"/>
      <c r="KD58" s="43"/>
      <c r="KE58" s="43"/>
      <c r="KF58" s="43"/>
      <c r="KG58" s="43"/>
      <c r="KH58" s="43"/>
      <c r="KI58" s="43"/>
      <c r="KJ58" s="43"/>
      <c r="KK58" s="43"/>
      <c r="KL58" s="43"/>
      <c r="KM58" s="43"/>
      <c r="KN58" s="43"/>
      <c r="KO58" s="43"/>
    </row>
    <row r="59" spans="1:301" s="42" customFormat="1" ht="33.75" customHeight="1" x14ac:dyDescent="0.25">
      <c r="A59" s="43"/>
      <c r="B59" s="356"/>
      <c r="C59" s="355"/>
      <c r="D59" s="229" t="s">
        <v>261</v>
      </c>
      <c r="E59" s="55">
        <f>E67</f>
        <v>3431.2</v>
      </c>
      <c r="F59" s="55">
        <f t="shared" ref="F59:G59" si="24">F67</f>
        <v>3431.2</v>
      </c>
      <c r="G59" s="55">
        <f t="shared" si="24"/>
        <v>3431.2</v>
      </c>
      <c r="H59" s="54">
        <f>H67</f>
        <v>490.7</v>
      </c>
      <c r="I59" s="54">
        <f>I67</f>
        <v>490.7</v>
      </c>
      <c r="J59" s="317">
        <f>I59/E59</f>
        <v>0.14301119141991139</v>
      </c>
      <c r="K59" s="317">
        <f>H59/F59</f>
        <v>0.14301119141991139</v>
      </c>
      <c r="L59" s="54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  <c r="IV59" s="43"/>
      <c r="IW59" s="43"/>
      <c r="IX59" s="43"/>
      <c r="IY59" s="43"/>
      <c r="IZ59" s="43"/>
      <c r="JA59" s="43"/>
      <c r="JB59" s="43"/>
      <c r="JC59" s="43"/>
      <c r="JD59" s="43"/>
      <c r="JE59" s="43"/>
      <c r="JF59" s="43"/>
      <c r="JG59" s="43"/>
      <c r="JH59" s="43"/>
      <c r="JI59" s="43"/>
      <c r="JJ59" s="43"/>
      <c r="JK59" s="43"/>
      <c r="JL59" s="43"/>
      <c r="JM59" s="43"/>
      <c r="JN59" s="43"/>
      <c r="JO59" s="43"/>
      <c r="JP59" s="43"/>
      <c r="JQ59" s="43"/>
      <c r="JR59" s="43"/>
      <c r="JS59" s="43"/>
      <c r="JT59" s="43"/>
      <c r="JU59" s="43"/>
      <c r="JV59" s="43"/>
      <c r="JW59" s="43"/>
      <c r="JX59" s="43"/>
      <c r="JY59" s="43"/>
      <c r="JZ59" s="43"/>
      <c r="KA59" s="43"/>
      <c r="KB59" s="43"/>
      <c r="KC59" s="43"/>
      <c r="KD59" s="43"/>
      <c r="KE59" s="43"/>
      <c r="KF59" s="43"/>
      <c r="KG59" s="43"/>
      <c r="KH59" s="43"/>
      <c r="KI59" s="43"/>
      <c r="KJ59" s="43"/>
      <c r="KK59" s="43"/>
      <c r="KL59" s="43"/>
      <c r="KM59" s="43"/>
      <c r="KN59" s="43"/>
      <c r="KO59" s="43"/>
    </row>
    <row r="60" spans="1:301" s="42" customFormat="1" ht="54" x14ac:dyDescent="0.25">
      <c r="A60" s="43"/>
      <c r="B60" s="356"/>
      <c r="C60" s="355"/>
      <c r="D60" s="229" t="s">
        <v>262</v>
      </c>
      <c r="E60" s="275" t="s">
        <v>79</v>
      </c>
      <c r="F60" s="277" t="s">
        <v>79</v>
      </c>
      <c r="G60" s="277" t="s">
        <v>79</v>
      </c>
      <c r="H60" s="277" t="s">
        <v>79</v>
      </c>
      <c r="I60" s="277" t="s">
        <v>79</v>
      </c>
      <c r="J60" s="277" t="s">
        <v>79</v>
      </c>
      <c r="K60" s="277" t="s">
        <v>79</v>
      </c>
      <c r="L60" s="54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  <c r="IV60" s="43"/>
      <c r="IW60" s="43"/>
      <c r="IX60" s="43"/>
      <c r="IY60" s="43"/>
      <c r="IZ60" s="43"/>
      <c r="JA60" s="43"/>
      <c r="JB60" s="43"/>
      <c r="JC60" s="43"/>
      <c r="JD60" s="43"/>
      <c r="JE60" s="43"/>
      <c r="JF60" s="43"/>
      <c r="JG60" s="43"/>
      <c r="JH60" s="43"/>
      <c r="JI60" s="43"/>
      <c r="JJ60" s="43"/>
      <c r="JK60" s="43"/>
      <c r="JL60" s="43"/>
      <c r="JM60" s="43"/>
      <c r="JN60" s="43"/>
      <c r="JO60" s="43"/>
      <c r="JP60" s="43"/>
      <c r="JQ60" s="43"/>
      <c r="JR60" s="43"/>
      <c r="JS60" s="43"/>
      <c r="JT60" s="43"/>
      <c r="JU60" s="43"/>
      <c r="JV60" s="43"/>
      <c r="JW60" s="43"/>
      <c r="JX60" s="43"/>
      <c r="JY60" s="43"/>
      <c r="JZ60" s="43"/>
      <c r="KA60" s="43"/>
      <c r="KB60" s="43"/>
      <c r="KC60" s="43"/>
      <c r="KD60" s="43"/>
      <c r="KE60" s="43"/>
      <c r="KF60" s="43"/>
      <c r="KG60" s="43"/>
      <c r="KH60" s="43"/>
      <c r="KI60" s="43"/>
      <c r="KJ60" s="43"/>
      <c r="KK60" s="43"/>
      <c r="KL60" s="43"/>
      <c r="KM60" s="43"/>
      <c r="KN60" s="43"/>
      <c r="KO60" s="43"/>
    </row>
    <row r="61" spans="1:301" s="42" customFormat="1" ht="54" x14ac:dyDescent="0.25">
      <c r="A61" s="43"/>
      <c r="B61" s="356"/>
      <c r="C61" s="355"/>
      <c r="D61" s="229" t="s">
        <v>263</v>
      </c>
      <c r="E61" s="278" t="s">
        <v>79</v>
      </c>
      <c r="F61" s="279" t="s">
        <v>79</v>
      </c>
      <c r="G61" s="279" t="s">
        <v>79</v>
      </c>
      <c r="H61" s="279" t="s">
        <v>79</v>
      </c>
      <c r="I61" s="279" t="s">
        <v>79</v>
      </c>
      <c r="J61" s="279" t="s">
        <v>79</v>
      </c>
      <c r="K61" s="279" t="s">
        <v>79</v>
      </c>
      <c r="L61" s="54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IU61" s="43"/>
      <c r="IV61" s="43"/>
      <c r="IW61" s="43"/>
      <c r="IX61" s="43"/>
      <c r="IY61" s="43"/>
      <c r="IZ61" s="43"/>
      <c r="JA61" s="43"/>
      <c r="JB61" s="43"/>
      <c r="JC61" s="43"/>
      <c r="JD61" s="43"/>
      <c r="JE61" s="43"/>
      <c r="JF61" s="43"/>
      <c r="JG61" s="43"/>
      <c r="JH61" s="43"/>
      <c r="JI61" s="43"/>
      <c r="JJ61" s="43"/>
      <c r="JK61" s="43"/>
      <c r="JL61" s="43"/>
      <c r="JM61" s="43"/>
      <c r="JN61" s="43"/>
      <c r="JO61" s="43"/>
      <c r="JP61" s="43"/>
      <c r="JQ61" s="43"/>
      <c r="JR61" s="43"/>
      <c r="JS61" s="43"/>
      <c r="JT61" s="43"/>
      <c r="JU61" s="43"/>
      <c r="JV61" s="43"/>
      <c r="JW61" s="43"/>
      <c r="JX61" s="43"/>
      <c r="JY61" s="43"/>
      <c r="JZ61" s="43"/>
      <c r="KA61" s="43"/>
      <c r="KB61" s="43"/>
      <c r="KC61" s="43"/>
      <c r="KD61" s="43"/>
      <c r="KE61" s="43"/>
      <c r="KF61" s="43"/>
      <c r="KG61" s="43"/>
      <c r="KH61" s="43"/>
      <c r="KI61" s="43"/>
      <c r="KJ61" s="43"/>
      <c r="KK61" s="43"/>
      <c r="KL61" s="43"/>
      <c r="KM61" s="43"/>
      <c r="KN61" s="43"/>
      <c r="KO61" s="43"/>
    </row>
    <row r="62" spans="1:301" s="42" customFormat="1" ht="40.5" x14ac:dyDescent="0.25">
      <c r="A62" s="43"/>
      <c r="B62" s="356"/>
      <c r="C62" s="355"/>
      <c r="D62" s="229" t="s">
        <v>267</v>
      </c>
      <c r="E62" s="54">
        <f>E63</f>
        <v>70.099999999999994</v>
      </c>
      <c r="F62" s="54">
        <f t="shared" ref="F62:I62" si="25">F63</f>
        <v>70.099999999999994</v>
      </c>
      <c r="G62" s="54">
        <f t="shared" si="25"/>
        <v>70.099999999999994</v>
      </c>
      <c r="H62" s="54">
        <f t="shared" si="25"/>
        <v>10</v>
      </c>
      <c r="I62" s="54">
        <f t="shared" si="25"/>
        <v>10</v>
      </c>
      <c r="J62" s="317">
        <f>I62/E62</f>
        <v>0.14265335235378032</v>
      </c>
      <c r="K62" s="317">
        <f>H62/F62</f>
        <v>0.14265335235378032</v>
      </c>
      <c r="L62" s="54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IU62" s="43"/>
      <c r="IV62" s="43"/>
      <c r="IW62" s="43"/>
      <c r="IX62" s="43"/>
      <c r="IY62" s="43"/>
      <c r="IZ62" s="43"/>
      <c r="JA62" s="43"/>
      <c r="JB62" s="43"/>
      <c r="JC62" s="43"/>
      <c r="JD62" s="43"/>
      <c r="JE62" s="43"/>
      <c r="JF62" s="43"/>
      <c r="JG62" s="43"/>
      <c r="JH62" s="43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43"/>
      <c r="JU62" s="43"/>
      <c r="JV62" s="43"/>
      <c r="JW62" s="43"/>
      <c r="JX62" s="43"/>
      <c r="JY62" s="43"/>
      <c r="JZ62" s="43"/>
      <c r="KA62" s="43"/>
      <c r="KB62" s="43"/>
      <c r="KC62" s="43"/>
      <c r="KD62" s="43"/>
      <c r="KE62" s="43"/>
      <c r="KF62" s="43"/>
      <c r="KG62" s="43"/>
      <c r="KH62" s="43"/>
      <c r="KI62" s="43"/>
      <c r="KJ62" s="43"/>
      <c r="KK62" s="43"/>
      <c r="KL62" s="43"/>
      <c r="KM62" s="43"/>
      <c r="KN62" s="43"/>
      <c r="KO62" s="43"/>
    </row>
    <row r="63" spans="1:301" s="42" customFormat="1" ht="19.5" customHeight="1" x14ac:dyDescent="0.25">
      <c r="A63" s="43"/>
      <c r="B63" s="356"/>
      <c r="C63" s="355"/>
      <c r="D63" s="230" t="s">
        <v>23</v>
      </c>
      <c r="E63" s="54">
        <f>E71</f>
        <v>70.099999999999994</v>
      </c>
      <c r="F63" s="54">
        <f t="shared" ref="F63:G63" si="26">F71</f>
        <v>70.099999999999994</v>
      </c>
      <c r="G63" s="54">
        <f t="shared" si="26"/>
        <v>70.099999999999994</v>
      </c>
      <c r="H63" s="54">
        <f>H71</f>
        <v>10</v>
      </c>
      <c r="I63" s="54">
        <f>I71</f>
        <v>10</v>
      </c>
      <c r="J63" s="317">
        <f>I63/E63</f>
        <v>0.14265335235378032</v>
      </c>
      <c r="K63" s="317">
        <f>H63/F63</f>
        <v>0.14265335235378032</v>
      </c>
      <c r="L63" s="54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</row>
    <row r="64" spans="1:301" s="42" customFormat="1" x14ac:dyDescent="0.25">
      <c r="A64" s="43"/>
      <c r="B64" s="356"/>
      <c r="C64" s="355"/>
      <c r="D64" s="230" t="s">
        <v>269</v>
      </c>
      <c r="E64" s="276" t="s">
        <v>79</v>
      </c>
      <c r="F64" s="307" t="s">
        <v>277</v>
      </c>
      <c r="G64" s="308" t="s">
        <v>277</v>
      </c>
      <c r="H64" s="308" t="s">
        <v>277</v>
      </c>
      <c r="I64" s="275" t="s">
        <v>79</v>
      </c>
      <c r="J64" s="275" t="s">
        <v>79</v>
      </c>
      <c r="K64" s="54" t="s">
        <v>277</v>
      </c>
      <c r="L64" s="54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IU64" s="43"/>
      <c r="IV64" s="43"/>
      <c r="IW64" s="43"/>
      <c r="IX64" s="43"/>
      <c r="IY64" s="43"/>
      <c r="IZ64" s="43"/>
      <c r="JA64" s="43"/>
      <c r="JB64" s="43"/>
      <c r="JC64" s="43"/>
      <c r="JD64" s="43"/>
      <c r="JE64" s="43"/>
      <c r="JF64" s="43"/>
      <c r="JG64" s="43"/>
      <c r="JH64" s="43"/>
      <c r="JI64" s="43"/>
      <c r="JJ64" s="43"/>
      <c r="JK64" s="43"/>
      <c r="JL64" s="43"/>
      <c r="JM64" s="43"/>
      <c r="JN64" s="43"/>
      <c r="JO64" s="43"/>
      <c r="JP64" s="43"/>
      <c r="JQ64" s="43"/>
      <c r="JR64" s="43"/>
      <c r="JS64" s="43"/>
      <c r="JT64" s="43"/>
      <c r="JU64" s="43"/>
      <c r="JV64" s="43"/>
      <c r="JW64" s="43"/>
      <c r="JX64" s="43"/>
      <c r="JY64" s="43"/>
      <c r="JZ64" s="43"/>
      <c r="KA64" s="43"/>
      <c r="KB64" s="43"/>
      <c r="KC64" s="43"/>
      <c r="KD64" s="43"/>
      <c r="KE64" s="43"/>
      <c r="KF64" s="43"/>
      <c r="KG64" s="43"/>
      <c r="KH64" s="43"/>
      <c r="KI64" s="43"/>
      <c r="KJ64" s="43"/>
      <c r="KK64" s="43"/>
      <c r="KL64" s="43"/>
      <c r="KM64" s="43"/>
      <c r="KN64" s="43"/>
      <c r="KO64" s="43"/>
    </row>
    <row r="65" spans="1:301" ht="30" x14ac:dyDescent="0.25">
      <c r="B65" s="356"/>
      <c r="C65" s="355"/>
      <c r="D65" s="231" t="s">
        <v>268</v>
      </c>
      <c r="E65" s="55">
        <f>E73</f>
        <v>491.3</v>
      </c>
      <c r="F65" s="309" t="s">
        <v>277</v>
      </c>
      <c r="G65" s="310" t="s">
        <v>277</v>
      </c>
      <c r="H65" s="310" t="s">
        <v>277</v>
      </c>
      <c r="I65" s="54">
        <v>0</v>
      </c>
      <c r="J65" s="54">
        <v>0</v>
      </c>
      <c r="K65" s="54" t="s">
        <v>277</v>
      </c>
      <c r="L65" s="54"/>
    </row>
    <row r="66" spans="1:301" s="42" customFormat="1" ht="15" customHeight="1" x14ac:dyDescent="0.25">
      <c r="A66" s="43"/>
      <c r="B66" s="356" t="s">
        <v>272</v>
      </c>
      <c r="C66" s="355" t="s">
        <v>98</v>
      </c>
      <c r="D66" s="303" t="s">
        <v>94</v>
      </c>
      <c r="E66" s="305">
        <f>E67+E70+E73</f>
        <v>3992.6</v>
      </c>
      <c r="F66" s="305" t="s">
        <v>277</v>
      </c>
      <c r="G66" s="305" t="s">
        <v>277</v>
      </c>
      <c r="H66" s="305" t="s">
        <v>277</v>
      </c>
      <c r="I66" s="305">
        <f>I67+I70+I73</f>
        <v>500.7</v>
      </c>
      <c r="J66" s="326">
        <f>I66/E66</f>
        <v>0.12540700295546761</v>
      </c>
      <c r="K66" s="305" t="s">
        <v>277</v>
      </c>
      <c r="L66" s="305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IU66" s="43"/>
      <c r="IV66" s="43"/>
      <c r="IW66" s="43"/>
      <c r="IX66" s="43"/>
      <c r="IY66" s="43"/>
      <c r="IZ66" s="43"/>
      <c r="JA66" s="43"/>
      <c r="JB66" s="43"/>
      <c r="JC66" s="43"/>
      <c r="JD66" s="43"/>
      <c r="JE66" s="43"/>
      <c r="JF66" s="43"/>
      <c r="JG66" s="43"/>
      <c r="JH66" s="43"/>
      <c r="JI66" s="43"/>
      <c r="JJ66" s="43"/>
      <c r="JK66" s="43"/>
      <c r="JL66" s="43"/>
      <c r="JM66" s="43"/>
      <c r="JN66" s="43"/>
      <c r="JO66" s="43"/>
      <c r="JP66" s="43"/>
      <c r="JQ66" s="43"/>
      <c r="JR66" s="43"/>
      <c r="JS66" s="43"/>
      <c r="JT66" s="43"/>
      <c r="JU66" s="43"/>
      <c r="JV66" s="43"/>
      <c r="JW66" s="43"/>
      <c r="JX66" s="43"/>
      <c r="JY66" s="43"/>
      <c r="JZ66" s="43"/>
      <c r="KA66" s="43"/>
      <c r="KB66" s="43"/>
      <c r="KC66" s="43"/>
      <c r="KD66" s="43"/>
      <c r="KE66" s="43"/>
      <c r="KF66" s="43"/>
      <c r="KG66" s="43"/>
      <c r="KH66" s="43"/>
      <c r="KI66" s="43"/>
      <c r="KJ66" s="43"/>
      <c r="KK66" s="43"/>
      <c r="KL66" s="43"/>
      <c r="KM66" s="43"/>
      <c r="KN66" s="43"/>
      <c r="KO66" s="43"/>
    </row>
    <row r="67" spans="1:301" s="42" customFormat="1" ht="38.25" customHeight="1" x14ac:dyDescent="0.25">
      <c r="A67" s="43" t="s">
        <v>137</v>
      </c>
      <c r="B67" s="356"/>
      <c r="C67" s="355"/>
      <c r="D67" s="229" t="s">
        <v>261</v>
      </c>
      <c r="E67" s="54">
        <v>3431.2</v>
      </c>
      <c r="F67" s="54">
        <v>3431.2</v>
      </c>
      <c r="G67" s="54">
        <v>3431.2</v>
      </c>
      <c r="H67" s="54">
        <v>490.7</v>
      </c>
      <c r="I67" s="54">
        <v>490.7</v>
      </c>
      <c r="J67" s="317">
        <f>I67/E67</f>
        <v>0.14301119141991139</v>
      </c>
      <c r="K67" s="317">
        <f>H67/F67</f>
        <v>0.14301119141991139</v>
      </c>
      <c r="L67" s="54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</row>
    <row r="68" spans="1:301" s="42" customFormat="1" ht="54" x14ac:dyDescent="0.25">
      <c r="A68" s="43"/>
      <c r="B68" s="356"/>
      <c r="C68" s="355"/>
      <c r="D68" s="229" t="s">
        <v>262</v>
      </c>
      <c r="E68" s="275" t="s">
        <v>79</v>
      </c>
      <c r="F68" s="277" t="s">
        <v>79</v>
      </c>
      <c r="G68" s="277" t="s">
        <v>79</v>
      </c>
      <c r="H68" s="277" t="s">
        <v>79</v>
      </c>
      <c r="I68" s="277" t="s">
        <v>79</v>
      </c>
      <c r="J68" s="277" t="s">
        <v>79</v>
      </c>
      <c r="K68" s="277" t="s">
        <v>79</v>
      </c>
      <c r="L68" s="54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</row>
    <row r="69" spans="1:301" s="42" customFormat="1" ht="54" x14ac:dyDescent="0.25">
      <c r="A69" s="43"/>
      <c r="B69" s="356"/>
      <c r="C69" s="355"/>
      <c r="D69" s="229" t="s">
        <v>263</v>
      </c>
      <c r="E69" s="278" t="s">
        <v>79</v>
      </c>
      <c r="F69" s="279" t="s">
        <v>79</v>
      </c>
      <c r="G69" s="279" t="s">
        <v>79</v>
      </c>
      <c r="H69" s="279" t="s">
        <v>79</v>
      </c>
      <c r="I69" s="279" t="s">
        <v>79</v>
      </c>
      <c r="J69" s="279" t="s">
        <v>79</v>
      </c>
      <c r="K69" s="279" t="s">
        <v>79</v>
      </c>
      <c r="L69" s="54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</row>
    <row r="70" spans="1:301" s="42" customFormat="1" ht="40.5" x14ac:dyDescent="0.25">
      <c r="A70" s="43"/>
      <c r="B70" s="356"/>
      <c r="C70" s="355"/>
      <c r="D70" s="229" t="s">
        <v>267</v>
      </c>
      <c r="E70" s="54">
        <f>E71</f>
        <v>70.099999999999994</v>
      </c>
      <c r="F70" s="54">
        <f t="shared" ref="F70:I70" si="27">F71</f>
        <v>70.099999999999994</v>
      </c>
      <c r="G70" s="54">
        <f t="shared" si="27"/>
        <v>70.099999999999994</v>
      </c>
      <c r="H70" s="54">
        <f t="shared" si="27"/>
        <v>10</v>
      </c>
      <c r="I70" s="54">
        <f t="shared" si="27"/>
        <v>10</v>
      </c>
      <c r="J70" s="317">
        <f>I70/E70</f>
        <v>0.14265335235378032</v>
      </c>
      <c r="K70" s="317">
        <f>H70/F70</f>
        <v>0.14265335235378032</v>
      </c>
      <c r="L70" s="54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</row>
    <row r="71" spans="1:301" s="42" customFormat="1" x14ac:dyDescent="0.25">
      <c r="A71" s="43"/>
      <c r="B71" s="356"/>
      <c r="C71" s="355"/>
      <c r="D71" s="230" t="s">
        <v>23</v>
      </c>
      <c r="E71" s="54">
        <v>70.099999999999994</v>
      </c>
      <c r="F71" s="54">
        <v>70.099999999999994</v>
      </c>
      <c r="G71" s="54">
        <v>70.099999999999994</v>
      </c>
      <c r="H71" s="54">
        <v>10</v>
      </c>
      <c r="I71" s="54">
        <v>10</v>
      </c>
      <c r="J71" s="317">
        <f>I71/E71</f>
        <v>0.14265335235378032</v>
      </c>
      <c r="K71" s="317">
        <f>H71/F71</f>
        <v>0.14265335235378032</v>
      </c>
      <c r="L71" s="54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</row>
    <row r="72" spans="1:301" s="42" customFormat="1" x14ac:dyDescent="0.25">
      <c r="A72" s="43"/>
      <c r="B72" s="356"/>
      <c r="C72" s="355"/>
      <c r="D72" s="230" t="s">
        <v>269</v>
      </c>
      <c r="E72" s="275" t="s">
        <v>79</v>
      </c>
      <c r="F72" s="235" t="s">
        <v>277</v>
      </c>
      <c r="G72" s="235" t="s">
        <v>277</v>
      </c>
      <c r="H72" s="235" t="s">
        <v>277</v>
      </c>
      <c r="I72" s="275" t="s">
        <v>79</v>
      </c>
      <c r="J72" s="275" t="s">
        <v>79</v>
      </c>
      <c r="K72" s="54" t="s">
        <v>277</v>
      </c>
      <c r="L72" s="54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</row>
    <row r="73" spans="1:301" ht="30" x14ac:dyDescent="0.25">
      <c r="B73" s="356"/>
      <c r="C73" s="355"/>
      <c r="D73" s="231" t="s">
        <v>268</v>
      </c>
      <c r="E73" s="54">
        <v>491.3</v>
      </c>
      <c r="F73" s="270" t="s">
        <v>277</v>
      </c>
      <c r="G73" s="270" t="s">
        <v>277</v>
      </c>
      <c r="H73" s="270" t="s">
        <v>277</v>
      </c>
      <c r="I73" s="54">
        <v>0</v>
      </c>
      <c r="J73" s="54">
        <f>I73/E73</f>
        <v>0</v>
      </c>
      <c r="K73" s="54" t="s">
        <v>277</v>
      </c>
      <c r="L73" s="54"/>
    </row>
    <row r="74" spans="1:301" s="44" customFormat="1" ht="14.25" customHeight="1" x14ac:dyDescent="0.25">
      <c r="A74" s="45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</row>
    <row r="75" spans="1:301" s="244" customFormat="1" ht="15" customHeight="1" x14ac:dyDescent="0.25">
      <c r="A75" s="242"/>
      <c r="B75" s="377" t="s">
        <v>273</v>
      </c>
      <c r="C75" s="368"/>
      <c r="D75" s="243" t="s">
        <v>94</v>
      </c>
      <c r="E75" s="234">
        <f>E82+E79+E76</f>
        <v>1295149.1000000001</v>
      </c>
      <c r="F75" s="234" t="s">
        <v>277</v>
      </c>
      <c r="G75" s="234" t="s">
        <v>277</v>
      </c>
      <c r="H75" s="234" t="s">
        <v>277</v>
      </c>
      <c r="I75" s="234">
        <f>I82+I79+I76</f>
        <v>865613.2</v>
      </c>
      <c r="J75" s="248">
        <f>I75/E75</f>
        <v>0.66835023087303225</v>
      </c>
      <c r="K75" s="234" t="s">
        <v>277</v>
      </c>
      <c r="L75" s="234"/>
      <c r="CY75" s="242"/>
      <c r="CZ75" s="242"/>
      <c r="DA75" s="242"/>
      <c r="DB75" s="242"/>
      <c r="DC75" s="242"/>
      <c r="DD75" s="242"/>
      <c r="DE75" s="242"/>
      <c r="DF75" s="242"/>
      <c r="DG75" s="242"/>
      <c r="DH75" s="242"/>
      <c r="DI75" s="242"/>
      <c r="DJ75" s="242"/>
      <c r="DK75" s="242"/>
      <c r="DL75" s="242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</row>
    <row r="76" spans="1:301" s="244" customFormat="1" ht="27" x14ac:dyDescent="0.25">
      <c r="A76" s="242"/>
      <c r="B76" s="378"/>
      <c r="C76" s="368"/>
      <c r="D76" s="245" t="s">
        <v>261</v>
      </c>
      <c r="E76" s="235">
        <f>E85+E93+E101</f>
        <v>1035452.3</v>
      </c>
      <c r="F76" s="235">
        <f t="shared" ref="F76:H76" si="28">F85+F93+F101</f>
        <v>1035452.3</v>
      </c>
      <c r="G76" s="235">
        <f t="shared" si="28"/>
        <v>1035452.3</v>
      </c>
      <c r="H76" s="235">
        <f t="shared" si="28"/>
        <v>771534.5</v>
      </c>
      <c r="I76" s="235">
        <f>I85+I93+I101</f>
        <v>771534.5</v>
      </c>
      <c r="J76" s="283">
        <f t="shared" ref="J76:J82" si="29">I76/E76</f>
        <v>0.74511834103801788</v>
      </c>
      <c r="K76" s="258">
        <f>H76/F76</f>
        <v>0.74511834103801788</v>
      </c>
      <c r="L76" s="235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</row>
    <row r="77" spans="1:301" s="244" customFormat="1" ht="54" x14ac:dyDescent="0.25">
      <c r="A77" s="242"/>
      <c r="B77" s="378"/>
      <c r="C77" s="368"/>
      <c r="D77" s="245" t="s">
        <v>262</v>
      </c>
      <c r="E77" s="275" t="s">
        <v>79</v>
      </c>
      <c r="F77" s="277" t="s">
        <v>79</v>
      </c>
      <c r="G77" s="277" t="s">
        <v>79</v>
      </c>
      <c r="H77" s="277" t="s">
        <v>79</v>
      </c>
      <c r="I77" s="277" t="s">
        <v>79</v>
      </c>
      <c r="J77" s="293" t="s">
        <v>79</v>
      </c>
      <c r="K77" s="277" t="s">
        <v>79</v>
      </c>
      <c r="L77" s="235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/>
      <c r="DI77" s="242"/>
      <c r="DJ77" s="242"/>
      <c r="DK77" s="242"/>
      <c r="DL77" s="242"/>
      <c r="DM77" s="242"/>
      <c r="DN77" s="242"/>
      <c r="DO77" s="242"/>
      <c r="DP77" s="242"/>
      <c r="DQ77" s="242"/>
      <c r="DR77" s="242"/>
      <c r="DS77" s="242"/>
      <c r="DT77" s="242"/>
      <c r="DU77" s="242"/>
      <c r="DV77" s="242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</row>
    <row r="78" spans="1:301" s="244" customFormat="1" ht="54" x14ac:dyDescent="0.25">
      <c r="A78" s="242"/>
      <c r="B78" s="378"/>
      <c r="C78" s="368"/>
      <c r="D78" s="245" t="s">
        <v>263</v>
      </c>
      <c r="E78" s="279" t="s">
        <v>79</v>
      </c>
      <c r="F78" s="279" t="s">
        <v>79</v>
      </c>
      <c r="G78" s="279" t="s">
        <v>79</v>
      </c>
      <c r="H78" s="279" t="s">
        <v>79</v>
      </c>
      <c r="I78" s="279" t="s">
        <v>79</v>
      </c>
      <c r="J78" s="294" t="s">
        <v>79</v>
      </c>
      <c r="K78" s="279" t="s">
        <v>79</v>
      </c>
      <c r="L78" s="235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</row>
    <row r="79" spans="1:301" s="244" customFormat="1" ht="40.5" x14ac:dyDescent="0.25">
      <c r="A79" s="242"/>
      <c r="B79" s="378"/>
      <c r="C79" s="368"/>
      <c r="D79" s="245" t="s">
        <v>267</v>
      </c>
      <c r="E79" s="235">
        <f>E80</f>
        <v>83435.3</v>
      </c>
      <c r="F79" s="235">
        <f>F80</f>
        <v>123435.3</v>
      </c>
      <c r="G79" s="235">
        <f t="shared" ref="G79:I79" si="30">G80</f>
        <v>123435.3</v>
      </c>
      <c r="H79" s="235">
        <f t="shared" si="30"/>
        <v>91964.700000000012</v>
      </c>
      <c r="I79" s="235">
        <f t="shared" si="30"/>
        <v>91964.700000000012</v>
      </c>
      <c r="J79" s="260">
        <f t="shared" si="29"/>
        <v>1.1022277141689429</v>
      </c>
      <c r="K79" s="258">
        <f t="shared" ref="K79:K80" si="31">H79/F79</f>
        <v>0.74504375976726278</v>
      </c>
      <c r="L79" s="235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242"/>
      <c r="DL79" s="242"/>
      <c r="DM79" s="242"/>
      <c r="DN79" s="242"/>
      <c r="DO79" s="242"/>
      <c r="DP79" s="242"/>
      <c r="DQ79" s="242"/>
      <c r="DR79" s="242"/>
      <c r="DS79" s="242"/>
      <c r="DT79" s="242"/>
      <c r="DU79" s="242"/>
      <c r="DV79" s="242"/>
      <c r="DW79" s="242"/>
      <c r="DX79" s="242"/>
      <c r="DY79" s="242"/>
      <c r="DZ79" s="242"/>
      <c r="EA79" s="242"/>
      <c r="EB79" s="242"/>
      <c r="EC79" s="242"/>
      <c r="ED79" s="242"/>
      <c r="EE79" s="242"/>
      <c r="EF79" s="242"/>
      <c r="EG79" s="242"/>
      <c r="EH79" s="242"/>
      <c r="EI79" s="242"/>
      <c r="EJ79" s="242"/>
      <c r="EK79" s="242"/>
      <c r="EL79" s="242"/>
      <c r="EM79" s="242"/>
      <c r="EN79" s="242"/>
      <c r="EO79" s="242"/>
      <c r="EP79" s="242"/>
      <c r="EQ79" s="242"/>
      <c r="ER79" s="242"/>
      <c r="ES79" s="242"/>
      <c r="ET79" s="242"/>
      <c r="EU79" s="242"/>
      <c r="EV79" s="242"/>
      <c r="EW79" s="242"/>
      <c r="EX79" s="242"/>
      <c r="EY79" s="242"/>
      <c r="EZ79" s="242"/>
      <c r="FA79" s="242"/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  <c r="FL79" s="242"/>
      <c r="FM79" s="242"/>
      <c r="FN79" s="242"/>
      <c r="FO79" s="242"/>
      <c r="FP79" s="242"/>
      <c r="FQ79" s="242"/>
      <c r="FR79" s="242"/>
      <c r="FS79" s="242"/>
      <c r="FT79" s="242"/>
      <c r="FU79" s="242"/>
      <c r="FV79" s="242"/>
      <c r="FW79" s="242"/>
      <c r="FX79" s="242"/>
      <c r="FY79" s="242"/>
      <c r="FZ79" s="242"/>
      <c r="GA79" s="242"/>
      <c r="GB79" s="242"/>
      <c r="GC79" s="242"/>
      <c r="GD79" s="242"/>
      <c r="GE79" s="242"/>
      <c r="GF79" s="242"/>
      <c r="GG79" s="242"/>
      <c r="GH79" s="242"/>
      <c r="GI79" s="242"/>
      <c r="GJ79" s="242"/>
      <c r="GK79" s="242"/>
      <c r="GL79" s="242"/>
      <c r="GM79" s="242"/>
      <c r="GN79" s="242"/>
      <c r="GO79" s="242"/>
      <c r="GP79" s="242"/>
      <c r="GQ79" s="242"/>
      <c r="GR79" s="242"/>
      <c r="GS79" s="242"/>
      <c r="GT79" s="242"/>
      <c r="GU79" s="242"/>
      <c r="GV79" s="242"/>
      <c r="GW79" s="242"/>
      <c r="GX79" s="242"/>
      <c r="GY79" s="242"/>
      <c r="GZ79" s="242"/>
      <c r="HA79" s="242"/>
      <c r="HB79" s="242"/>
      <c r="HC79" s="242"/>
      <c r="HD79" s="242"/>
      <c r="HE79" s="242"/>
      <c r="HF79" s="242"/>
      <c r="HG79" s="242"/>
      <c r="HH79" s="242"/>
      <c r="HI79" s="242"/>
      <c r="HJ79" s="242"/>
      <c r="HK79" s="242"/>
      <c r="HL79" s="242"/>
      <c r="HM79" s="242"/>
      <c r="HN79" s="242"/>
      <c r="HO79" s="242"/>
      <c r="HP79" s="242"/>
      <c r="HQ79" s="242"/>
      <c r="HR79" s="242"/>
      <c r="HS79" s="242"/>
      <c r="HT79" s="242"/>
      <c r="HU79" s="242"/>
      <c r="HV79" s="242"/>
      <c r="HW79" s="242"/>
      <c r="HX79" s="242"/>
      <c r="HY79" s="242"/>
      <c r="HZ79" s="242"/>
      <c r="IA79" s="242"/>
      <c r="IB79" s="242"/>
      <c r="IC79" s="242"/>
      <c r="ID79" s="242"/>
      <c r="IE79" s="242"/>
      <c r="IF79" s="242"/>
      <c r="IG79" s="242"/>
      <c r="IH79" s="242"/>
      <c r="II79" s="242"/>
      <c r="IJ79" s="242"/>
      <c r="IK79" s="242"/>
      <c r="IL79" s="242"/>
      <c r="IM79" s="242"/>
      <c r="IN79" s="242"/>
      <c r="IO79" s="242"/>
      <c r="IP79" s="242"/>
      <c r="IQ79" s="242"/>
      <c r="IR79" s="242"/>
      <c r="IS79" s="242"/>
      <c r="IT79" s="242"/>
      <c r="IU79" s="242"/>
      <c r="IV79" s="242"/>
      <c r="IW79" s="242"/>
      <c r="IX79" s="242"/>
      <c r="IY79" s="242"/>
      <c r="IZ79" s="242"/>
      <c r="JA79" s="242"/>
      <c r="JB79" s="242"/>
      <c r="JC79" s="242"/>
      <c r="JD79" s="242"/>
      <c r="JE79" s="242"/>
      <c r="JF79" s="242"/>
      <c r="JG79" s="242"/>
      <c r="JH79" s="242"/>
      <c r="JI79" s="242"/>
      <c r="JJ79" s="242"/>
      <c r="JK79" s="242"/>
      <c r="JL79" s="242"/>
      <c r="JM79" s="242"/>
      <c r="JN79" s="242"/>
      <c r="JO79" s="242"/>
      <c r="JP79" s="242"/>
      <c r="JQ79" s="242"/>
      <c r="JR79" s="242"/>
      <c r="JS79" s="242"/>
      <c r="JT79" s="242"/>
      <c r="JU79" s="242"/>
      <c r="JV79" s="242"/>
      <c r="JW79" s="242"/>
      <c r="JX79" s="242"/>
      <c r="JY79" s="242"/>
      <c r="JZ79" s="242"/>
      <c r="KA79" s="242"/>
      <c r="KB79" s="242"/>
      <c r="KC79" s="242"/>
      <c r="KD79" s="242"/>
      <c r="KE79" s="242"/>
      <c r="KF79" s="242"/>
      <c r="KG79" s="242"/>
      <c r="KH79" s="242"/>
      <c r="KI79" s="242"/>
      <c r="KJ79" s="242"/>
      <c r="KK79" s="242"/>
      <c r="KL79" s="242"/>
      <c r="KM79" s="242"/>
      <c r="KN79" s="242"/>
      <c r="KO79" s="242"/>
    </row>
    <row r="80" spans="1:301" s="244" customFormat="1" x14ac:dyDescent="0.25">
      <c r="A80" s="242"/>
      <c r="B80" s="378"/>
      <c r="C80" s="368"/>
      <c r="D80" s="246" t="s">
        <v>23</v>
      </c>
      <c r="E80" s="235">
        <f>E89+E97+E105</f>
        <v>83435.3</v>
      </c>
      <c r="F80" s="235">
        <f t="shared" ref="F80:H80" si="32">F89+F97+F105</f>
        <v>123435.3</v>
      </c>
      <c r="G80" s="235">
        <f t="shared" si="32"/>
        <v>123435.3</v>
      </c>
      <c r="H80" s="235">
        <f t="shared" si="32"/>
        <v>91964.700000000012</v>
      </c>
      <c r="I80" s="235">
        <f>I89+I97+I105</f>
        <v>91964.700000000012</v>
      </c>
      <c r="J80" s="260">
        <f t="shared" si="29"/>
        <v>1.1022277141689429</v>
      </c>
      <c r="K80" s="258">
        <f t="shared" si="31"/>
        <v>0.74504375976726278</v>
      </c>
      <c r="L80" s="235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/>
      <c r="DI80" s="242"/>
      <c r="DJ80" s="242"/>
      <c r="DK80" s="242"/>
      <c r="DL80" s="242"/>
      <c r="DM80" s="242"/>
      <c r="DN80" s="242"/>
      <c r="DO80" s="242"/>
      <c r="DP80" s="242"/>
      <c r="DQ80" s="242"/>
      <c r="DR80" s="242"/>
      <c r="DS80" s="242"/>
      <c r="DT80" s="242"/>
      <c r="DU80" s="242"/>
      <c r="DV80" s="242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</row>
    <row r="81" spans="1:301" s="244" customFormat="1" x14ac:dyDescent="0.25">
      <c r="A81" s="242"/>
      <c r="B81" s="378"/>
      <c r="C81" s="368"/>
      <c r="D81" s="246" t="s">
        <v>269</v>
      </c>
      <c r="E81" s="276" t="s">
        <v>79</v>
      </c>
      <c r="F81" s="235" t="s">
        <v>277</v>
      </c>
      <c r="G81" s="235" t="s">
        <v>277</v>
      </c>
      <c r="H81" s="235" t="s">
        <v>277</v>
      </c>
      <c r="I81" s="275" t="s">
        <v>79</v>
      </c>
      <c r="J81" s="295" t="s">
        <v>79</v>
      </c>
      <c r="K81" s="234" t="s">
        <v>277</v>
      </c>
      <c r="L81" s="235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</row>
    <row r="82" spans="1:301" s="244" customFormat="1" ht="30" x14ac:dyDescent="0.25">
      <c r="A82" s="242"/>
      <c r="B82" s="378"/>
      <c r="C82" s="370"/>
      <c r="D82" s="269" t="s">
        <v>268</v>
      </c>
      <c r="E82" s="270">
        <f>E91+E99+E107</f>
        <v>176261.5</v>
      </c>
      <c r="F82" s="270" t="s">
        <v>277</v>
      </c>
      <c r="G82" s="270" t="s">
        <v>277</v>
      </c>
      <c r="H82" s="270" t="s">
        <v>277</v>
      </c>
      <c r="I82" s="270">
        <f>I91+I99+I107</f>
        <v>2114</v>
      </c>
      <c r="J82" s="274">
        <f t="shared" si="29"/>
        <v>1.1993543683674541E-2</v>
      </c>
      <c r="K82" s="271" t="s">
        <v>277</v>
      </c>
      <c r="L82" s="270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/>
      <c r="DI82" s="242"/>
      <c r="DJ82" s="242"/>
      <c r="DK82" s="242"/>
      <c r="DL82" s="242"/>
      <c r="DM82" s="242"/>
      <c r="DN82" s="242"/>
      <c r="DO82" s="242"/>
      <c r="DP82" s="242"/>
      <c r="DQ82" s="242"/>
      <c r="DR82" s="242"/>
      <c r="DS82" s="242"/>
      <c r="DT82" s="242"/>
      <c r="DU82" s="242"/>
      <c r="DV82" s="242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</row>
    <row r="83" spans="1:301" s="244" customFormat="1" x14ac:dyDescent="0.25">
      <c r="A83" s="242"/>
      <c r="B83" s="378"/>
      <c r="C83" s="374" t="s">
        <v>282</v>
      </c>
      <c r="D83" s="375"/>
      <c r="E83" s="375"/>
      <c r="F83" s="375"/>
      <c r="G83" s="375"/>
      <c r="H83" s="375"/>
      <c r="I83" s="375"/>
      <c r="J83" s="375"/>
      <c r="K83" s="375"/>
      <c r="L83" s="376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242"/>
      <c r="DL83" s="242"/>
      <c r="DM83" s="242"/>
      <c r="DN83" s="242"/>
      <c r="DO83" s="242"/>
      <c r="DP83" s="242"/>
      <c r="DQ83" s="242"/>
      <c r="DR83" s="242"/>
      <c r="DS83" s="242"/>
      <c r="DT83" s="242"/>
      <c r="DU83" s="242"/>
      <c r="DV83" s="242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</row>
    <row r="84" spans="1:301" s="244" customFormat="1" ht="15" customHeight="1" x14ac:dyDescent="0.25">
      <c r="A84" s="242"/>
      <c r="B84" s="273"/>
      <c r="C84" s="362" t="s">
        <v>98</v>
      </c>
      <c r="D84" s="245" t="s">
        <v>94</v>
      </c>
      <c r="E84" s="235">
        <f>E85+E88+E91</f>
        <v>486717.2</v>
      </c>
      <c r="F84" s="270" t="s">
        <v>277</v>
      </c>
      <c r="G84" s="270" t="s">
        <v>277</v>
      </c>
      <c r="H84" s="270" t="s">
        <v>277</v>
      </c>
      <c r="I84" s="235">
        <f>I85+I88+I91</f>
        <v>190253</v>
      </c>
      <c r="J84" s="258">
        <f>I84/E84</f>
        <v>0.39089023358944369</v>
      </c>
      <c r="K84" s="271" t="s">
        <v>277</v>
      </c>
      <c r="L84" s="25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/>
      <c r="DI84" s="242"/>
      <c r="DJ84" s="242"/>
      <c r="DK84" s="242"/>
      <c r="DL84" s="242"/>
      <c r="DM84" s="242"/>
      <c r="DN84" s="242"/>
      <c r="DO84" s="242"/>
      <c r="DP84" s="242"/>
      <c r="DQ84" s="242"/>
      <c r="DR84" s="242"/>
      <c r="DS84" s="242"/>
      <c r="DT84" s="242"/>
      <c r="DU84" s="242"/>
      <c r="DV84" s="242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</row>
    <row r="85" spans="1:301" s="244" customFormat="1" ht="27" x14ac:dyDescent="0.25">
      <c r="A85" s="242"/>
      <c r="B85" s="273"/>
      <c r="C85" s="362"/>
      <c r="D85" s="245" t="s">
        <v>261</v>
      </c>
      <c r="E85" s="235">
        <f>E109+E133</f>
        <v>407918.2</v>
      </c>
      <c r="F85" s="235">
        <f t="shared" ref="F85:I85" si="33">F109+F133</f>
        <v>407918.2</v>
      </c>
      <c r="G85" s="235">
        <f t="shared" si="33"/>
        <v>407918.2</v>
      </c>
      <c r="H85" s="235">
        <f t="shared" si="33"/>
        <v>171896.1</v>
      </c>
      <c r="I85" s="235">
        <f t="shared" si="33"/>
        <v>171896.1</v>
      </c>
      <c r="J85" s="258">
        <f>I85/E85</f>
        <v>0.42139845684747579</v>
      </c>
      <c r="K85" s="252"/>
      <c r="L85" s="25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/>
      <c r="DI85" s="242"/>
      <c r="DJ85" s="242"/>
      <c r="DK85" s="242"/>
      <c r="DL85" s="242"/>
      <c r="DM85" s="242"/>
      <c r="DN85" s="242"/>
      <c r="DO85" s="242"/>
      <c r="DP85" s="242"/>
      <c r="DQ85" s="242"/>
      <c r="DR85" s="242"/>
      <c r="DS85" s="242"/>
      <c r="DT85" s="242"/>
      <c r="DU85" s="242"/>
      <c r="DV85" s="242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</row>
    <row r="86" spans="1:301" s="244" customFormat="1" ht="54" x14ac:dyDescent="0.25">
      <c r="A86" s="242"/>
      <c r="B86" s="273"/>
      <c r="C86" s="362"/>
      <c r="D86" s="245" t="s">
        <v>262</v>
      </c>
      <c r="E86" s="286" t="s">
        <v>79</v>
      </c>
      <c r="F86" s="296" t="s">
        <v>79</v>
      </c>
      <c r="G86" s="296" t="s">
        <v>79</v>
      </c>
      <c r="H86" s="296" t="s">
        <v>79</v>
      </c>
      <c r="I86" s="296" t="s">
        <v>79</v>
      </c>
      <c r="J86" s="297" t="s">
        <v>79</v>
      </c>
      <c r="K86" s="296" t="s">
        <v>79</v>
      </c>
      <c r="L86" s="252"/>
      <c r="CY86" s="242"/>
      <c r="CZ86" s="242"/>
      <c r="DA86" s="242"/>
      <c r="DB86" s="242"/>
      <c r="DC86" s="242"/>
      <c r="DD86" s="242"/>
      <c r="DE86" s="242"/>
      <c r="DF86" s="242"/>
      <c r="DG86" s="242"/>
      <c r="DH86" s="242"/>
      <c r="DI86" s="242"/>
      <c r="DJ86" s="242"/>
      <c r="DK86" s="242"/>
      <c r="DL86" s="242"/>
      <c r="DM86" s="242"/>
      <c r="DN86" s="242"/>
      <c r="DO86" s="242"/>
      <c r="DP86" s="242"/>
      <c r="DQ86" s="242"/>
      <c r="DR86" s="242"/>
      <c r="DS86" s="242"/>
      <c r="DT86" s="242"/>
      <c r="DU86" s="242"/>
      <c r="DV86" s="242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</row>
    <row r="87" spans="1:301" s="244" customFormat="1" ht="54" x14ac:dyDescent="0.25">
      <c r="A87" s="242"/>
      <c r="B87" s="273"/>
      <c r="C87" s="362"/>
      <c r="D87" s="245" t="s">
        <v>263</v>
      </c>
      <c r="E87" s="298" t="s">
        <v>79</v>
      </c>
      <c r="F87" s="299" t="s">
        <v>79</v>
      </c>
      <c r="G87" s="299" t="s">
        <v>79</v>
      </c>
      <c r="H87" s="299" t="s">
        <v>79</v>
      </c>
      <c r="I87" s="299" t="s">
        <v>79</v>
      </c>
      <c r="J87" s="300" t="s">
        <v>79</v>
      </c>
      <c r="K87" s="299" t="s">
        <v>79</v>
      </c>
      <c r="L87" s="252"/>
      <c r="CY87" s="242"/>
      <c r="CZ87" s="242"/>
      <c r="DA87" s="242"/>
      <c r="DB87" s="242"/>
      <c r="DC87" s="242"/>
      <c r="DD87" s="242"/>
      <c r="DE87" s="242"/>
      <c r="DF87" s="242"/>
      <c r="DG87" s="242"/>
      <c r="DH87" s="242"/>
      <c r="DI87" s="242"/>
      <c r="DJ87" s="242"/>
      <c r="DK87" s="242"/>
      <c r="DL87" s="242"/>
      <c r="DM87" s="242"/>
      <c r="DN87" s="242"/>
      <c r="DO87" s="242"/>
      <c r="DP87" s="242"/>
      <c r="DQ87" s="242"/>
      <c r="DR87" s="242"/>
      <c r="DS87" s="242"/>
      <c r="DT87" s="242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  <c r="EE87" s="242"/>
      <c r="EF87" s="242"/>
      <c r="EG87" s="242"/>
      <c r="EH87" s="242"/>
      <c r="EI87" s="242"/>
      <c r="EJ87" s="242"/>
      <c r="EK87" s="242"/>
      <c r="EL87" s="242"/>
      <c r="EM87" s="242"/>
      <c r="EN87" s="242"/>
      <c r="EO87" s="242"/>
      <c r="EP87" s="242"/>
      <c r="EQ87" s="242"/>
      <c r="ER87" s="242"/>
      <c r="ES87" s="242"/>
      <c r="ET87" s="242"/>
      <c r="EU87" s="242"/>
      <c r="EV87" s="242"/>
      <c r="EW87" s="242"/>
      <c r="EX87" s="242"/>
      <c r="EY87" s="242"/>
      <c r="EZ87" s="242"/>
      <c r="FA87" s="242"/>
      <c r="FB87" s="242"/>
      <c r="FC87" s="242"/>
      <c r="FD87" s="242"/>
      <c r="FE87" s="242"/>
      <c r="FF87" s="242"/>
      <c r="FG87" s="242"/>
      <c r="FH87" s="242"/>
      <c r="FI87" s="242"/>
      <c r="FJ87" s="242"/>
      <c r="FK87" s="242"/>
      <c r="FL87" s="242"/>
      <c r="FM87" s="242"/>
      <c r="FN87" s="242"/>
      <c r="FO87" s="242"/>
      <c r="FP87" s="242"/>
      <c r="FQ87" s="242"/>
      <c r="FR87" s="242"/>
      <c r="FS87" s="242"/>
      <c r="FT87" s="242"/>
      <c r="FU87" s="242"/>
      <c r="FV87" s="242"/>
      <c r="FW87" s="242"/>
      <c r="FX87" s="242"/>
      <c r="FY87" s="242"/>
      <c r="FZ87" s="242"/>
      <c r="GA87" s="242"/>
      <c r="GB87" s="242"/>
      <c r="GC87" s="242"/>
      <c r="GD87" s="242"/>
      <c r="GE87" s="242"/>
      <c r="GF87" s="242"/>
      <c r="GG87" s="242"/>
      <c r="GH87" s="242"/>
      <c r="GI87" s="242"/>
      <c r="GJ87" s="242"/>
      <c r="GK87" s="242"/>
      <c r="GL87" s="242"/>
      <c r="GM87" s="242"/>
      <c r="GN87" s="242"/>
      <c r="GO87" s="242"/>
      <c r="GP87" s="242"/>
      <c r="GQ87" s="242"/>
      <c r="GR87" s="242"/>
      <c r="GS87" s="242"/>
      <c r="GT87" s="242"/>
      <c r="GU87" s="242"/>
      <c r="GV87" s="242"/>
      <c r="GW87" s="242"/>
      <c r="GX87" s="242"/>
      <c r="GY87" s="242"/>
      <c r="GZ87" s="242"/>
      <c r="HA87" s="242"/>
      <c r="HB87" s="242"/>
      <c r="HC87" s="242"/>
      <c r="HD87" s="242"/>
      <c r="HE87" s="242"/>
      <c r="HF87" s="242"/>
      <c r="HG87" s="242"/>
      <c r="HH87" s="242"/>
      <c r="HI87" s="242"/>
      <c r="HJ87" s="242"/>
      <c r="HK87" s="242"/>
      <c r="HL87" s="242"/>
      <c r="HM87" s="242"/>
      <c r="HN87" s="242"/>
      <c r="HO87" s="242"/>
      <c r="HP87" s="242"/>
      <c r="HQ87" s="242"/>
      <c r="HR87" s="242"/>
      <c r="HS87" s="242"/>
      <c r="HT87" s="242"/>
      <c r="HU87" s="242"/>
      <c r="HV87" s="242"/>
      <c r="HW87" s="242"/>
      <c r="HX87" s="242"/>
      <c r="HY87" s="242"/>
      <c r="HZ87" s="242"/>
      <c r="IA87" s="242"/>
      <c r="IB87" s="242"/>
      <c r="IC87" s="242"/>
      <c r="ID87" s="242"/>
      <c r="IE87" s="242"/>
      <c r="IF87" s="242"/>
      <c r="IG87" s="242"/>
      <c r="IH87" s="242"/>
      <c r="II87" s="242"/>
      <c r="IJ87" s="242"/>
      <c r="IK87" s="242"/>
      <c r="IL87" s="242"/>
      <c r="IM87" s="242"/>
      <c r="IN87" s="242"/>
      <c r="IO87" s="242"/>
      <c r="IP87" s="242"/>
      <c r="IQ87" s="242"/>
      <c r="IR87" s="242"/>
      <c r="IS87" s="242"/>
      <c r="IT87" s="242"/>
      <c r="IU87" s="242"/>
      <c r="IV87" s="242"/>
      <c r="IW87" s="242"/>
      <c r="IX87" s="242"/>
      <c r="IY87" s="242"/>
      <c r="IZ87" s="242"/>
      <c r="JA87" s="242"/>
      <c r="JB87" s="242"/>
      <c r="JC87" s="242"/>
      <c r="JD87" s="242"/>
      <c r="JE87" s="242"/>
      <c r="JF87" s="242"/>
      <c r="JG87" s="242"/>
      <c r="JH87" s="242"/>
      <c r="JI87" s="242"/>
      <c r="JJ87" s="242"/>
      <c r="JK87" s="242"/>
      <c r="JL87" s="242"/>
      <c r="JM87" s="242"/>
      <c r="JN87" s="242"/>
      <c r="JO87" s="242"/>
      <c r="JP87" s="242"/>
      <c r="JQ87" s="242"/>
      <c r="JR87" s="242"/>
      <c r="JS87" s="242"/>
      <c r="JT87" s="242"/>
      <c r="JU87" s="242"/>
      <c r="JV87" s="242"/>
      <c r="JW87" s="242"/>
      <c r="JX87" s="242"/>
      <c r="JY87" s="242"/>
      <c r="JZ87" s="242"/>
      <c r="KA87" s="242"/>
      <c r="KB87" s="242"/>
      <c r="KC87" s="242"/>
      <c r="KD87" s="242"/>
      <c r="KE87" s="242"/>
      <c r="KF87" s="242"/>
      <c r="KG87" s="242"/>
      <c r="KH87" s="242"/>
      <c r="KI87" s="242"/>
      <c r="KJ87" s="242"/>
      <c r="KK87" s="242"/>
      <c r="KL87" s="242"/>
      <c r="KM87" s="242"/>
      <c r="KN87" s="242"/>
      <c r="KO87" s="242"/>
    </row>
    <row r="88" spans="1:301" s="244" customFormat="1" ht="40.5" x14ac:dyDescent="0.25">
      <c r="A88" s="242"/>
      <c r="B88" s="273"/>
      <c r="C88" s="362"/>
      <c r="D88" s="245" t="s">
        <v>267</v>
      </c>
      <c r="E88" s="235">
        <f>E89</f>
        <v>9257.5</v>
      </c>
      <c r="F88" s="235">
        <f t="shared" ref="F88:I88" si="34">F89</f>
        <v>49257.5</v>
      </c>
      <c r="G88" s="235">
        <f t="shared" si="34"/>
        <v>49257.5</v>
      </c>
      <c r="H88" s="235">
        <f t="shared" si="34"/>
        <v>18356.900000000001</v>
      </c>
      <c r="I88" s="235">
        <f t="shared" si="34"/>
        <v>18356.900000000001</v>
      </c>
      <c r="J88" s="258">
        <f>I88/E88</f>
        <v>1.9829219551714827</v>
      </c>
      <c r="K88" s="252"/>
      <c r="L88" s="252"/>
      <c r="CY88" s="242"/>
      <c r="CZ88" s="242"/>
      <c r="DA88" s="242"/>
      <c r="DB88" s="242"/>
      <c r="DC88" s="242"/>
      <c r="DD88" s="242"/>
      <c r="DE88" s="242"/>
      <c r="DF88" s="242"/>
      <c r="DG88" s="242"/>
      <c r="DH88" s="242"/>
      <c r="DI88" s="242"/>
      <c r="DJ88" s="242"/>
      <c r="DK88" s="242"/>
      <c r="DL88" s="242"/>
      <c r="DM88" s="242"/>
      <c r="DN88" s="242"/>
      <c r="DO88" s="242"/>
      <c r="DP88" s="242"/>
      <c r="DQ88" s="242"/>
      <c r="DR88" s="242"/>
      <c r="DS88" s="242"/>
      <c r="DT88" s="242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</row>
    <row r="89" spans="1:301" s="244" customFormat="1" x14ac:dyDescent="0.25">
      <c r="A89" s="242"/>
      <c r="B89" s="273"/>
      <c r="C89" s="362"/>
      <c r="D89" s="246" t="s">
        <v>23</v>
      </c>
      <c r="E89" s="235">
        <f>E113+E137</f>
        <v>9257.5</v>
      </c>
      <c r="F89" s="235">
        <f t="shared" ref="F89:H89" si="35">F113+F137</f>
        <v>49257.5</v>
      </c>
      <c r="G89" s="235">
        <f t="shared" si="35"/>
        <v>49257.5</v>
      </c>
      <c r="H89" s="235">
        <f t="shared" si="35"/>
        <v>18356.900000000001</v>
      </c>
      <c r="I89" s="235">
        <f>I113+I137</f>
        <v>18356.900000000001</v>
      </c>
      <c r="J89" s="258">
        <f>I89/E89</f>
        <v>1.9829219551714827</v>
      </c>
      <c r="K89" s="252"/>
      <c r="L89" s="252"/>
      <c r="CY89" s="242"/>
      <c r="CZ89" s="242"/>
      <c r="DA89" s="242"/>
      <c r="DB89" s="242"/>
      <c r="DC89" s="242"/>
      <c r="DD89" s="242"/>
      <c r="DE89" s="242"/>
      <c r="DF89" s="242"/>
      <c r="DG89" s="242"/>
      <c r="DH89" s="242"/>
      <c r="DI89" s="242"/>
      <c r="DJ89" s="242"/>
      <c r="DK89" s="242"/>
      <c r="DL89" s="242"/>
      <c r="DM89" s="242"/>
      <c r="DN89" s="242"/>
      <c r="DO89" s="242"/>
      <c r="DP89" s="242"/>
      <c r="DQ89" s="242"/>
      <c r="DR89" s="242"/>
      <c r="DS89" s="242"/>
      <c r="DT89" s="242"/>
      <c r="DU89" s="242"/>
      <c r="DV89" s="242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</row>
    <row r="90" spans="1:301" s="244" customFormat="1" x14ac:dyDescent="0.25">
      <c r="A90" s="242"/>
      <c r="B90" s="273"/>
      <c r="C90" s="362"/>
      <c r="D90" s="246" t="s">
        <v>269</v>
      </c>
      <c r="E90" s="301" t="s">
        <v>79</v>
      </c>
      <c r="F90" s="270" t="s">
        <v>277</v>
      </c>
      <c r="G90" s="270" t="s">
        <v>277</v>
      </c>
      <c r="H90" s="270" t="s">
        <v>277</v>
      </c>
      <c r="I90" s="286" t="s">
        <v>79</v>
      </c>
      <c r="J90" s="302" t="s">
        <v>79</v>
      </c>
      <c r="K90" s="270" t="s">
        <v>277</v>
      </c>
      <c r="L90" s="252"/>
      <c r="CY90" s="242"/>
      <c r="CZ90" s="242"/>
      <c r="DA90" s="242"/>
      <c r="DB90" s="242"/>
      <c r="DC90" s="242"/>
      <c r="DD90" s="242"/>
      <c r="DE90" s="242"/>
      <c r="DF90" s="242"/>
      <c r="DG90" s="242"/>
      <c r="DH90" s="242"/>
      <c r="DI90" s="242"/>
      <c r="DJ90" s="242"/>
      <c r="DK90" s="242"/>
      <c r="DL90" s="242"/>
      <c r="DM90" s="242"/>
      <c r="DN90" s="242"/>
      <c r="DO90" s="242"/>
      <c r="DP90" s="242"/>
      <c r="DQ90" s="242"/>
      <c r="DR90" s="242"/>
      <c r="DS90" s="242"/>
      <c r="DT90" s="242"/>
      <c r="DU90" s="242"/>
      <c r="DV90" s="242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</row>
    <row r="91" spans="1:301" s="244" customFormat="1" ht="30" x14ac:dyDescent="0.25">
      <c r="A91" s="242"/>
      <c r="B91" s="273"/>
      <c r="C91" s="363"/>
      <c r="D91" s="257" t="s">
        <v>268</v>
      </c>
      <c r="E91" s="235">
        <f>E115+E139</f>
        <v>69541.5</v>
      </c>
      <c r="F91" s="270" t="s">
        <v>277</v>
      </c>
      <c r="G91" s="270" t="s">
        <v>277</v>
      </c>
      <c r="H91" s="270" t="s">
        <v>277</v>
      </c>
      <c r="I91" s="235">
        <f>I115+I139</f>
        <v>0</v>
      </c>
      <c r="J91" s="258">
        <f>I91/E91</f>
        <v>0</v>
      </c>
      <c r="K91" s="270" t="s">
        <v>277</v>
      </c>
      <c r="L91" s="252"/>
      <c r="CY91" s="242"/>
      <c r="CZ91" s="242"/>
      <c r="DA91" s="242"/>
      <c r="DB91" s="242"/>
      <c r="DC91" s="242"/>
      <c r="DD91" s="242"/>
      <c r="DE91" s="242"/>
      <c r="DF91" s="242"/>
      <c r="DG91" s="242"/>
      <c r="DH91" s="242"/>
      <c r="DI91" s="242"/>
      <c r="DJ91" s="242"/>
      <c r="DK91" s="242"/>
      <c r="DL91" s="242"/>
      <c r="DM91" s="242"/>
      <c r="DN91" s="242"/>
      <c r="DO91" s="242"/>
      <c r="DP91" s="242"/>
      <c r="DQ91" s="242"/>
      <c r="DR91" s="242"/>
      <c r="DS91" s="242"/>
      <c r="DT91" s="242"/>
      <c r="DU91" s="242"/>
      <c r="DV91" s="242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</row>
    <row r="92" spans="1:301" s="244" customFormat="1" ht="15" customHeight="1" x14ac:dyDescent="0.25">
      <c r="A92" s="242"/>
      <c r="B92" s="273"/>
      <c r="C92" s="370" t="s">
        <v>281</v>
      </c>
      <c r="D92" s="262" t="s">
        <v>94</v>
      </c>
      <c r="E92" s="235">
        <f>E93+E96+E99</f>
        <v>21140</v>
      </c>
      <c r="F92" s="270" t="s">
        <v>277</v>
      </c>
      <c r="G92" s="270" t="s">
        <v>277</v>
      </c>
      <c r="H92" s="270" t="s">
        <v>277</v>
      </c>
      <c r="I92" s="235">
        <f>I93+I96+I99</f>
        <v>21140</v>
      </c>
      <c r="J92" s="258">
        <f>I92/E92</f>
        <v>1</v>
      </c>
      <c r="K92" s="270" t="s">
        <v>277</v>
      </c>
      <c r="L92" s="252"/>
      <c r="CY92" s="242"/>
      <c r="CZ92" s="242"/>
      <c r="DA92" s="242"/>
      <c r="DB92" s="242"/>
      <c r="DC92" s="242"/>
      <c r="DD92" s="242"/>
      <c r="DE92" s="242"/>
      <c r="DF92" s="242"/>
      <c r="DG92" s="242"/>
      <c r="DH92" s="242"/>
      <c r="DI92" s="242"/>
      <c r="DJ92" s="242"/>
      <c r="DK92" s="242"/>
      <c r="DL92" s="242"/>
      <c r="DM92" s="242"/>
      <c r="DN92" s="242"/>
      <c r="DO92" s="242"/>
      <c r="DP92" s="242"/>
      <c r="DQ92" s="242"/>
      <c r="DR92" s="242"/>
      <c r="DS92" s="242"/>
      <c r="DT92" s="242"/>
      <c r="DU92" s="242"/>
      <c r="DV92" s="242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</row>
    <row r="93" spans="1:301" s="244" customFormat="1" ht="27" x14ac:dyDescent="0.25">
      <c r="A93" s="242"/>
      <c r="B93" s="273"/>
      <c r="C93" s="371"/>
      <c r="D93" s="262" t="s">
        <v>261</v>
      </c>
      <c r="E93" s="235">
        <f>E141</f>
        <v>18645.5</v>
      </c>
      <c r="F93" s="235">
        <f t="shared" ref="F93:I93" si="36">F141</f>
        <v>18645.5</v>
      </c>
      <c r="G93" s="235">
        <f t="shared" si="36"/>
        <v>18645.5</v>
      </c>
      <c r="H93" s="235">
        <f t="shared" si="36"/>
        <v>18645.5</v>
      </c>
      <c r="I93" s="235">
        <f t="shared" si="36"/>
        <v>18645.5</v>
      </c>
      <c r="J93" s="258">
        <f t="shared" ref="J93:J99" si="37">I93/E93</f>
        <v>1</v>
      </c>
      <c r="K93" s="252"/>
      <c r="L93" s="252"/>
      <c r="CY93" s="242"/>
      <c r="CZ93" s="242"/>
      <c r="DA93" s="242"/>
      <c r="DB93" s="242"/>
      <c r="DC93" s="242"/>
      <c r="DD93" s="242"/>
      <c r="DE93" s="242"/>
      <c r="DF93" s="242"/>
      <c r="DG93" s="242"/>
      <c r="DH93" s="242"/>
      <c r="DI93" s="242"/>
      <c r="DJ93" s="242"/>
      <c r="DK93" s="242"/>
      <c r="DL93" s="242"/>
      <c r="DM93" s="242"/>
      <c r="DN93" s="242"/>
      <c r="DO93" s="242"/>
      <c r="DP93" s="242"/>
      <c r="DQ93" s="242"/>
      <c r="DR93" s="242"/>
      <c r="DS93" s="242"/>
      <c r="DT93" s="242"/>
      <c r="DU93" s="242"/>
      <c r="DV93" s="242"/>
      <c r="DW93" s="242"/>
      <c r="DX93" s="242"/>
      <c r="DY93" s="242"/>
      <c r="DZ93" s="242"/>
      <c r="EA93" s="242"/>
      <c r="EB93" s="242"/>
      <c r="EC93" s="242"/>
      <c r="ED93" s="242"/>
      <c r="EE93" s="242"/>
      <c r="EF93" s="242"/>
      <c r="EG93" s="242"/>
      <c r="EH93" s="242"/>
      <c r="EI93" s="242"/>
      <c r="EJ93" s="242"/>
      <c r="EK93" s="242"/>
      <c r="EL93" s="242"/>
      <c r="EM93" s="242"/>
      <c r="EN93" s="242"/>
      <c r="EO93" s="242"/>
      <c r="EP93" s="242"/>
      <c r="EQ93" s="242"/>
      <c r="ER93" s="242"/>
      <c r="ES93" s="242"/>
      <c r="ET93" s="242"/>
      <c r="EU93" s="242"/>
      <c r="EV93" s="242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  <c r="FL93" s="242"/>
      <c r="FM93" s="242"/>
      <c r="FN93" s="242"/>
      <c r="FO93" s="242"/>
      <c r="FP93" s="242"/>
      <c r="FQ93" s="242"/>
      <c r="FR93" s="242"/>
      <c r="FS93" s="242"/>
      <c r="FT93" s="242"/>
      <c r="FU93" s="242"/>
      <c r="FV93" s="242"/>
      <c r="FW93" s="242"/>
      <c r="FX93" s="242"/>
      <c r="FY93" s="242"/>
      <c r="FZ93" s="242"/>
      <c r="GA93" s="242"/>
      <c r="GB93" s="242"/>
      <c r="GC93" s="242"/>
      <c r="GD93" s="242"/>
      <c r="GE93" s="242"/>
      <c r="GF93" s="242"/>
      <c r="GG93" s="242"/>
      <c r="GH93" s="242"/>
      <c r="GI93" s="242"/>
      <c r="GJ93" s="242"/>
      <c r="GK93" s="242"/>
      <c r="GL93" s="242"/>
      <c r="GM93" s="242"/>
      <c r="GN93" s="242"/>
      <c r="GO93" s="242"/>
      <c r="GP93" s="242"/>
      <c r="GQ93" s="242"/>
      <c r="GR93" s="242"/>
      <c r="GS93" s="242"/>
      <c r="GT93" s="242"/>
      <c r="GU93" s="242"/>
      <c r="GV93" s="242"/>
      <c r="GW93" s="242"/>
      <c r="GX93" s="242"/>
      <c r="GY93" s="242"/>
      <c r="GZ93" s="242"/>
      <c r="HA93" s="242"/>
      <c r="HB93" s="242"/>
      <c r="HC93" s="242"/>
      <c r="HD93" s="242"/>
      <c r="HE93" s="242"/>
      <c r="HF93" s="242"/>
      <c r="HG93" s="242"/>
      <c r="HH93" s="242"/>
      <c r="HI93" s="242"/>
      <c r="HJ93" s="242"/>
      <c r="HK93" s="242"/>
      <c r="HL93" s="242"/>
      <c r="HM93" s="242"/>
      <c r="HN93" s="242"/>
      <c r="HO93" s="242"/>
      <c r="HP93" s="242"/>
      <c r="HQ93" s="242"/>
      <c r="HR93" s="242"/>
      <c r="HS93" s="242"/>
      <c r="HT93" s="242"/>
      <c r="HU93" s="242"/>
      <c r="HV93" s="242"/>
      <c r="HW93" s="242"/>
      <c r="HX93" s="242"/>
      <c r="HY93" s="242"/>
      <c r="HZ93" s="242"/>
      <c r="IA93" s="242"/>
      <c r="IB93" s="242"/>
      <c r="IC93" s="242"/>
      <c r="ID93" s="242"/>
      <c r="IE93" s="242"/>
      <c r="IF93" s="242"/>
      <c r="IG93" s="242"/>
      <c r="IH93" s="242"/>
      <c r="II93" s="242"/>
      <c r="IJ93" s="242"/>
      <c r="IK93" s="242"/>
      <c r="IL93" s="242"/>
      <c r="IM93" s="242"/>
      <c r="IN93" s="242"/>
      <c r="IO93" s="242"/>
      <c r="IP93" s="242"/>
      <c r="IQ93" s="242"/>
      <c r="IR93" s="242"/>
      <c r="IS93" s="242"/>
      <c r="IT93" s="242"/>
      <c r="IU93" s="242"/>
      <c r="IV93" s="242"/>
      <c r="IW93" s="242"/>
      <c r="IX93" s="242"/>
      <c r="IY93" s="242"/>
      <c r="IZ93" s="242"/>
      <c r="JA93" s="242"/>
      <c r="JB93" s="242"/>
      <c r="JC93" s="242"/>
      <c r="JD93" s="242"/>
      <c r="JE93" s="242"/>
      <c r="JF93" s="242"/>
      <c r="JG93" s="242"/>
      <c r="JH93" s="242"/>
      <c r="JI93" s="242"/>
      <c r="JJ93" s="242"/>
      <c r="JK93" s="242"/>
      <c r="JL93" s="242"/>
      <c r="JM93" s="242"/>
      <c r="JN93" s="242"/>
      <c r="JO93" s="242"/>
      <c r="JP93" s="242"/>
      <c r="JQ93" s="242"/>
      <c r="JR93" s="242"/>
      <c r="JS93" s="242"/>
      <c r="JT93" s="242"/>
      <c r="JU93" s="242"/>
      <c r="JV93" s="242"/>
      <c r="JW93" s="242"/>
      <c r="JX93" s="242"/>
      <c r="JY93" s="242"/>
      <c r="JZ93" s="242"/>
      <c r="KA93" s="242"/>
      <c r="KB93" s="242"/>
      <c r="KC93" s="242"/>
      <c r="KD93" s="242"/>
      <c r="KE93" s="242"/>
      <c r="KF93" s="242"/>
      <c r="KG93" s="242"/>
      <c r="KH93" s="242"/>
      <c r="KI93" s="242"/>
      <c r="KJ93" s="242"/>
      <c r="KK93" s="242"/>
      <c r="KL93" s="242"/>
      <c r="KM93" s="242"/>
      <c r="KN93" s="242"/>
      <c r="KO93" s="242"/>
    </row>
    <row r="94" spans="1:301" s="244" customFormat="1" ht="54" x14ac:dyDescent="0.25">
      <c r="A94" s="242"/>
      <c r="B94" s="273"/>
      <c r="C94" s="371"/>
      <c r="D94" s="262" t="s">
        <v>262</v>
      </c>
      <c r="E94" s="287" t="s">
        <v>79</v>
      </c>
      <c r="F94" s="288" t="s">
        <v>79</v>
      </c>
      <c r="G94" s="288" t="s">
        <v>79</v>
      </c>
      <c r="H94" s="288" t="s">
        <v>79</v>
      </c>
      <c r="I94" s="288" t="s">
        <v>79</v>
      </c>
      <c r="J94" s="277" t="s">
        <v>79</v>
      </c>
      <c r="K94" s="277" t="s">
        <v>79</v>
      </c>
      <c r="L94" s="252"/>
      <c r="CY94" s="242"/>
      <c r="CZ94" s="242"/>
      <c r="DA94" s="242"/>
      <c r="DB94" s="242"/>
      <c r="DC94" s="242"/>
      <c r="DD94" s="242"/>
      <c r="DE94" s="242"/>
      <c r="DF94" s="242"/>
      <c r="DG94" s="242"/>
      <c r="DH94" s="242"/>
      <c r="DI94" s="242"/>
      <c r="DJ94" s="242"/>
      <c r="DK94" s="242"/>
      <c r="DL94" s="242"/>
      <c r="DM94" s="242"/>
      <c r="DN94" s="242"/>
      <c r="DO94" s="242"/>
      <c r="DP94" s="242"/>
      <c r="DQ94" s="242"/>
      <c r="DR94" s="242"/>
      <c r="DS94" s="242"/>
      <c r="DT94" s="242"/>
      <c r="DU94" s="242"/>
      <c r="DV94" s="242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</row>
    <row r="95" spans="1:301" s="244" customFormat="1" ht="67.5" customHeight="1" x14ac:dyDescent="0.25">
      <c r="A95" s="242"/>
      <c r="B95" s="273"/>
      <c r="C95" s="371"/>
      <c r="D95" s="262" t="s">
        <v>263</v>
      </c>
      <c r="E95" s="289" t="s">
        <v>79</v>
      </c>
      <c r="F95" s="290" t="s">
        <v>79</v>
      </c>
      <c r="G95" s="290" t="s">
        <v>79</v>
      </c>
      <c r="H95" s="290" t="s">
        <v>79</v>
      </c>
      <c r="I95" s="290" t="s">
        <v>79</v>
      </c>
      <c r="J95" s="279" t="s">
        <v>79</v>
      </c>
      <c r="K95" s="279" t="s">
        <v>79</v>
      </c>
      <c r="L95" s="252"/>
      <c r="CY95" s="242"/>
      <c r="CZ95" s="242"/>
      <c r="DA95" s="242"/>
      <c r="DB95" s="242"/>
      <c r="DC95" s="242"/>
      <c r="DD95" s="242"/>
      <c r="DE95" s="242"/>
      <c r="DF95" s="242"/>
      <c r="DG95" s="242"/>
      <c r="DH95" s="242"/>
      <c r="DI95" s="242"/>
      <c r="DJ95" s="242"/>
      <c r="DK95" s="242"/>
      <c r="DL95" s="242"/>
      <c r="DM95" s="242"/>
      <c r="DN95" s="242"/>
      <c r="DO95" s="242"/>
      <c r="DP95" s="242"/>
      <c r="DQ95" s="242"/>
      <c r="DR95" s="242"/>
      <c r="DS95" s="242"/>
      <c r="DT95" s="242"/>
      <c r="DU95" s="242"/>
      <c r="DV95" s="242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</row>
    <row r="96" spans="1:301" s="244" customFormat="1" ht="40.5" x14ac:dyDescent="0.25">
      <c r="A96" s="242"/>
      <c r="B96" s="273"/>
      <c r="C96" s="371"/>
      <c r="D96" s="262" t="s">
        <v>267</v>
      </c>
      <c r="E96" s="235">
        <f>E97</f>
        <v>380.5</v>
      </c>
      <c r="F96" s="235">
        <f t="shared" ref="F96:I96" si="38">F97</f>
        <v>380.5</v>
      </c>
      <c r="G96" s="235">
        <f t="shared" si="38"/>
        <v>380.5</v>
      </c>
      <c r="H96" s="235">
        <f t="shared" si="38"/>
        <v>380.5</v>
      </c>
      <c r="I96" s="235">
        <f t="shared" si="38"/>
        <v>380.5</v>
      </c>
      <c r="J96" s="258">
        <v>0</v>
      </c>
      <c r="K96" s="252"/>
      <c r="L96" s="252"/>
      <c r="CY96" s="242"/>
      <c r="CZ96" s="242"/>
      <c r="DA96" s="242"/>
      <c r="DB96" s="242"/>
      <c r="DC96" s="242"/>
      <c r="DD96" s="242"/>
      <c r="DE96" s="242"/>
      <c r="DF96" s="242"/>
      <c r="DG96" s="242"/>
      <c r="DH96" s="242"/>
      <c r="DI96" s="242"/>
      <c r="DJ96" s="242"/>
      <c r="DK96" s="242"/>
      <c r="DL96" s="242"/>
      <c r="DM96" s="242"/>
      <c r="DN96" s="242"/>
      <c r="DO96" s="242"/>
      <c r="DP96" s="242"/>
      <c r="DQ96" s="242"/>
      <c r="DR96" s="242"/>
      <c r="DS96" s="242"/>
      <c r="DT96" s="242"/>
      <c r="DU96" s="242"/>
      <c r="DV96" s="242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</row>
    <row r="97" spans="1:301" s="244" customFormat="1" x14ac:dyDescent="0.25">
      <c r="A97" s="242"/>
      <c r="B97" s="273"/>
      <c r="C97" s="371"/>
      <c r="D97" s="246" t="s">
        <v>23</v>
      </c>
      <c r="E97" s="235">
        <f>E145</f>
        <v>380.5</v>
      </c>
      <c r="F97" s="235">
        <f t="shared" ref="F97:I97" si="39">F145</f>
        <v>380.5</v>
      </c>
      <c r="G97" s="235">
        <f t="shared" si="39"/>
        <v>380.5</v>
      </c>
      <c r="H97" s="235">
        <f t="shared" si="39"/>
        <v>380.5</v>
      </c>
      <c r="I97" s="235">
        <f t="shared" si="39"/>
        <v>380.5</v>
      </c>
      <c r="J97" s="258">
        <f t="shared" si="37"/>
        <v>1</v>
      </c>
      <c r="K97" s="252"/>
      <c r="L97" s="252"/>
      <c r="CY97" s="242"/>
      <c r="CZ97" s="242"/>
      <c r="DA97" s="242"/>
      <c r="DB97" s="242"/>
      <c r="DC97" s="242"/>
      <c r="DD97" s="242"/>
      <c r="DE97" s="242"/>
      <c r="DF97" s="242"/>
      <c r="DG97" s="242"/>
      <c r="DH97" s="242"/>
      <c r="DI97" s="242"/>
      <c r="DJ97" s="242"/>
      <c r="DK97" s="242"/>
      <c r="DL97" s="242"/>
      <c r="DM97" s="242"/>
      <c r="DN97" s="242"/>
      <c r="DO97" s="242"/>
      <c r="DP97" s="242"/>
      <c r="DQ97" s="242"/>
      <c r="DR97" s="242"/>
      <c r="DS97" s="242"/>
      <c r="DT97" s="242"/>
      <c r="DU97" s="242"/>
      <c r="DV97" s="242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</row>
    <row r="98" spans="1:301" s="244" customFormat="1" x14ac:dyDescent="0.25">
      <c r="A98" s="242"/>
      <c r="B98" s="273"/>
      <c r="C98" s="371"/>
      <c r="D98" s="246" t="s">
        <v>269</v>
      </c>
      <c r="E98" s="291" t="s">
        <v>79</v>
      </c>
      <c r="F98" s="270" t="s">
        <v>277</v>
      </c>
      <c r="G98" s="270" t="s">
        <v>277</v>
      </c>
      <c r="H98" s="270" t="s">
        <v>277</v>
      </c>
      <c r="I98" s="292" t="s">
        <v>79</v>
      </c>
      <c r="J98" s="286" t="s">
        <v>79</v>
      </c>
      <c r="K98" s="270" t="s">
        <v>277</v>
      </c>
      <c r="L98" s="25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/>
      <c r="DI98" s="242"/>
      <c r="DJ98" s="242"/>
      <c r="DK98" s="242"/>
      <c r="DL98" s="242"/>
      <c r="DM98" s="242"/>
      <c r="DN98" s="242"/>
      <c r="DO98" s="242"/>
      <c r="DP98" s="242"/>
      <c r="DQ98" s="242"/>
      <c r="DR98" s="242"/>
      <c r="DS98" s="242"/>
      <c r="DT98" s="242"/>
      <c r="DU98" s="242"/>
      <c r="DV98" s="242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</row>
    <row r="99" spans="1:301" s="244" customFormat="1" ht="30" x14ac:dyDescent="0.25">
      <c r="A99" s="242"/>
      <c r="B99" s="273"/>
      <c r="C99" s="372"/>
      <c r="D99" s="257" t="s">
        <v>268</v>
      </c>
      <c r="E99" s="235">
        <f>E147</f>
        <v>2114</v>
      </c>
      <c r="F99" s="270" t="s">
        <v>277</v>
      </c>
      <c r="G99" s="270" t="s">
        <v>277</v>
      </c>
      <c r="H99" s="270" t="s">
        <v>277</v>
      </c>
      <c r="I99" s="235">
        <v>2114</v>
      </c>
      <c r="J99" s="258">
        <f t="shared" si="37"/>
        <v>1</v>
      </c>
      <c r="K99" s="270" t="s">
        <v>277</v>
      </c>
      <c r="L99" s="252"/>
      <c r="CY99" s="242"/>
      <c r="CZ99" s="242"/>
      <c r="DA99" s="242"/>
      <c r="DB99" s="242"/>
      <c r="DC99" s="242"/>
      <c r="DD99" s="242"/>
      <c r="DE99" s="242"/>
      <c r="DF99" s="242"/>
      <c r="DG99" s="242"/>
      <c r="DH99" s="242"/>
      <c r="DI99" s="242"/>
      <c r="DJ99" s="242"/>
      <c r="DK99" s="242"/>
      <c r="DL99" s="242"/>
      <c r="DM99" s="242"/>
      <c r="DN99" s="242"/>
      <c r="DO99" s="242"/>
      <c r="DP99" s="242"/>
      <c r="DQ99" s="242"/>
      <c r="DR99" s="242"/>
      <c r="DS99" s="242"/>
      <c r="DT99" s="242"/>
      <c r="DU99" s="242"/>
      <c r="DV99" s="242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</row>
    <row r="100" spans="1:301" s="244" customFormat="1" ht="23.25" customHeight="1" x14ac:dyDescent="0.25">
      <c r="A100" s="242"/>
      <c r="B100" s="273"/>
      <c r="C100" s="368" t="s">
        <v>111</v>
      </c>
      <c r="D100" s="249" t="s">
        <v>94</v>
      </c>
      <c r="E100" s="235">
        <f>E107+E104+E101</f>
        <v>787291.89999999991</v>
      </c>
      <c r="F100" s="270" t="s">
        <v>277</v>
      </c>
      <c r="G100" s="270" t="s">
        <v>277</v>
      </c>
      <c r="H100" s="270" t="s">
        <v>277</v>
      </c>
      <c r="I100" s="235">
        <f>I107+I104+I101</f>
        <v>654220.20000000007</v>
      </c>
      <c r="J100" s="259">
        <f>I100/E100</f>
        <v>0.83097539807027121</v>
      </c>
      <c r="K100" s="270" t="s">
        <v>277</v>
      </c>
      <c r="L100" s="253"/>
      <c r="CY100" s="242"/>
      <c r="CZ100" s="242"/>
      <c r="DA100" s="242"/>
      <c r="DB100" s="242"/>
      <c r="DC100" s="242"/>
      <c r="DD100" s="242"/>
      <c r="DE100" s="242"/>
      <c r="DF100" s="242"/>
      <c r="DG100" s="242"/>
      <c r="DH100" s="242"/>
      <c r="DI100" s="242"/>
      <c r="DJ100" s="242"/>
      <c r="DK100" s="242"/>
      <c r="DL100" s="242"/>
      <c r="DM100" s="242"/>
      <c r="DN100" s="242"/>
      <c r="DO100" s="242"/>
      <c r="DP100" s="242"/>
      <c r="DQ100" s="242"/>
      <c r="DR100" s="242"/>
      <c r="DS100" s="242"/>
      <c r="DT100" s="242"/>
      <c r="DU100" s="242"/>
      <c r="DV100" s="242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</row>
    <row r="101" spans="1:301" s="244" customFormat="1" ht="32.25" customHeight="1" x14ac:dyDescent="0.25">
      <c r="A101" s="242"/>
      <c r="B101" s="273"/>
      <c r="C101" s="368"/>
      <c r="D101" s="249" t="s">
        <v>261</v>
      </c>
      <c r="E101" s="235">
        <f>E149</f>
        <v>608888.6</v>
      </c>
      <c r="F101" s="235">
        <f t="shared" ref="F101:I101" si="40">F149</f>
        <v>608888.6</v>
      </c>
      <c r="G101" s="235">
        <f t="shared" si="40"/>
        <v>608888.6</v>
      </c>
      <c r="H101" s="235">
        <f t="shared" si="40"/>
        <v>580992.9</v>
      </c>
      <c r="I101" s="235">
        <f t="shared" si="40"/>
        <v>580992.9</v>
      </c>
      <c r="J101" s="259">
        <f>I101/E101</f>
        <v>0.95418587242395414</v>
      </c>
      <c r="K101" s="260">
        <f>H101/F101</f>
        <v>0.95418587242395414</v>
      </c>
      <c r="L101" s="253"/>
      <c r="CY101" s="242"/>
      <c r="CZ101" s="242"/>
      <c r="DA101" s="242"/>
      <c r="DB101" s="242"/>
      <c r="DC101" s="242"/>
      <c r="DD101" s="242"/>
      <c r="DE101" s="242"/>
      <c r="DF101" s="242"/>
      <c r="DG101" s="242"/>
      <c r="DH101" s="242"/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/>
      <c r="DS101" s="242"/>
      <c r="DT101" s="242"/>
      <c r="DU101" s="242"/>
      <c r="DV101" s="242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</row>
    <row r="102" spans="1:301" s="244" customFormat="1" ht="54" x14ac:dyDescent="0.25">
      <c r="A102" s="242"/>
      <c r="B102" s="273"/>
      <c r="C102" s="368"/>
      <c r="D102" s="249" t="s">
        <v>262</v>
      </c>
      <c r="E102" s="275" t="s">
        <v>79</v>
      </c>
      <c r="F102" s="277" t="s">
        <v>79</v>
      </c>
      <c r="G102" s="277" t="s">
        <v>79</v>
      </c>
      <c r="H102" s="277" t="s">
        <v>79</v>
      </c>
      <c r="I102" s="277" t="s">
        <v>79</v>
      </c>
      <c r="J102" s="277" t="s">
        <v>79</v>
      </c>
      <c r="K102" s="277" t="s">
        <v>79</v>
      </c>
      <c r="L102" s="253"/>
      <c r="CY102" s="242"/>
      <c r="CZ102" s="242"/>
      <c r="DA102" s="242"/>
      <c r="DB102" s="242"/>
      <c r="DC102" s="242"/>
      <c r="DD102" s="242"/>
      <c r="DE102" s="242"/>
      <c r="DF102" s="242"/>
      <c r="DG102" s="242"/>
      <c r="DH102" s="242"/>
      <c r="DI102" s="242"/>
      <c r="DJ102" s="242"/>
      <c r="DK102" s="242"/>
      <c r="DL102" s="242"/>
      <c r="DM102" s="242"/>
      <c r="DN102" s="242"/>
      <c r="DO102" s="242"/>
      <c r="DP102" s="242"/>
      <c r="DQ102" s="242"/>
      <c r="DR102" s="242"/>
      <c r="DS102" s="242"/>
      <c r="DT102" s="242"/>
      <c r="DU102" s="242"/>
      <c r="DV102" s="242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</row>
    <row r="103" spans="1:301" s="244" customFormat="1" ht="54" x14ac:dyDescent="0.25">
      <c r="A103" s="242"/>
      <c r="B103" s="273"/>
      <c r="C103" s="368"/>
      <c r="D103" s="249" t="s">
        <v>263</v>
      </c>
      <c r="E103" s="278" t="s">
        <v>79</v>
      </c>
      <c r="F103" s="279" t="s">
        <v>79</v>
      </c>
      <c r="G103" s="279" t="s">
        <v>79</v>
      </c>
      <c r="H103" s="279" t="s">
        <v>79</v>
      </c>
      <c r="I103" s="279" t="s">
        <v>79</v>
      </c>
      <c r="J103" s="279" t="s">
        <v>79</v>
      </c>
      <c r="K103" s="279" t="s">
        <v>79</v>
      </c>
      <c r="L103" s="253"/>
      <c r="CY103" s="242"/>
      <c r="CZ103" s="242"/>
      <c r="DA103" s="242"/>
      <c r="DB103" s="242"/>
      <c r="DC103" s="242"/>
      <c r="DD103" s="242"/>
      <c r="DE103" s="242"/>
      <c r="DF103" s="242"/>
      <c r="DG103" s="242"/>
      <c r="DH103" s="242"/>
      <c r="DI103" s="242"/>
      <c r="DJ103" s="242"/>
      <c r="DK103" s="242"/>
      <c r="DL103" s="242"/>
      <c r="DM103" s="242"/>
      <c r="DN103" s="242"/>
      <c r="DO103" s="242"/>
      <c r="DP103" s="242"/>
      <c r="DQ103" s="242"/>
      <c r="DR103" s="242"/>
      <c r="DS103" s="242"/>
      <c r="DT103" s="242"/>
      <c r="DU103" s="242"/>
      <c r="DV103" s="242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</row>
    <row r="104" spans="1:301" s="244" customFormat="1" ht="40.5" x14ac:dyDescent="0.25">
      <c r="A104" s="242"/>
      <c r="B104" s="273"/>
      <c r="C104" s="368"/>
      <c r="D104" s="249" t="s">
        <v>267</v>
      </c>
      <c r="E104" s="235">
        <f>E105</f>
        <v>73797.3</v>
      </c>
      <c r="F104" s="235">
        <f t="shared" ref="F104:I104" si="41">F105</f>
        <v>73797.3</v>
      </c>
      <c r="G104" s="235">
        <f t="shared" si="41"/>
        <v>73797.3</v>
      </c>
      <c r="H104" s="235">
        <f t="shared" si="41"/>
        <v>73227.3</v>
      </c>
      <c r="I104" s="235">
        <f t="shared" si="41"/>
        <v>73227.3</v>
      </c>
      <c r="J104" s="259">
        <f t="shared" ref="J104:J107" si="42">I104/E104</f>
        <v>0.99227614018399046</v>
      </c>
      <c r="K104" s="260">
        <f>H104/F104</f>
        <v>0.99227614018399046</v>
      </c>
      <c r="L104" s="253"/>
      <c r="CY104" s="242"/>
      <c r="CZ104" s="242"/>
      <c r="DA104" s="242"/>
      <c r="DB104" s="242"/>
      <c r="DC104" s="242"/>
      <c r="DD104" s="242"/>
      <c r="DE104" s="242"/>
      <c r="DF104" s="242"/>
      <c r="DG104" s="242"/>
      <c r="DH104" s="242"/>
      <c r="DI104" s="242"/>
      <c r="DJ104" s="242"/>
      <c r="DK104" s="242"/>
      <c r="DL104" s="242"/>
      <c r="DM104" s="242"/>
      <c r="DN104" s="242"/>
      <c r="DO104" s="242"/>
      <c r="DP104" s="242"/>
      <c r="DQ104" s="242"/>
      <c r="DR104" s="242"/>
      <c r="DS104" s="242"/>
      <c r="DT104" s="242"/>
      <c r="DU104" s="242"/>
      <c r="DV104" s="242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</row>
    <row r="105" spans="1:301" s="244" customFormat="1" x14ac:dyDescent="0.25">
      <c r="A105" s="242"/>
      <c r="B105" s="273"/>
      <c r="C105" s="368"/>
      <c r="D105" s="250" t="s">
        <v>23</v>
      </c>
      <c r="E105" s="235">
        <f>E153</f>
        <v>73797.3</v>
      </c>
      <c r="F105" s="235">
        <f t="shared" ref="F105:I105" si="43">F153</f>
        <v>73797.3</v>
      </c>
      <c r="G105" s="235">
        <f t="shared" si="43"/>
        <v>73797.3</v>
      </c>
      <c r="H105" s="235">
        <f t="shared" si="43"/>
        <v>73227.3</v>
      </c>
      <c r="I105" s="235">
        <f t="shared" si="43"/>
        <v>73227.3</v>
      </c>
      <c r="J105" s="259">
        <f t="shared" si="42"/>
        <v>0.99227614018399046</v>
      </c>
      <c r="K105" s="260">
        <f>H105/F105</f>
        <v>0.99227614018399046</v>
      </c>
      <c r="L105" s="253"/>
      <c r="CY105" s="242"/>
      <c r="CZ105" s="242"/>
      <c r="DA105" s="242"/>
      <c r="DB105" s="242"/>
      <c r="DC105" s="242"/>
      <c r="DD105" s="242"/>
      <c r="DE105" s="242"/>
      <c r="DF105" s="242"/>
      <c r="DG105" s="242"/>
      <c r="DH105" s="242"/>
      <c r="DI105" s="242"/>
      <c r="DJ105" s="242"/>
      <c r="DK105" s="242"/>
      <c r="DL105" s="242"/>
      <c r="DM105" s="242"/>
      <c r="DN105" s="242"/>
      <c r="DO105" s="242"/>
      <c r="DP105" s="242"/>
      <c r="DQ105" s="242"/>
      <c r="DR105" s="242"/>
      <c r="DS105" s="242"/>
      <c r="DT105" s="242"/>
      <c r="DU105" s="242"/>
      <c r="DV105" s="242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</row>
    <row r="106" spans="1:301" s="244" customFormat="1" x14ac:dyDescent="0.25">
      <c r="A106" s="242"/>
      <c r="B106" s="273"/>
      <c r="C106" s="368"/>
      <c r="D106" s="250" t="s">
        <v>269</v>
      </c>
      <c r="E106" s="235" t="str">
        <f t="shared" ref="E106" si="44">E154</f>
        <v>-</v>
      </c>
      <c r="F106" s="237" t="s">
        <v>277</v>
      </c>
      <c r="G106" s="237" t="s">
        <v>277</v>
      </c>
      <c r="H106" s="237" t="s">
        <v>277</v>
      </c>
      <c r="I106" s="286" t="s">
        <v>79</v>
      </c>
      <c r="J106" s="286" t="s">
        <v>79</v>
      </c>
      <c r="K106" s="237" t="s">
        <v>277</v>
      </c>
      <c r="L106" s="253"/>
      <c r="CY106" s="242"/>
      <c r="CZ106" s="242"/>
      <c r="DA106" s="242"/>
      <c r="DB106" s="242"/>
      <c r="DC106" s="242"/>
      <c r="DD106" s="242"/>
      <c r="DE106" s="242"/>
      <c r="DF106" s="242"/>
      <c r="DG106" s="242"/>
      <c r="DH106" s="242"/>
      <c r="DI106" s="242"/>
      <c r="DJ106" s="242"/>
      <c r="DK106" s="242"/>
      <c r="DL106" s="242"/>
      <c r="DM106" s="242"/>
      <c r="DN106" s="242"/>
      <c r="DO106" s="242"/>
      <c r="DP106" s="242"/>
      <c r="DQ106" s="242"/>
      <c r="DR106" s="242"/>
      <c r="DS106" s="242"/>
      <c r="DT106" s="242"/>
      <c r="DU106" s="242"/>
      <c r="DV106" s="242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</row>
    <row r="107" spans="1:301" s="244" customFormat="1" ht="30" x14ac:dyDescent="0.25">
      <c r="A107" s="242"/>
      <c r="B107" s="273"/>
      <c r="C107" s="368"/>
      <c r="D107" s="251" t="s">
        <v>268</v>
      </c>
      <c r="E107" s="235">
        <f>E155</f>
        <v>104606</v>
      </c>
      <c r="F107" s="237" t="s">
        <v>277</v>
      </c>
      <c r="G107" s="237" t="s">
        <v>277</v>
      </c>
      <c r="H107" s="237" t="s">
        <v>277</v>
      </c>
      <c r="I107" s="235">
        <f t="shared" ref="I107" si="45">I155</f>
        <v>0</v>
      </c>
      <c r="J107" s="254">
        <f t="shared" si="42"/>
        <v>0</v>
      </c>
      <c r="K107" s="237" t="s">
        <v>277</v>
      </c>
      <c r="L107" s="253"/>
      <c r="CY107" s="242"/>
      <c r="CZ107" s="242"/>
      <c r="DA107" s="242"/>
      <c r="DB107" s="242"/>
      <c r="DC107" s="242"/>
      <c r="DD107" s="242"/>
      <c r="DE107" s="242"/>
      <c r="DF107" s="242"/>
      <c r="DG107" s="242"/>
      <c r="DH107" s="242"/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/>
      <c r="DS107" s="242"/>
      <c r="DT107" s="242"/>
      <c r="DU107" s="242"/>
      <c r="DV107" s="242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</row>
    <row r="108" spans="1:301" s="42" customFormat="1" ht="15" customHeight="1" x14ac:dyDescent="0.25">
      <c r="A108" s="43"/>
      <c r="B108" s="356" t="s">
        <v>274</v>
      </c>
      <c r="C108" s="363" t="s">
        <v>98</v>
      </c>
      <c r="D108" s="284" t="s">
        <v>94</v>
      </c>
      <c r="E108" s="234">
        <f>E109+E112+E115</f>
        <v>104348.9</v>
      </c>
      <c r="F108" s="272" t="s">
        <v>277</v>
      </c>
      <c r="G108" s="272" t="s">
        <v>277</v>
      </c>
      <c r="H108" s="272" t="s">
        <v>277</v>
      </c>
      <c r="I108" s="272">
        <f>I109+I112+I115</f>
        <v>58799.6</v>
      </c>
      <c r="J108" s="285">
        <f>I108/E108</f>
        <v>0.56349036741163538</v>
      </c>
      <c r="K108" s="272" t="s">
        <v>277</v>
      </c>
      <c r="L108" s="232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</row>
    <row r="109" spans="1:301" s="42" customFormat="1" ht="27" x14ac:dyDescent="0.25">
      <c r="A109" s="43"/>
      <c r="B109" s="356"/>
      <c r="C109" s="355"/>
      <c r="D109" s="229" t="s">
        <v>261</v>
      </c>
      <c r="E109" s="54">
        <v>71583.3</v>
      </c>
      <c r="F109" s="54">
        <v>71583.3</v>
      </c>
      <c r="G109" s="54">
        <v>71583.3</v>
      </c>
      <c r="H109" s="54">
        <v>57623.6</v>
      </c>
      <c r="I109" s="54">
        <v>57623.6</v>
      </c>
      <c r="J109" s="263">
        <f t="shared" ref="J109:J115" si="46">I109/E109</f>
        <v>0.80498663794488379</v>
      </c>
      <c r="K109" s="268">
        <f>H109/F109</f>
        <v>0.80498663794488379</v>
      </c>
      <c r="L109" s="55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</row>
    <row r="110" spans="1:301" s="42" customFormat="1" ht="54" x14ac:dyDescent="0.25">
      <c r="A110" s="43"/>
      <c r="B110" s="356"/>
      <c r="C110" s="355"/>
      <c r="D110" s="229" t="s">
        <v>262</v>
      </c>
      <c r="E110" s="275" t="s">
        <v>79</v>
      </c>
      <c r="F110" s="277" t="s">
        <v>79</v>
      </c>
      <c r="G110" s="277" t="s">
        <v>79</v>
      </c>
      <c r="H110" s="277" t="s">
        <v>79</v>
      </c>
      <c r="I110" s="277" t="s">
        <v>79</v>
      </c>
      <c r="J110" s="277" t="s">
        <v>79</v>
      </c>
      <c r="K110" s="277" t="s">
        <v>79</v>
      </c>
      <c r="L110" s="55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  <c r="IZ110" s="43"/>
      <c r="JA110" s="43"/>
      <c r="JB110" s="43"/>
      <c r="JC110" s="43"/>
      <c r="JD110" s="43"/>
      <c r="JE110" s="43"/>
      <c r="JF110" s="43"/>
      <c r="JG110" s="43"/>
      <c r="JH110" s="43"/>
      <c r="JI110" s="43"/>
      <c r="JJ110" s="43"/>
      <c r="JK110" s="43"/>
      <c r="JL110" s="43"/>
      <c r="JM110" s="43"/>
      <c r="JN110" s="43"/>
      <c r="JO110" s="43"/>
      <c r="JP110" s="43"/>
      <c r="JQ110" s="43"/>
      <c r="JR110" s="43"/>
      <c r="JS110" s="43"/>
      <c r="JT110" s="43"/>
      <c r="JU110" s="43"/>
      <c r="JV110" s="43"/>
      <c r="JW110" s="43"/>
      <c r="JX110" s="43"/>
      <c r="JY110" s="43"/>
      <c r="JZ110" s="43"/>
      <c r="KA110" s="43"/>
      <c r="KB110" s="43"/>
      <c r="KC110" s="43"/>
      <c r="KD110" s="43"/>
      <c r="KE110" s="43"/>
      <c r="KF110" s="43"/>
      <c r="KG110" s="43"/>
      <c r="KH110" s="43"/>
      <c r="KI110" s="43"/>
      <c r="KJ110" s="43"/>
      <c r="KK110" s="43"/>
      <c r="KL110" s="43"/>
      <c r="KM110" s="43"/>
      <c r="KN110" s="43"/>
      <c r="KO110" s="43"/>
    </row>
    <row r="111" spans="1:301" s="42" customFormat="1" ht="54" x14ac:dyDescent="0.25">
      <c r="A111" s="43"/>
      <c r="B111" s="356"/>
      <c r="C111" s="355"/>
      <c r="D111" s="229" t="s">
        <v>263</v>
      </c>
      <c r="E111" s="278" t="s">
        <v>79</v>
      </c>
      <c r="F111" s="279" t="s">
        <v>79</v>
      </c>
      <c r="G111" s="279" t="s">
        <v>79</v>
      </c>
      <c r="H111" s="279" t="s">
        <v>79</v>
      </c>
      <c r="I111" s="279" t="s">
        <v>79</v>
      </c>
      <c r="J111" s="279" t="s">
        <v>79</v>
      </c>
      <c r="K111" s="279" t="s">
        <v>79</v>
      </c>
      <c r="L111" s="55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</row>
    <row r="112" spans="1:301" s="42" customFormat="1" ht="40.5" x14ac:dyDescent="0.25">
      <c r="A112" s="43"/>
      <c r="B112" s="356"/>
      <c r="C112" s="355"/>
      <c r="D112" s="229" t="s">
        <v>267</v>
      </c>
      <c r="E112" s="54">
        <f>E113</f>
        <v>1460.9</v>
      </c>
      <c r="F112" s="54">
        <f>F113</f>
        <v>1460.9</v>
      </c>
      <c r="G112" s="54">
        <f t="shared" ref="G112:I112" si="47">G113</f>
        <v>1460.9</v>
      </c>
      <c r="H112" s="54">
        <f t="shared" si="47"/>
        <v>1176</v>
      </c>
      <c r="I112" s="54">
        <f t="shared" si="47"/>
        <v>1176</v>
      </c>
      <c r="J112" s="263">
        <f t="shared" si="46"/>
        <v>0.80498322951605172</v>
      </c>
      <c r="K112" s="268">
        <f>H112/F112</f>
        <v>0.80498322951605172</v>
      </c>
      <c r="L112" s="55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43"/>
      <c r="JA112" s="43"/>
      <c r="JB112" s="43"/>
      <c r="JC112" s="43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43"/>
      <c r="JO112" s="43"/>
      <c r="JP112" s="43"/>
      <c r="JQ112" s="43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43"/>
      <c r="KC112" s="43"/>
      <c r="KD112" s="43"/>
      <c r="KE112" s="43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</row>
    <row r="113" spans="1:301" s="42" customFormat="1" x14ac:dyDescent="0.25">
      <c r="A113" s="43"/>
      <c r="B113" s="356"/>
      <c r="C113" s="355"/>
      <c r="D113" s="230" t="s">
        <v>23</v>
      </c>
      <c r="E113" s="54">
        <v>1460.9</v>
      </c>
      <c r="F113" s="54">
        <v>1460.9</v>
      </c>
      <c r="G113" s="54">
        <v>1460.9</v>
      </c>
      <c r="H113" s="54">
        <v>1176</v>
      </c>
      <c r="I113" s="54">
        <v>1176</v>
      </c>
      <c r="J113" s="263">
        <f t="shared" si="46"/>
        <v>0.80498322951605172</v>
      </c>
      <c r="K113" s="268">
        <f>H113/F113</f>
        <v>0.80498322951605172</v>
      </c>
      <c r="L113" s="55"/>
      <c r="R113" s="42" t="s">
        <v>217</v>
      </c>
      <c r="W113" s="42" t="s">
        <v>137</v>
      </c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43"/>
      <c r="IM113" s="43"/>
      <c r="IN113" s="43"/>
      <c r="IO113" s="43"/>
      <c r="IP113" s="43"/>
      <c r="IQ113" s="43"/>
      <c r="IR113" s="43"/>
      <c r="IS113" s="43"/>
      <c r="IT113" s="43"/>
      <c r="IU113" s="43"/>
      <c r="IV113" s="43"/>
      <c r="IW113" s="43"/>
      <c r="IX113" s="43"/>
      <c r="IY113" s="43"/>
      <c r="IZ113" s="43"/>
      <c r="JA113" s="43"/>
      <c r="JB113" s="43"/>
      <c r="JC113" s="43"/>
      <c r="JD113" s="43"/>
      <c r="JE113" s="43"/>
      <c r="JF113" s="43"/>
      <c r="JG113" s="43"/>
      <c r="JH113" s="43"/>
      <c r="JI113" s="43"/>
      <c r="JJ113" s="43"/>
      <c r="JK113" s="43"/>
      <c r="JL113" s="43"/>
      <c r="JM113" s="43"/>
      <c r="JN113" s="43"/>
      <c r="JO113" s="43"/>
      <c r="JP113" s="43"/>
      <c r="JQ113" s="43"/>
      <c r="JR113" s="43"/>
      <c r="JS113" s="43"/>
      <c r="JT113" s="43"/>
      <c r="JU113" s="43"/>
      <c r="JV113" s="43"/>
      <c r="JW113" s="43"/>
      <c r="JX113" s="43"/>
      <c r="JY113" s="43"/>
      <c r="JZ113" s="43"/>
      <c r="KA113" s="43"/>
      <c r="KB113" s="43"/>
      <c r="KC113" s="43"/>
      <c r="KD113" s="43"/>
      <c r="KE113" s="43"/>
      <c r="KF113" s="43"/>
      <c r="KG113" s="43"/>
      <c r="KH113" s="43"/>
      <c r="KI113" s="43"/>
      <c r="KJ113" s="43"/>
      <c r="KK113" s="43"/>
      <c r="KL113" s="43"/>
      <c r="KM113" s="43"/>
      <c r="KN113" s="43"/>
      <c r="KO113" s="43"/>
    </row>
    <row r="114" spans="1:301" s="42" customFormat="1" x14ac:dyDescent="0.25">
      <c r="A114" s="43"/>
      <c r="B114" s="356"/>
      <c r="C114" s="355"/>
      <c r="D114" s="230" t="s">
        <v>269</v>
      </c>
      <c r="E114" s="276" t="s">
        <v>79</v>
      </c>
      <c r="F114" s="235" t="s">
        <v>277</v>
      </c>
      <c r="G114" s="235" t="s">
        <v>277</v>
      </c>
      <c r="H114" s="235" t="s">
        <v>277</v>
      </c>
      <c r="I114" s="275" t="s">
        <v>79</v>
      </c>
      <c r="J114" s="275" t="s">
        <v>79</v>
      </c>
      <c r="K114" s="235" t="s">
        <v>277</v>
      </c>
      <c r="L114" s="55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43"/>
      <c r="IM114" s="43"/>
      <c r="IN114" s="43"/>
      <c r="IO114" s="43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43"/>
      <c r="JA114" s="43"/>
      <c r="JB114" s="43"/>
      <c r="JC114" s="43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43"/>
      <c r="JO114" s="43"/>
      <c r="JP114" s="43"/>
      <c r="JQ114" s="43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43"/>
      <c r="KC114" s="43"/>
      <c r="KD114" s="43"/>
      <c r="KE114" s="43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</row>
    <row r="115" spans="1:301" s="42" customFormat="1" ht="30.75" thickBot="1" x14ac:dyDescent="0.3">
      <c r="A115" s="43"/>
      <c r="B115" s="356"/>
      <c r="C115" s="369"/>
      <c r="D115" s="238" t="s">
        <v>268</v>
      </c>
      <c r="E115" s="235">
        <v>31304.7</v>
      </c>
      <c r="F115" s="236" t="s">
        <v>277</v>
      </c>
      <c r="G115" s="236" t="s">
        <v>277</v>
      </c>
      <c r="H115" s="236" t="s">
        <v>277</v>
      </c>
      <c r="I115" s="240">
        <v>0</v>
      </c>
      <c r="J115" s="268">
        <f t="shared" si="46"/>
        <v>0</v>
      </c>
      <c r="K115" s="235" t="s">
        <v>277</v>
      </c>
      <c r="L115" s="239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43"/>
      <c r="IM115" s="43"/>
      <c r="IN115" s="43"/>
      <c r="IO115" s="43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43"/>
      <c r="JA115" s="43"/>
      <c r="JB115" s="43"/>
      <c r="JC115" s="43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3"/>
      <c r="JO115" s="43"/>
      <c r="JP115" s="43"/>
      <c r="JQ115" s="43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3"/>
      <c r="KC115" s="43"/>
      <c r="KD115" s="43"/>
      <c r="KE115" s="43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</row>
    <row r="116" spans="1:301" s="42" customFormat="1" ht="15" customHeight="1" x14ac:dyDescent="0.25">
      <c r="A116" s="43"/>
      <c r="B116" s="365" t="s">
        <v>275</v>
      </c>
      <c r="C116" s="363"/>
      <c r="D116" s="280" t="s">
        <v>94</v>
      </c>
      <c r="E116" s="255">
        <f>E120+E123+E117</f>
        <v>403508.30000000005</v>
      </c>
      <c r="F116" s="272" t="s">
        <v>277</v>
      </c>
      <c r="G116" s="272" t="s">
        <v>277</v>
      </c>
      <c r="H116" s="272" t="s">
        <v>277</v>
      </c>
      <c r="I116" s="281">
        <f>I120+I123+I117</f>
        <v>152593.4</v>
      </c>
      <c r="J116" s="282">
        <f>I116/E116</f>
        <v>0.37816669446452522</v>
      </c>
      <c r="K116" s="272" t="s">
        <v>277</v>
      </c>
      <c r="L116" s="237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43"/>
      <c r="IM116" s="43"/>
      <c r="IN116" s="43"/>
      <c r="IO116" s="43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</row>
    <row r="117" spans="1:301" s="42" customFormat="1" ht="27" x14ac:dyDescent="0.25">
      <c r="A117" s="43"/>
      <c r="B117" s="365"/>
      <c r="C117" s="355"/>
      <c r="D117" s="229" t="s">
        <v>261</v>
      </c>
      <c r="E117" s="254">
        <f>E133+E141</f>
        <v>354980.4</v>
      </c>
      <c r="F117" s="54">
        <f t="shared" ref="F117:I117" si="48">F133+F141</f>
        <v>354980.4</v>
      </c>
      <c r="G117" s="54">
        <f t="shared" si="48"/>
        <v>354980.4</v>
      </c>
      <c r="H117" s="54">
        <f t="shared" si="48"/>
        <v>132918</v>
      </c>
      <c r="I117" s="54">
        <f t="shared" si="48"/>
        <v>132918</v>
      </c>
      <c r="J117" s="263">
        <f>I117/E117</f>
        <v>0.3744375745815825</v>
      </c>
      <c r="K117" s="54">
        <f>H117/F117</f>
        <v>0.3744375745815825</v>
      </c>
      <c r="L117" s="54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43"/>
      <c r="IM117" s="43"/>
      <c r="IN117" s="43"/>
      <c r="IO117" s="43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</row>
    <row r="118" spans="1:301" s="42" customFormat="1" ht="54" x14ac:dyDescent="0.25">
      <c r="A118" s="43"/>
      <c r="B118" s="365"/>
      <c r="C118" s="355"/>
      <c r="D118" s="229" t="s">
        <v>262</v>
      </c>
      <c r="E118" s="275" t="s">
        <v>79</v>
      </c>
      <c r="F118" s="277" t="s">
        <v>79</v>
      </c>
      <c r="G118" s="277" t="s">
        <v>79</v>
      </c>
      <c r="H118" s="277" t="s">
        <v>79</v>
      </c>
      <c r="I118" s="277" t="s">
        <v>79</v>
      </c>
      <c r="J118" s="277" t="s">
        <v>79</v>
      </c>
      <c r="K118" s="277" t="s">
        <v>79</v>
      </c>
      <c r="L118" s="54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</row>
    <row r="119" spans="1:301" s="42" customFormat="1" ht="67.5" customHeight="1" x14ac:dyDescent="0.25">
      <c r="A119" s="43"/>
      <c r="B119" s="365"/>
      <c r="C119" s="355"/>
      <c r="D119" s="229" t="s">
        <v>263</v>
      </c>
      <c r="E119" s="278" t="s">
        <v>79</v>
      </c>
      <c r="F119" s="279" t="s">
        <v>79</v>
      </c>
      <c r="G119" s="279" t="s">
        <v>79</v>
      </c>
      <c r="H119" s="279" t="s">
        <v>79</v>
      </c>
      <c r="I119" s="279" t="s">
        <v>79</v>
      </c>
      <c r="J119" s="279" t="s">
        <v>79</v>
      </c>
      <c r="K119" s="279" t="s">
        <v>79</v>
      </c>
      <c r="L119" s="54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43"/>
      <c r="GW119" s="43"/>
      <c r="GX119" s="43"/>
      <c r="GY119" s="43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43"/>
      <c r="HK119" s="43"/>
      <c r="HL119" s="43"/>
      <c r="HM119" s="43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43"/>
      <c r="HY119" s="43"/>
      <c r="HZ119" s="43"/>
      <c r="IA119" s="43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43"/>
      <c r="IM119" s="43"/>
      <c r="IN119" s="43"/>
      <c r="IO119" s="43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</row>
    <row r="120" spans="1:301" s="42" customFormat="1" ht="40.5" x14ac:dyDescent="0.25">
      <c r="A120" s="43"/>
      <c r="B120" s="365"/>
      <c r="C120" s="355"/>
      <c r="D120" s="229" t="s">
        <v>267</v>
      </c>
      <c r="E120" s="254">
        <f>E121</f>
        <v>8177.1</v>
      </c>
      <c r="F120" s="254">
        <f t="shared" ref="F120:G120" si="49">F121</f>
        <v>48177.1</v>
      </c>
      <c r="G120" s="254">
        <f t="shared" si="49"/>
        <v>48177.1</v>
      </c>
      <c r="H120" s="54">
        <f t="shared" ref="H120:I120" si="50">H121</f>
        <v>17561.400000000001</v>
      </c>
      <c r="I120" s="54">
        <f t="shared" si="50"/>
        <v>17561.400000000001</v>
      </c>
      <c r="J120" s="264">
        <f t="shared" ref="J120" si="51">I121/F121</f>
        <v>0.36451758200472845</v>
      </c>
      <c r="K120" s="54">
        <v>0</v>
      </c>
      <c r="L120" s="54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</row>
    <row r="121" spans="1:301" s="42" customFormat="1" x14ac:dyDescent="0.25">
      <c r="A121" s="43"/>
      <c r="B121" s="365"/>
      <c r="C121" s="355"/>
      <c r="D121" s="230" t="s">
        <v>23</v>
      </c>
      <c r="E121" s="254">
        <f>E137+E145</f>
        <v>8177.1</v>
      </c>
      <c r="F121" s="254">
        <f t="shared" ref="F121:I121" si="52">F137+F145</f>
        <v>48177.1</v>
      </c>
      <c r="G121" s="254">
        <f t="shared" si="52"/>
        <v>48177.1</v>
      </c>
      <c r="H121" s="54">
        <f t="shared" si="52"/>
        <v>17561.400000000001</v>
      </c>
      <c r="I121" s="54">
        <f t="shared" si="52"/>
        <v>17561.400000000001</v>
      </c>
      <c r="J121" s="264">
        <f>I121/E121</f>
        <v>2.1476318010052466</v>
      </c>
      <c r="K121" s="258">
        <f>H120/F120</f>
        <v>0.36451758200472845</v>
      </c>
      <c r="L121" s="54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43"/>
      <c r="IM121" s="43"/>
      <c r="IN121" s="43"/>
      <c r="IO121" s="43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43"/>
      <c r="JA121" s="43"/>
      <c r="JB121" s="43"/>
      <c r="JC121" s="43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43"/>
      <c r="JO121" s="43"/>
      <c r="JP121" s="43"/>
      <c r="JQ121" s="43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43"/>
      <c r="KC121" s="43"/>
      <c r="KD121" s="43"/>
      <c r="KE121" s="43"/>
      <c r="KF121" s="43"/>
      <c r="KG121" s="43"/>
      <c r="KH121" s="43"/>
      <c r="KI121" s="43"/>
      <c r="KJ121" s="43"/>
      <c r="KK121" s="43"/>
      <c r="KL121" s="43"/>
      <c r="KM121" s="43"/>
      <c r="KN121" s="43"/>
      <c r="KO121" s="43"/>
    </row>
    <row r="122" spans="1:301" s="42" customFormat="1" x14ac:dyDescent="0.25">
      <c r="A122" s="43"/>
      <c r="B122" s="365"/>
      <c r="C122" s="355"/>
      <c r="D122" s="230" t="s">
        <v>269</v>
      </c>
      <c r="E122" s="276" t="s">
        <v>79</v>
      </c>
      <c r="F122" s="235" t="s">
        <v>277</v>
      </c>
      <c r="G122" s="235" t="s">
        <v>277</v>
      </c>
      <c r="H122" s="235" t="s">
        <v>277</v>
      </c>
      <c r="I122" s="276" t="s">
        <v>79</v>
      </c>
      <c r="J122" s="276" t="s">
        <v>79</v>
      </c>
      <c r="K122" s="235" t="s">
        <v>277</v>
      </c>
      <c r="L122" s="54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</row>
    <row r="123" spans="1:301" s="42" customFormat="1" ht="30.75" thickBot="1" x14ac:dyDescent="0.3">
      <c r="A123" s="43"/>
      <c r="B123" s="365"/>
      <c r="C123" s="355"/>
      <c r="D123" s="231" t="s">
        <v>268</v>
      </c>
      <c r="E123" s="54">
        <f>E139+E147</f>
        <v>40350.800000000003</v>
      </c>
      <c r="F123" s="236" t="s">
        <v>277</v>
      </c>
      <c r="G123" s="236" t="s">
        <v>277</v>
      </c>
      <c r="H123" s="236" t="s">
        <v>277</v>
      </c>
      <c r="I123" s="241">
        <f>I139+I147</f>
        <v>2114</v>
      </c>
      <c r="J123" s="260">
        <f>I123/E123</f>
        <v>5.2390535007980014E-2</v>
      </c>
      <c r="K123" s="236" t="s">
        <v>277</v>
      </c>
      <c r="L123" s="54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</row>
    <row r="124" spans="1:301" s="42" customFormat="1" ht="15" hidden="1" customHeight="1" x14ac:dyDescent="0.25">
      <c r="A124" s="43"/>
      <c r="B124" s="365"/>
      <c r="C124" s="355" t="s">
        <v>98</v>
      </c>
      <c r="D124" s="61" t="s">
        <v>94</v>
      </c>
      <c r="E124" s="55"/>
      <c r="F124" s="54"/>
      <c r="G124" s="55"/>
      <c r="H124" s="54"/>
      <c r="I124" s="55"/>
      <c r="J124" s="54"/>
      <c r="K124" s="247" t="s">
        <v>277</v>
      </c>
      <c r="L124" s="54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43"/>
      <c r="IM124" s="43"/>
      <c r="IN124" s="43"/>
      <c r="IO124" s="43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43"/>
      <c r="JA124" s="43"/>
      <c r="JB124" s="43"/>
      <c r="JC124" s="43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43"/>
      <c r="JO124" s="43"/>
      <c r="JP124" s="43"/>
      <c r="JQ124" s="43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43"/>
      <c r="KC124" s="43"/>
      <c r="KD124" s="43"/>
      <c r="KE124" s="43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</row>
    <row r="125" spans="1:301" s="42" customFormat="1" ht="15" hidden="1" customHeight="1" x14ac:dyDescent="0.25">
      <c r="A125" s="43"/>
      <c r="B125" s="365"/>
      <c r="C125" s="355"/>
      <c r="D125" s="61" t="s">
        <v>23</v>
      </c>
      <c r="E125" s="55"/>
      <c r="F125" s="55"/>
      <c r="G125" s="55"/>
      <c r="H125" s="55"/>
      <c r="I125" s="55"/>
      <c r="J125" s="54"/>
      <c r="K125" s="247" t="s">
        <v>277</v>
      </c>
      <c r="L125" s="54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43"/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43"/>
      <c r="IM125" s="43"/>
      <c r="IN125" s="43"/>
      <c r="IO125" s="43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</row>
    <row r="126" spans="1:301" s="42" customFormat="1" ht="54" hidden="1" customHeight="1" x14ac:dyDescent="0.25">
      <c r="A126" s="43"/>
      <c r="B126" s="365"/>
      <c r="C126" s="355"/>
      <c r="D126" s="61" t="s">
        <v>24</v>
      </c>
      <c r="E126" s="55"/>
      <c r="F126" s="55"/>
      <c r="G126" s="55"/>
      <c r="H126" s="55"/>
      <c r="I126" s="55"/>
      <c r="J126" s="54"/>
      <c r="K126" s="247" t="s">
        <v>277</v>
      </c>
      <c r="L126" s="54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43"/>
      <c r="IM126" s="43"/>
      <c r="IN126" s="43"/>
      <c r="IO126" s="43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</row>
    <row r="127" spans="1:301" s="42" customFormat="1" ht="27" hidden="1" customHeight="1" x14ac:dyDescent="0.25">
      <c r="A127" s="43"/>
      <c r="B127" s="365"/>
      <c r="C127" s="355"/>
      <c r="D127" s="61" t="s">
        <v>25</v>
      </c>
      <c r="E127" s="55"/>
      <c r="F127" s="55"/>
      <c r="G127" s="55"/>
      <c r="H127" s="55"/>
      <c r="I127" s="55"/>
      <c r="J127" s="54"/>
      <c r="K127" s="247" t="s">
        <v>277</v>
      </c>
      <c r="L127" s="54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</row>
    <row r="128" spans="1:301" s="42" customFormat="1" ht="67.5" hidden="1" customHeight="1" x14ac:dyDescent="0.25">
      <c r="A128" s="43"/>
      <c r="B128" s="365"/>
      <c r="C128" s="355"/>
      <c r="D128" s="61" t="s">
        <v>26</v>
      </c>
      <c r="E128" s="55"/>
      <c r="F128" s="55"/>
      <c r="G128" s="55"/>
      <c r="H128" s="55"/>
      <c r="I128" s="55"/>
      <c r="J128" s="54"/>
      <c r="K128" s="247" t="s">
        <v>277</v>
      </c>
      <c r="L128" s="54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</row>
    <row r="129" spans="1:301" s="42" customFormat="1" ht="27" hidden="1" customHeight="1" x14ac:dyDescent="0.25">
      <c r="A129" s="43"/>
      <c r="B129" s="365"/>
      <c r="C129" s="355"/>
      <c r="D129" s="61" t="s">
        <v>27</v>
      </c>
      <c r="E129" s="55"/>
      <c r="F129" s="55"/>
      <c r="G129" s="55"/>
      <c r="H129" s="55"/>
      <c r="I129" s="55"/>
      <c r="J129" s="54"/>
      <c r="K129" s="247" t="s">
        <v>277</v>
      </c>
      <c r="L129" s="54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  <c r="KH129" s="43"/>
      <c r="KI129" s="43"/>
      <c r="KJ129" s="43"/>
      <c r="KK129" s="43"/>
      <c r="KL129" s="43"/>
      <c r="KM129" s="43"/>
      <c r="KN129" s="43"/>
      <c r="KO129" s="43"/>
    </row>
    <row r="130" spans="1:301" s="42" customFormat="1" ht="45" hidden="1" customHeight="1" x14ac:dyDescent="0.25">
      <c r="A130" s="43"/>
      <c r="B130" s="365"/>
      <c r="C130" s="361"/>
      <c r="D130" s="265" t="s">
        <v>28</v>
      </c>
      <c r="E130" s="256"/>
      <c r="F130" s="256"/>
      <c r="G130" s="256"/>
      <c r="H130" s="256"/>
      <c r="I130" s="266"/>
      <c r="J130" s="261"/>
      <c r="K130" s="267" t="s">
        <v>277</v>
      </c>
      <c r="L130" s="261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</row>
    <row r="131" spans="1:301" s="42" customFormat="1" x14ac:dyDescent="0.25">
      <c r="A131" s="43"/>
      <c r="B131" s="365"/>
      <c r="C131" s="357" t="s">
        <v>282</v>
      </c>
      <c r="D131" s="357"/>
      <c r="E131" s="357"/>
      <c r="F131" s="357"/>
      <c r="G131" s="357"/>
      <c r="H131" s="357"/>
      <c r="I131" s="357"/>
      <c r="J131" s="357"/>
      <c r="K131" s="357"/>
      <c r="L131" s="357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</row>
    <row r="132" spans="1:301" s="42" customFormat="1" x14ac:dyDescent="0.25">
      <c r="A132" s="43"/>
      <c r="B132" s="365"/>
      <c r="C132" s="362" t="s">
        <v>98</v>
      </c>
      <c r="D132" s="229" t="s">
        <v>94</v>
      </c>
      <c r="E132" s="233">
        <f>E133+E136+E139</f>
        <v>382368.3</v>
      </c>
      <c r="F132" s="235" t="s">
        <v>277</v>
      </c>
      <c r="G132" s="235" t="s">
        <v>277</v>
      </c>
      <c r="H132" s="235" t="s">
        <v>277</v>
      </c>
      <c r="I132" s="241">
        <f>I133+I136+I139</f>
        <v>131453.4</v>
      </c>
      <c r="J132" s="327">
        <f>I132/E132</f>
        <v>0.34378739032498246</v>
      </c>
      <c r="K132" s="235" t="s">
        <v>277</v>
      </c>
      <c r="L132" s="23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</row>
    <row r="133" spans="1:301" s="42" customFormat="1" ht="27" x14ac:dyDescent="0.25">
      <c r="A133" s="43"/>
      <c r="B133" s="365"/>
      <c r="C133" s="362"/>
      <c r="D133" s="229" t="s">
        <v>261</v>
      </c>
      <c r="E133" s="54">
        <v>336334.9</v>
      </c>
      <c r="F133" s="54">
        <v>336334.9</v>
      </c>
      <c r="G133" s="54">
        <v>336334.9</v>
      </c>
      <c r="H133" s="235">
        <v>114272.5</v>
      </c>
      <c r="I133" s="241">
        <v>114272.5</v>
      </c>
      <c r="J133" s="327">
        <f>I133/E133</f>
        <v>0.3397580804133023</v>
      </c>
      <c r="K133" s="258">
        <f>H133/F133</f>
        <v>0.3397580804133023</v>
      </c>
      <c r="L133" s="54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  <c r="KH133" s="43"/>
      <c r="KI133" s="43"/>
      <c r="KJ133" s="43"/>
      <c r="KK133" s="43"/>
      <c r="KL133" s="43"/>
      <c r="KM133" s="43"/>
      <c r="KN133" s="43"/>
      <c r="KO133" s="43"/>
    </row>
    <row r="134" spans="1:301" s="42" customFormat="1" ht="52.5" customHeight="1" x14ac:dyDescent="0.25">
      <c r="A134" s="43"/>
      <c r="B134" s="365"/>
      <c r="C134" s="362"/>
      <c r="D134" s="229" t="s">
        <v>262</v>
      </c>
      <c r="E134" s="275" t="s">
        <v>79</v>
      </c>
      <c r="F134" s="275" t="s">
        <v>79</v>
      </c>
      <c r="G134" s="275" t="s">
        <v>79</v>
      </c>
      <c r="H134" s="275" t="s">
        <v>79</v>
      </c>
      <c r="I134" s="275" t="s">
        <v>79</v>
      </c>
      <c r="J134" s="275" t="s">
        <v>79</v>
      </c>
      <c r="K134" s="275" t="s">
        <v>79</v>
      </c>
      <c r="L134" s="54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</row>
    <row r="135" spans="1:301" s="42" customFormat="1" ht="54" x14ac:dyDescent="0.25">
      <c r="A135" s="43"/>
      <c r="B135" s="365"/>
      <c r="C135" s="362"/>
      <c r="D135" s="229" t="s">
        <v>263</v>
      </c>
      <c r="E135" s="275" t="s">
        <v>79</v>
      </c>
      <c r="F135" s="275" t="s">
        <v>79</v>
      </c>
      <c r="G135" s="275" t="s">
        <v>79</v>
      </c>
      <c r="H135" s="275" t="s">
        <v>79</v>
      </c>
      <c r="I135" s="275" t="s">
        <v>79</v>
      </c>
      <c r="J135" s="275" t="s">
        <v>79</v>
      </c>
      <c r="K135" s="275" t="s">
        <v>79</v>
      </c>
      <c r="L135" s="54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</row>
    <row r="136" spans="1:301" s="42" customFormat="1" ht="45" customHeight="1" x14ac:dyDescent="0.25">
      <c r="A136" s="43"/>
      <c r="B136" s="365"/>
      <c r="C136" s="362"/>
      <c r="D136" s="229" t="s">
        <v>267</v>
      </c>
      <c r="E136" s="54">
        <f>E137</f>
        <v>7796.6</v>
      </c>
      <c r="F136" s="54">
        <f>F137</f>
        <v>47796.6</v>
      </c>
      <c r="G136" s="54">
        <f t="shared" ref="G136:I136" si="53">G137</f>
        <v>47796.6</v>
      </c>
      <c r="H136" s="54">
        <f t="shared" si="53"/>
        <v>17180.900000000001</v>
      </c>
      <c r="I136" s="54">
        <f t="shared" si="53"/>
        <v>17180.900000000001</v>
      </c>
      <c r="J136" s="317">
        <f>I136/E136</f>
        <v>2.2036400482261498</v>
      </c>
      <c r="K136" s="235"/>
      <c r="L136" s="54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  <c r="IS136" s="43"/>
      <c r="IT136" s="43"/>
      <c r="IU136" s="43"/>
      <c r="IV136" s="43"/>
      <c r="IW136" s="43"/>
      <c r="IX136" s="43"/>
      <c r="IY136" s="43"/>
      <c r="IZ136" s="43"/>
      <c r="JA136" s="43"/>
      <c r="JB136" s="43"/>
      <c r="JC136" s="43"/>
      <c r="JD136" s="43"/>
      <c r="JE136" s="43"/>
      <c r="JF136" s="43"/>
      <c r="JG136" s="43"/>
      <c r="JH136" s="43"/>
      <c r="JI136" s="43"/>
      <c r="JJ136" s="43"/>
      <c r="JK136" s="43"/>
      <c r="JL136" s="43"/>
      <c r="JM136" s="43"/>
      <c r="JN136" s="43"/>
      <c r="JO136" s="43"/>
      <c r="JP136" s="43"/>
      <c r="JQ136" s="43"/>
      <c r="JR136" s="43"/>
      <c r="JS136" s="43"/>
      <c r="JT136" s="43"/>
      <c r="JU136" s="43"/>
      <c r="JV136" s="43"/>
      <c r="JW136" s="43"/>
      <c r="JX136" s="43"/>
      <c r="JY136" s="43"/>
      <c r="JZ136" s="43"/>
      <c r="KA136" s="43"/>
      <c r="KB136" s="43"/>
      <c r="KC136" s="43"/>
      <c r="KD136" s="43"/>
      <c r="KE136" s="43"/>
      <c r="KF136" s="43"/>
      <c r="KG136" s="43"/>
      <c r="KH136" s="43"/>
      <c r="KI136" s="43"/>
      <c r="KJ136" s="43"/>
      <c r="KK136" s="43"/>
      <c r="KL136" s="43"/>
      <c r="KM136" s="43"/>
      <c r="KN136" s="43"/>
      <c r="KO136" s="43"/>
    </row>
    <row r="137" spans="1:301" s="42" customFormat="1" x14ac:dyDescent="0.25">
      <c r="A137" s="43"/>
      <c r="B137" s="365"/>
      <c r="C137" s="362"/>
      <c r="D137" s="230" t="s">
        <v>23</v>
      </c>
      <c r="E137" s="54">
        <v>7796.6</v>
      </c>
      <c r="F137" s="54">
        <v>47796.6</v>
      </c>
      <c r="G137" s="54">
        <v>47796.6</v>
      </c>
      <c r="H137" s="54">
        <v>17180.900000000001</v>
      </c>
      <c r="I137" s="54">
        <v>17180.900000000001</v>
      </c>
      <c r="J137" s="317">
        <f>I137/E137</f>
        <v>2.2036400482261498</v>
      </c>
      <c r="K137" s="258">
        <f>H137/F137</f>
        <v>0.35945862257984884</v>
      </c>
      <c r="L137" s="54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</row>
    <row r="138" spans="1:301" s="42" customFormat="1" x14ac:dyDescent="0.25">
      <c r="A138" s="43"/>
      <c r="B138" s="365"/>
      <c r="C138" s="362"/>
      <c r="D138" s="230" t="s">
        <v>269</v>
      </c>
      <c r="E138" s="275" t="s">
        <v>79</v>
      </c>
      <c r="F138" s="235" t="s">
        <v>277</v>
      </c>
      <c r="G138" s="235" t="s">
        <v>277</v>
      </c>
      <c r="H138" s="235" t="s">
        <v>277</v>
      </c>
      <c r="I138" s="275" t="s">
        <v>79</v>
      </c>
      <c r="J138" s="275" t="s">
        <v>79</v>
      </c>
      <c r="K138" s="235" t="s">
        <v>277</v>
      </c>
      <c r="L138" s="54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43"/>
      <c r="JA138" s="43"/>
      <c r="JB138" s="43"/>
      <c r="JC138" s="43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43"/>
      <c r="JO138" s="43"/>
      <c r="JP138" s="43"/>
      <c r="JQ138" s="43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43"/>
      <c r="KC138" s="43"/>
      <c r="KD138" s="43"/>
      <c r="KE138" s="43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</row>
    <row r="139" spans="1:301" s="42" customFormat="1" ht="30" x14ac:dyDescent="0.25">
      <c r="A139" s="43"/>
      <c r="B139" s="365"/>
      <c r="C139" s="363"/>
      <c r="D139" s="231" t="s">
        <v>268</v>
      </c>
      <c r="E139" s="54">
        <v>38236.800000000003</v>
      </c>
      <c r="F139" s="235" t="s">
        <v>277</v>
      </c>
      <c r="G139" s="235" t="s">
        <v>277</v>
      </c>
      <c r="H139" s="235" t="s">
        <v>277</v>
      </c>
      <c r="I139" s="241">
        <v>0</v>
      </c>
      <c r="J139" s="54">
        <v>0</v>
      </c>
      <c r="K139" s="235" t="s">
        <v>277</v>
      </c>
      <c r="L139" s="54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  <c r="IU139" s="43"/>
      <c r="IV139" s="43"/>
      <c r="IW139" s="43"/>
      <c r="IX139" s="43"/>
      <c r="IY139" s="43"/>
      <c r="IZ139" s="43"/>
      <c r="JA139" s="43"/>
      <c r="JB139" s="43"/>
      <c r="JC139" s="43"/>
      <c r="JD139" s="43"/>
      <c r="JE139" s="43"/>
      <c r="JF139" s="43"/>
      <c r="JG139" s="43"/>
      <c r="JH139" s="43"/>
      <c r="JI139" s="43"/>
      <c r="JJ139" s="43"/>
      <c r="JK139" s="43"/>
      <c r="JL139" s="43"/>
      <c r="JM139" s="43"/>
      <c r="JN139" s="43"/>
      <c r="JO139" s="43"/>
      <c r="JP139" s="43"/>
      <c r="JQ139" s="43"/>
      <c r="JR139" s="43"/>
      <c r="JS139" s="43"/>
      <c r="JT139" s="43"/>
      <c r="JU139" s="43"/>
      <c r="JV139" s="43"/>
      <c r="JW139" s="43"/>
      <c r="JX139" s="43"/>
      <c r="JY139" s="43"/>
      <c r="JZ139" s="43"/>
      <c r="KA139" s="43"/>
      <c r="KB139" s="43"/>
      <c r="KC139" s="43"/>
      <c r="KD139" s="43"/>
      <c r="KE139" s="43"/>
      <c r="KF139" s="43"/>
      <c r="KG139" s="43"/>
      <c r="KH139" s="43"/>
      <c r="KI139" s="43"/>
      <c r="KJ139" s="43"/>
      <c r="KK139" s="43"/>
      <c r="KL139" s="43"/>
      <c r="KM139" s="43"/>
      <c r="KN139" s="43"/>
      <c r="KO139" s="43"/>
    </row>
    <row r="140" spans="1:301" s="42" customFormat="1" x14ac:dyDescent="0.25">
      <c r="A140" s="43"/>
      <c r="B140" s="365"/>
      <c r="C140" s="370" t="s">
        <v>281</v>
      </c>
      <c r="D140" s="262" t="s">
        <v>94</v>
      </c>
      <c r="E140" s="235">
        <f>E141+E144+E147</f>
        <v>21140</v>
      </c>
      <c r="F140" s="235" t="s">
        <v>277</v>
      </c>
      <c r="G140" s="235" t="s">
        <v>277</v>
      </c>
      <c r="H140" s="235" t="s">
        <v>277</v>
      </c>
      <c r="I140" s="235">
        <f>I141+I144+I147</f>
        <v>21140</v>
      </c>
      <c r="J140" s="260">
        <f>I140/E140</f>
        <v>1</v>
      </c>
      <c r="K140" s="235" t="s">
        <v>277</v>
      </c>
      <c r="L140" s="235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</row>
    <row r="141" spans="1:301" s="42" customFormat="1" ht="27" x14ac:dyDescent="0.25">
      <c r="A141" s="43"/>
      <c r="B141" s="365"/>
      <c r="C141" s="371"/>
      <c r="D141" s="262" t="s">
        <v>261</v>
      </c>
      <c r="E141" s="235">
        <v>18645.5</v>
      </c>
      <c r="F141" s="235">
        <v>18645.5</v>
      </c>
      <c r="G141" s="235">
        <v>18645.5</v>
      </c>
      <c r="H141" s="235">
        <v>18645.5</v>
      </c>
      <c r="I141" s="235">
        <v>18645.5</v>
      </c>
      <c r="J141" s="260">
        <f>I141/E141</f>
        <v>1</v>
      </c>
      <c r="K141" s="260">
        <f>H141/F141</f>
        <v>1</v>
      </c>
      <c r="L141" s="235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</row>
    <row r="142" spans="1:301" s="42" customFormat="1" ht="54" x14ac:dyDescent="0.25">
      <c r="A142" s="43"/>
      <c r="B142" s="365"/>
      <c r="C142" s="371"/>
      <c r="D142" s="262" t="s">
        <v>262</v>
      </c>
      <c r="E142" s="275" t="s">
        <v>79</v>
      </c>
      <c r="F142" s="275" t="s">
        <v>79</v>
      </c>
      <c r="G142" s="275" t="s">
        <v>79</v>
      </c>
      <c r="H142" s="275" t="s">
        <v>79</v>
      </c>
      <c r="I142" s="275" t="s">
        <v>79</v>
      </c>
      <c r="J142" s="275" t="s">
        <v>79</v>
      </c>
      <c r="K142" s="275" t="s">
        <v>79</v>
      </c>
      <c r="L142" s="235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</row>
    <row r="143" spans="1:301" s="42" customFormat="1" ht="54" x14ac:dyDescent="0.25">
      <c r="A143" s="43"/>
      <c r="B143" s="365"/>
      <c r="C143" s="371"/>
      <c r="D143" s="262" t="s">
        <v>263</v>
      </c>
      <c r="E143" s="275" t="s">
        <v>79</v>
      </c>
      <c r="F143" s="275" t="s">
        <v>79</v>
      </c>
      <c r="G143" s="275" t="s">
        <v>79</v>
      </c>
      <c r="H143" s="275" t="s">
        <v>79</v>
      </c>
      <c r="I143" s="275" t="s">
        <v>79</v>
      </c>
      <c r="J143" s="275" t="s">
        <v>79</v>
      </c>
      <c r="K143" s="275" t="s">
        <v>79</v>
      </c>
      <c r="L143" s="235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</row>
    <row r="144" spans="1:301" s="42" customFormat="1" ht="40.5" x14ac:dyDescent="0.25">
      <c r="A144" s="43"/>
      <c r="B144" s="365"/>
      <c r="C144" s="371"/>
      <c r="D144" s="262" t="s">
        <v>267</v>
      </c>
      <c r="E144" s="235">
        <f>E145</f>
        <v>380.5</v>
      </c>
      <c r="F144" s="235">
        <f>F145</f>
        <v>380.5</v>
      </c>
      <c r="G144" s="235">
        <f t="shared" ref="G144:I144" si="54">G145</f>
        <v>380.5</v>
      </c>
      <c r="H144" s="235">
        <f t="shared" si="54"/>
        <v>380.5</v>
      </c>
      <c r="I144" s="235">
        <f t="shared" si="54"/>
        <v>380.5</v>
      </c>
      <c r="J144" s="260">
        <f t="shared" ref="J144:J147" si="55">I144/E144</f>
        <v>1</v>
      </c>
      <c r="K144" s="260">
        <f t="shared" ref="K144" si="56">H144/F144</f>
        <v>1</v>
      </c>
      <c r="L144" s="235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</row>
    <row r="145" spans="1:1025" s="42" customFormat="1" x14ac:dyDescent="0.25">
      <c r="A145" s="43"/>
      <c r="B145" s="365"/>
      <c r="C145" s="371"/>
      <c r="D145" s="246" t="s">
        <v>23</v>
      </c>
      <c r="E145" s="235">
        <v>380.5</v>
      </c>
      <c r="F145" s="235">
        <v>380.5</v>
      </c>
      <c r="G145" s="235">
        <v>380.5</v>
      </c>
      <c r="H145" s="235">
        <v>380.5</v>
      </c>
      <c r="I145" s="235">
        <v>380.5</v>
      </c>
      <c r="J145" s="260">
        <f>I145/E145</f>
        <v>1</v>
      </c>
      <c r="K145" s="235"/>
      <c r="L145" s="235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</row>
    <row r="146" spans="1:1025" s="42" customFormat="1" x14ac:dyDescent="0.25">
      <c r="A146" s="43"/>
      <c r="B146" s="365"/>
      <c r="C146" s="371"/>
      <c r="D146" s="246" t="s">
        <v>269</v>
      </c>
      <c r="E146" s="276" t="s">
        <v>79</v>
      </c>
      <c r="F146" s="235" t="s">
        <v>277</v>
      </c>
      <c r="G146" s="235" t="s">
        <v>277</v>
      </c>
      <c r="H146" s="235" t="s">
        <v>277</v>
      </c>
      <c r="I146" s="276" t="s">
        <v>79</v>
      </c>
      <c r="J146" s="260">
        <v>0</v>
      </c>
      <c r="K146" s="235" t="s">
        <v>277</v>
      </c>
      <c r="L146" s="235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</row>
    <row r="147" spans="1:1025" s="42" customFormat="1" ht="30" x14ac:dyDescent="0.25">
      <c r="A147" s="43"/>
      <c r="B147" s="366"/>
      <c r="C147" s="372"/>
      <c r="D147" s="257" t="s">
        <v>268</v>
      </c>
      <c r="E147" s="270">
        <v>2114</v>
      </c>
      <c r="F147" s="270" t="s">
        <v>277</v>
      </c>
      <c r="G147" s="270" t="s">
        <v>277</v>
      </c>
      <c r="H147" s="270" t="s">
        <v>277</v>
      </c>
      <c r="I147" s="270">
        <v>2114</v>
      </c>
      <c r="J147" s="274">
        <f t="shared" si="55"/>
        <v>1</v>
      </c>
      <c r="K147" s="270" t="s">
        <v>277</v>
      </c>
      <c r="L147" s="235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4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</row>
    <row r="148" spans="1:1025" s="42" customFormat="1" ht="15" customHeight="1" x14ac:dyDescent="0.25">
      <c r="A148" s="43"/>
      <c r="B148" s="367" t="s">
        <v>276</v>
      </c>
      <c r="C148" s="368" t="s">
        <v>111</v>
      </c>
      <c r="D148" s="243" t="s">
        <v>94</v>
      </c>
      <c r="E148" s="234">
        <f>E152+E155+E149</f>
        <v>787291.89999999991</v>
      </c>
      <c r="F148" s="234" t="s">
        <v>277</v>
      </c>
      <c r="G148" s="234" t="s">
        <v>277</v>
      </c>
      <c r="H148" s="234" t="s">
        <v>277</v>
      </c>
      <c r="I148" s="234">
        <f>I152+I155+I149</f>
        <v>654220.20000000007</v>
      </c>
      <c r="J148" s="283">
        <f>I148/E148</f>
        <v>0.83097539807027121</v>
      </c>
      <c r="K148" s="234" t="s">
        <v>277</v>
      </c>
      <c r="L148" s="54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</row>
    <row r="149" spans="1:1025" s="42" customFormat="1" ht="36.75" customHeight="1" x14ac:dyDescent="0.25">
      <c r="A149" s="43"/>
      <c r="B149" s="367"/>
      <c r="C149" s="368"/>
      <c r="D149" s="249" t="s">
        <v>261</v>
      </c>
      <c r="E149" s="235">
        <v>608888.6</v>
      </c>
      <c r="F149" s="235">
        <v>608888.6</v>
      </c>
      <c r="G149" s="235">
        <v>608888.6</v>
      </c>
      <c r="H149" s="235">
        <v>580992.9</v>
      </c>
      <c r="I149" s="235">
        <v>580992.9</v>
      </c>
      <c r="J149" s="260">
        <f>I149/E149</f>
        <v>0.95418587242395414</v>
      </c>
      <c r="K149" s="260">
        <f>H149/F149</f>
        <v>0.95418587242395414</v>
      </c>
      <c r="L149" s="54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</row>
    <row r="150" spans="1:1025" s="42" customFormat="1" ht="63" customHeight="1" x14ac:dyDescent="0.25">
      <c r="A150" s="43"/>
      <c r="B150" s="367"/>
      <c r="C150" s="368"/>
      <c r="D150" s="249" t="s">
        <v>262</v>
      </c>
      <c r="E150" s="275" t="s">
        <v>79</v>
      </c>
      <c r="F150" s="275" t="s">
        <v>79</v>
      </c>
      <c r="G150" s="275" t="s">
        <v>79</v>
      </c>
      <c r="H150" s="275" t="s">
        <v>79</v>
      </c>
      <c r="I150" s="275" t="s">
        <v>79</v>
      </c>
      <c r="J150" s="275" t="s">
        <v>79</v>
      </c>
      <c r="K150" s="275" t="s">
        <v>79</v>
      </c>
      <c r="L150" s="54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</row>
    <row r="151" spans="1:1025" s="42" customFormat="1" ht="54" x14ac:dyDescent="0.25">
      <c r="A151" s="43"/>
      <c r="B151" s="367"/>
      <c r="C151" s="368"/>
      <c r="D151" s="249" t="s">
        <v>263</v>
      </c>
      <c r="E151" s="275" t="s">
        <v>79</v>
      </c>
      <c r="F151" s="275" t="s">
        <v>79</v>
      </c>
      <c r="G151" s="275" t="s">
        <v>79</v>
      </c>
      <c r="H151" s="275" t="s">
        <v>79</v>
      </c>
      <c r="I151" s="275" t="s">
        <v>79</v>
      </c>
      <c r="J151" s="275" t="s">
        <v>79</v>
      </c>
      <c r="K151" s="275" t="s">
        <v>79</v>
      </c>
      <c r="L151" s="54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43"/>
      <c r="IM151" s="43"/>
      <c r="IN151" s="43"/>
      <c r="IO151" s="43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</row>
    <row r="152" spans="1:1025" s="42" customFormat="1" ht="40.5" x14ac:dyDescent="0.25">
      <c r="A152" s="43"/>
      <c r="B152" s="367"/>
      <c r="C152" s="368"/>
      <c r="D152" s="249" t="s">
        <v>267</v>
      </c>
      <c r="E152" s="235">
        <f>E153</f>
        <v>73797.3</v>
      </c>
      <c r="F152" s="235">
        <f>F153</f>
        <v>73797.3</v>
      </c>
      <c r="G152" s="235">
        <f t="shared" ref="G152:I152" si="57">G153</f>
        <v>73797.3</v>
      </c>
      <c r="H152" s="235">
        <f t="shared" si="57"/>
        <v>73227.3</v>
      </c>
      <c r="I152" s="235">
        <f t="shared" si="57"/>
        <v>73227.3</v>
      </c>
      <c r="J152" s="260">
        <f t="shared" ref="J152" si="58">I152/F152</f>
        <v>0.99227614018399046</v>
      </c>
      <c r="K152" s="260">
        <f t="shared" ref="K152:K153" si="59">H152/F152</f>
        <v>0.99227614018399046</v>
      </c>
      <c r="L152" s="54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</row>
    <row r="153" spans="1:1025" s="42" customFormat="1" x14ac:dyDescent="0.25">
      <c r="A153" s="43"/>
      <c r="B153" s="367"/>
      <c r="C153" s="368"/>
      <c r="D153" s="250" t="s">
        <v>23</v>
      </c>
      <c r="E153" s="235">
        <v>73797.3</v>
      </c>
      <c r="F153" s="235">
        <v>73797.3</v>
      </c>
      <c r="G153" s="235">
        <v>73797.3</v>
      </c>
      <c r="H153" s="235">
        <v>73227.3</v>
      </c>
      <c r="I153" s="235">
        <v>73227.3</v>
      </c>
      <c r="J153" s="260">
        <f>I153/F153</f>
        <v>0.99227614018399046</v>
      </c>
      <c r="K153" s="260">
        <f t="shared" si="59"/>
        <v>0.99227614018399046</v>
      </c>
      <c r="L153" s="54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</row>
    <row r="154" spans="1:1025" s="42" customFormat="1" x14ac:dyDescent="0.25">
      <c r="A154" s="43"/>
      <c r="B154" s="367"/>
      <c r="C154" s="368"/>
      <c r="D154" s="250" t="s">
        <v>269</v>
      </c>
      <c r="E154" s="275" t="s">
        <v>79</v>
      </c>
      <c r="F154" s="235" t="s">
        <v>277</v>
      </c>
      <c r="G154" s="235" t="s">
        <v>277</v>
      </c>
      <c r="H154" s="235" t="s">
        <v>277</v>
      </c>
      <c r="I154" s="275" t="s">
        <v>79</v>
      </c>
      <c r="J154" s="275" t="s">
        <v>79</v>
      </c>
      <c r="K154" s="235" t="s">
        <v>277</v>
      </c>
      <c r="L154" s="54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</row>
    <row r="155" spans="1:1025" s="42" customFormat="1" ht="30" x14ac:dyDescent="0.25">
      <c r="A155" s="43"/>
      <c r="B155" s="367"/>
      <c r="C155" s="368"/>
      <c r="D155" s="251" t="s">
        <v>268</v>
      </c>
      <c r="E155" s="235">
        <v>104606</v>
      </c>
      <c r="F155" s="235" t="s">
        <v>277</v>
      </c>
      <c r="G155" s="235" t="s">
        <v>277</v>
      </c>
      <c r="H155" s="235" t="s">
        <v>277</v>
      </c>
      <c r="I155" s="235">
        <v>0</v>
      </c>
      <c r="J155" s="260">
        <f>I155/E155</f>
        <v>0</v>
      </c>
      <c r="K155" s="235" t="s">
        <v>277</v>
      </c>
      <c r="L155" s="54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</row>
    <row r="156" spans="1:1025" x14ac:dyDescent="0.25">
      <c r="B156" s="56"/>
      <c r="C156" s="57"/>
      <c r="D156" s="58"/>
      <c r="E156" s="59"/>
      <c r="F156" s="59"/>
      <c r="G156" s="59"/>
      <c r="H156" s="59"/>
      <c r="I156" s="59"/>
      <c r="J156" s="59"/>
      <c r="K156" s="59"/>
      <c r="L156" s="59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6"/>
      <c r="OY156" s="46"/>
      <c r="OZ156" s="46"/>
      <c r="PA156" s="46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6"/>
      <c r="PM156" s="46"/>
      <c r="PN156" s="46"/>
      <c r="PO156" s="46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6"/>
      <c r="QA156" s="46"/>
      <c r="QB156" s="46"/>
      <c r="QC156" s="46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6"/>
      <c r="QO156" s="46"/>
      <c r="QP156" s="46"/>
      <c r="QQ156" s="46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6"/>
      <c r="RC156" s="46"/>
      <c r="RD156" s="46"/>
      <c r="RE156" s="46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6"/>
      <c r="RQ156" s="46"/>
      <c r="RR156" s="46"/>
      <c r="RS156" s="46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6"/>
      <c r="SE156" s="46"/>
      <c r="SF156" s="46"/>
      <c r="SG156" s="46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6"/>
      <c r="SS156" s="46"/>
      <c r="ST156" s="46"/>
      <c r="SU156" s="46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6"/>
      <c r="TG156" s="46"/>
      <c r="TH156" s="46"/>
      <c r="TI156" s="46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6"/>
      <c r="TU156" s="46"/>
      <c r="TV156" s="46"/>
      <c r="TW156" s="46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6"/>
      <c r="UJ156" s="46"/>
      <c r="UK156" s="46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6"/>
      <c r="UW156" s="46"/>
      <c r="UX156" s="46"/>
      <c r="UY156" s="46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6"/>
      <c r="VL156" s="46"/>
      <c r="VM156" s="46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6"/>
      <c r="VZ156" s="46"/>
      <c r="WA156" s="46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6"/>
      <c r="WN156" s="46"/>
      <c r="WO156" s="46"/>
      <c r="WP156" s="46"/>
      <c r="WQ156" s="46"/>
      <c r="WR156" s="46"/>
      <c r="WS156" s="46"/>
      <c r="WT156" s="46"/>
      <c r="WU156" s="46"/>
      <c r="WV156" s="46"/>
      <c r="WW156" s="46"/>
      <c r="WX156" s="46"/>
      <c r="WY156" s="46"/>
      <c r="WZ156" s="46"/>
      <c r="XA156" s="46"/>
      <c r="XB156" s="46"/>
      <c r="XC156" s="46"/>
      <c r="XD156" s="46"/>
      <c r="XE156" s="46"/>
      <c r="XF156" s="46"/>
      <c r="XG156" s="46"/>
      <c r="XH156" s="46"/>
      <c r="XI156" s="46"/>
      <c r="XJ156" s="46"/>
      <c r="XK156" s="46"/>
      <c r="XL156" s="46"/>
      <c r="XM156" s="46"/>
      <c r="XN156" s="46"/>
      <c r="XO156" s="46"/>
      <c r="XP156" s="46"/>
      <c r="XQ156" s="46"/>
      <c r="XR156" s="46"/>
      <c r="XS156" s="46"/>
      <c r="XT156" s="46"/>
      <c r="XU156" s="46"/>
      <c r="XV156" s="46"/>
      <c r="XW156" s="46"/>
      <c r="XX156" s="46"/>
      <c r="XY156" s="46"/>
      <c r="XZ156" s="46"/>
      <c r="YA156" s="46"/>
      <c r="YB156" s="46"/>
      <c r="YC156" s="46"/>
      <c r="YD156" s="46"/>
      <c r="YE156" s="46"/>
      <c r="YF156" s="46"/>
      <c r="YG156" s="46"/>
      <c r="YH156" s="46"/>
      <c r="YI156" s="46"/>
      <c r="YJ156" s="46"/>
      <c r="YK156" s="46"/>
      <c r="YL156" s="46"/>
      <c r="YM156" s="46"/>
      <c r="YN156" s="46"/>
      <c r="YO156" s="46"/>
      <c r="YP156" s="46"/>
      <c r="YQ156" s="46"/>
      <c r="YR156" s="46"/>
      <c r="YS156" s="46"/>
      <c r="YT156" s="46"/>
      <c r="YU156" s="46"/>
      <c r="YV156" s="46"/>
      <c r="YW156" s="46"/>
      <c r="YX156" s="46"/>
      <c r="YY156" s="46"/>
      <c r="YZ156" s="46"/>
      <c r="ZA156" s="46"/>
      <c r="ZB156" s="46"/>
      <c r="ZC156" s="46"/>
      <c r="ZD156" s="46"/>
      <c r="ZE156" s="46"/>
      <c r="ZF156" s="46"/>
      <c r="ZG156" s="46"/>
      <c r="ZH156" s="46"/>
      <c r="ZI156" s="46"/>
      <c r="ZJ156" s="46"/>
      <c r="ZK156" s="46"/>
      <c r="ZL156" s="46"/>
      <c r="ZM156" s="46"/>
      <c r="ZN156" s="46"/>
      <c r="ZO156" s="46"/>
      <c r="ZP156" s="46"/>
      <c r="ZQ156" s="46"/>
      <c r="ZR156" s="46"/>
      <c r="ZS156" s="46"/>
      <c r="ZT156" s="46"/>
      <c r="ZU156" s="46"/>
      <c r="ZV156" s="46"/>
      <c r="ZW156" s="46"/>
      <c r="ZX156" s="46"/>
      <c r="ZY156" s="46"/>
      <c r="ZZ156" s="46"/>
      <c r="AAA156" s="46"/>
      <c r="AAB156" s="46"/>
      <c r="AAC156" s="46"/>
      <c r="AAD156" s="46"/>
      <c r="AAE156" s="46"/>
      <c r="AAF156" s="46"/>
      <c r="AAG156" s="46"/>
      <c r="AAH156" s="46"/>
      <c r="AAI156" s="46"/>
      <c r="AAJ156" s="46"/>
      <c r="AAK156" s="46"/>
      <c r="AAL156" s="46"/>
      <c r="AAM156" s="46"/>
      <c r="AAN156" s="46"/>
      <c r="AAO156" s="46"/>
      <c r="AAP156" s="46"/>
      <c r="AAQ156" s="46"/>
      <c r="AAR156" s="46"/>
      <c r="AAS156" s="46"/>
      <c r="AAT156" s="46"/>
      <c r="AAU156" s="46"/>
      <c r="AAV156" s="46"/>
      <c r="AAW156" s="46"/>
      <c r="AAX156" s="46"/>
      <c r="AAY156" s="46"/>
      <c r="AAZ156" s="46"/>
      <c r="ABA156" s="46"/>
      <c r="ABB156" s="46"/>
      <c r="ABC156" s="46"/>
      <c r="ABD156" s="46"/>
      <c r="ABE156" s="46"/>
      <c r="ABF156" s="46"/>
      <c r="ABG156" s="46"/>
      <c r="ABH156" s="46"/>
      <c r="ABI156" s="46"/>
      <c r="ABJ156" s="46"/>
      <c r="ABK156" s="46"/>
      <c r="ABL156" s="46"/>
      <c r="ABM156" s="46"/>
      <c r="ABN156" s="46"/>
      <c r="ABO156" s="46"/>
      <c r="ABP156" s="46"/>
      <c r="ABQ156" s="46"/>
      <c r="ABR156" s="46"/>
      <c r="ABS156" s="46"/>
      <c r="ABT156" s="46"/>
      <c r="ABU156" s="46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  <c r="ADP156" s="46"/>
      <c r="ADQ156" s="46"/>
      <c r="ADR156" s="46"/>
      <c r="ADS156" s="46"/>
      <c r="ADT156" s="46"/>
      <c r="ADU156" s="46"/>
      <c r="ADV156" s="46"/>
      <c r="ADW156" s="46"/>
      <c r="ADX156" s="46"/>
      <c r="ADY156" s="46"/>
      <c r="ADZ156" s="46"/>
      <c r="AEA156" s="46"/>
      <c r="AEB156" s="46"/>
      <c r="AEC156" s="46"/>
      <c r="AED156" s="46"/>
      <c r="AEE156" s="46"/>
      <c r="AEF156" s="46"/>
      <c r="AEG156" s="46"/>
      <c r="AEH156" s="46"/>
      <c r="AEI156" s="46"/>
      <c r="AEJ156" s="46"/>
      <c r="AEK156" s="46"/>
      <c r="AEL156" s="46"/>
      <c r="AEM156" s="46"/>
      <c r="AEN156" s="46"/>
      <c r="AEO156" s="46"/>
      <c r="AEP156" s="46"/>
      <c r="AEQ156" s="46"/>
      <c r="AER156" s="46"/>
      <c r="AES156" s="46"/>
      <c r="AET156" s="46"/>
      <c r="AEU156" s="46"/>
      <c r="AEV156" s="46"/>
      <c r="AEW156" s="46"/>
      <c r="AEX156" s="46"/>
      <c r="AEY156" s="46"/>
      <c r="AEZ156" s="46"/>
      <c r="AFA156" s="46"/>
      <c r="AFB156" s="46"/>
      <c r="AFC156" s="46"/>
      <c r="AFD156" s="46"/>
      <c r="AFE156" s="46"/>
      <c r="AFF156" s="46"/>
      <c r="AFG156" s="46"/>
      <c r="AFH156" s="46"/>
      <c r="AFI156" s="46"/>
      <c r="AFJ156" s="46"/>
      <c r="AFK156" s="46"/>
      <c r="AFL156" s="46"/>
      <c r="AFM156" s="46"/>
      <c r="AFN156" s="46"/>
      <c r="AFO156" s="46"/>
      <c r="AFP156" s="46"/>
      <c r="AFQ156" s="46"/>
      <c r="AFR156" s="46"/>
      <c r="AFS156" s="46"/>
      <c r="AFT156" s="46"/>
      <c r="AFU156" s="46"/>
      <c r="AFV156" s="46"/>
      <c r="AFW156" s="46"/>
      <c r="AFX156" s="46"/>
      <c r="AFY156" s="46"/>
      <c r="AFZ156" s="46"/>
      <c r="AGA156" s="46"/>
      <c r="AGB156" s="46"/>
      <c r="AGC156" s="46"/>
      <c r="AGD156" s="46"/>
      <c r="AGE156" s="46"/>
      <c r="AGF156" s="46"/>
      <c r="AGG156" s="46"/>
      <c r="AGH156" s="46"/>
      <c r="AGI156" s="46"/>
      <c r="AGJ156" s="46"/>
      <c r="AGK156" s="46"/>
      <c r="AGL156" s="46"/>
      <c r="AGM156" s="46"/>
      <c r="AGN156" s="46"/>
      <c r="AGO156" s="46"/>
      <c r="AGP156" s="46"/>
      <c r="AGQ156" s="46"/>
      <c r="AGR156" s="46"/>
      <c r="AGS156" s="46"/>
      <c r="AGT156" s="46"/>
      <c r="AGU156" s="46"/>
      <c r="AGV156" s="46"/>
      <c r="AGW156" s="46"/>
      <c r="AGX156" s="46"/>
      <c r="AGY156" s="46"/>
      <c r="AGZ156" s="46"/>
      <c r="AHA156" s="46"/>
      <c r="AHB156" s="46"/>
      <c r="AHC156" s="46"/>
      <c r="AHD156" s="46"/>
      <c r="AHE156" s="46"/>
      <c r="AHF156" s="46"/>
      <c r="AHG156" s="46"/>
      <c r="AHH156" s="46"/>
      <c r="AHI156" s="46"/>
      <c r="AHJ156" s="46"/>
      <c r="AHK156" s="46"/>
      <c r="AHL156" s="46"/>
      <c r="AHM156" s="46"/>
      <c r="AHN156" s="46"/>
      <c r="AHO156" s="46"/>
      <c r="AHP156" s="46"/>
      <c r="AHQ156" s="46"/>
      <c r="AHR156" s="46"/>
      <c r="AHS156" s="46"/>
      <c r="AHT156" s="46"/>
      <c r="AHU156" s="46"/>
      <c r="AHV156" s="46"/>
      <c r="AHW156" s="46"/>
      <c r="AHX156" s="46"/>
      <c r="AHY156" s="46"/>
      <c r="AHZ156" s="46"/>
      <c r="AIA156" s="46"/>
      <c r="AIB156" s="46"/>
      <c r="AIC156" s="46"/>
      <c r="AID156" s="46"/>
      <c r="AIE156" s="46"/>
      <c r="AIF156" s="46"/>
      <c r="AIG156" s="46"/>
      <c r="AIH156" s="46"/>
      <c r="AII156" s="46"/>
      <c r="AIJ156" s="46"/>
      <c r="AIK156" s="46"/>
      <c r="AIL156" s="46"/>
      <c r="AIM156" s="46"/>
      <c r="AIN156" s="46"/>
      <c r="AIO156" s="46"/>
      <c r="AIP156" s="46"/>
      <c r="AIQ156" s="46"/>
      <c r="AIR156" s="46"/>
      <c r="AIS156" s="46"/>
      <c r="AIT156" s="46"/>
      <c r="AIU156" s="46"/>
      <c r="AIV156" s="46"/>
      <c r="AIW156" s="46"/>
      <c r="AIX156" s="46"/>
      <c r="AIY156" s="46"/>
      <c r="AIZ156" s="46"/>
      <c r="AJA156" s="46"/>
      <c r="AJB156" s="46"/>
      <c r="AJC156" s="46"/>
      <c r="AJD156" s="46"/>
      <c r="AJE156" s="46"/>
      <c r="AJF156" s="46"/>
      <c r="AJG156" s="46"/>
      <c r="AJH156" s="46"/>
      <c r="AJI156" s="46"/>
      <c r="AJJ156" s="46"/>
      <c r="AJK156" s="46"/>
      <c r="AJL156" s="46"/>
      <c r="AJM156" s="46"/>
      <c r="AJN156" s="46"/>
      <c r="AJO156" s="46"/>
      <c r="AJP156" s="46"/>
      <c r="AJQ156" s="46"/>
      <c r="AJR156" s="46"/>
      <c r="AJS156" s="46"/>
      <c r="AJT156" s="46"/>
      <c r="AJU156" s="46"/>
      <c r="AJV156" s="46"/>
      <c r="AJW156" s="46"/>
      <c r="AJX156" s="46"/>
      <c r="AJY156" s="46"/>
      <c r="AJZ156" s="46"/>
      <c r="AKA156" s="46"/>
      <c r="AKB156" s="46"/>
      <c r="AKC156" s="46"/>
      <c r="AKD156" s="46"/>
      <c r="AKE156" s="46"/>
      <c r="AKF156" s="46"/>
      <c r="AKG156" s="46"/>
      <c r="AKH156" s="46"/>
      <c r="AKI156" s="46"/>
      <c r="AKJ156" s="46"/>
      <c r="AKK156" s="46"/>
      <c r="AKL156" s="46"/>
      <c r="AKM156" s="46"/>
      <c r="AKN156" s="46"/>
      <c r="AKO156" s="46"/>
      <c r="AKP156" s="46"/>
      <c r="AKQ156" s="46"/>
      <c r="AKR156" s="46"/>
      <c r="AKS156" s="46"/>
      <c r="AKT156" s="46"/>
      <c r="AKU156" s="46"/>
      <c r="AKV156" s="46"/>
      <c r="AKW156" s="46"/>
      <c r="AKX156" s="46"/>
      <c r="AKY156" s="46"/>
      <c r="AKZ156" s="46"/>
      <c r="ALA156" s="46"/>
      <c r="ALB156" s="46"/>
      <c r="ALC156" s="46"/>
      <c r="ALD156" s="46"/>
      <c r="ALE156" s="46"/>
      <c r="ALF156" s="46"/>
      <c r="ALG156" s="46"/>
      <c r="ALH156" s="46"/>
      <c r="ALI156" s="46"/>
      <c r="ALJ156" s="46"/>
      <c r="ALK156" s="46"/>
      <c r="ALL156" s="46"/>
      <c r="ALM156" s="46"/>
      <c r="ALN156" s="46"/>
      <c r="ALO156" s="46"/>
      <c r="ALP156" s="46"/>
      <c r="ALQ156" s="46"/>
      <c r="ALR156" s="46"/>
      <c r="ALS156" s="46"/>
      <c r="ALT156" s="46"/>
      <c r="ALU156" s="46"/>
      <c r="ALV156" s="46"/>
      <c r="ALW156" s="46"/>
      <c r="ALX156" s="46"/>
      <c r="ALY156" s="46"/>
      <c r="ALZ156" s="46"/>
      <c r="AMA156" s="46"/>
      <c r="AMB156" s="46"/>
      <c r="AMC156" s="46"/>
      <c r="AMD156" s="46"/>
      <c r="AME156" s="46"/>
      <c r="AMF156" s="46"/>
      <c r="AMG156" s="46"/>
      <c r="AMH156" s="46"/>
      <c r="AMI156" s="46"/>
      <c r="AMJ156" s="46"/>
      <c r="AMK156" s="46"/>
    </row>
    <row r="157" spans="1:1025" x14ac:dyDescent="0.25">
      <c r="B157" s="56"/>
      <c r="C157" s="57"/>
      <c r="D157" s="58"/>
      <c r="E157" s="59"/>
      <c r="F157" s="59"/>
      <c r="G157" s="59"/>
      <c r="H157" s="59"/>
      <c r="I157" s="59"/>
      <c r="J157" s="59"/>
      <c r="K157" s="59"/>
      <c r="L157" s="59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6"/>
      <c r="OY157" s="46"/>
      <c r="OZ157" s="46"/>
      <c r="PA157" s="46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6"/>
      <c r="PM157" s="46"/>
      <c r="PN157" s="46"/>
      <c r="PO157" s="46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6"/>
      <c r="QA157" s="46"/>
      <c r="QB157" s="46"/>
      <c r="QC157" s="46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6"/>
      <c r="QO157" s="46"/>
      <c r="QP157" s="46"/>
      <c r="QQ157" s="46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6"/>
      <c r="RC157" s="46"/>
      <c r="RD157" s="46"/>
      <c r="RE157" s="46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6"/>
      <c r="RQ157" s="46"/>
      <c r="RR157" s="46"/>
      <c r="RS157" s="46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6"/>
      <c r="SE157" s="46"/>
      <c r="SF157" s="46"/>
      <c r="SG157" s="46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6"/>
      <c r="SS157" s="46"/>
      <c r="ST157" s="46"/>
      <c r="SU157" s="46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6"/>
      <c r="TG157" s="46"/>
      <c r="TH157" s="46"/>
      <c r="TI157" s="46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6"/>
      <c r="TU157" s="46"/>
      <c r="TV157" s="46"/>
      <c r="TW157" s="46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6"/>
      <c r="UJ157" s="46"/>
      <c r="UK157" s="46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6"/>
      <c r="UW157" s="46"/>
      <c r="UX157" s="46"/>
      <c r="UY157" s="46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6"/>
      <c r="VL157" s="46"/>
      <c r="VM157" s="46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6"/>
      <c r="VZ157" s="46"/>
      <c r="WA157" s="46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6"/>
      <c r="WN157" s="46"/>
      <c r="WO157" s="46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6"/>
      <c r="XA157" s="46"/>
      <c r="XB157" s="46"/>
      <c r="XC157" s="46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6"/>
      <c r="XO157" s="46"/>
      <c r="XP157" s="46"/>
      <c r="XQ157" s="46"/>
      <c r="XR157" s="46"/>
      <c r="XS157" s="46"/>
      <c r="XT157" s="46"/>
      <c r="XU157" s="46"/>
      <c r="XV157" s="46"/>
      <c r="XW157" s="46"/>
      <c r="XX157" s="46"/>
      <c r="XY157" s="46"/>
      <c r="XZ157" s="46"/>
      <c r="YA157" s="46"/>
      <c r="YB157" s="46"/>
      <c r="YC157" s="46"/>
      <c r="YD157" s="46"/>
      <c r="YE157" s="46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6"/>
      <c r="YR157" s="46"/>
      <c r="YS157" s="46"/>
      <c r="YT157" s="46"/>
      <c r="YU157" s="46"/>
      <c r="YV157" s="46"/>
      <c r="YW157" s="46"/>
      <c r="YX157" s="46"/>
      <c r="YY157" s="46"/>
      <c r="YZ157" s="46"/>
      <c r="ZA157" s="46"/>
      <c r="ZB157" s="46"/>
      <c r="ZC157" s="46"/>
      <c r="ZD157" s="46"/>
      <c r="ZE157" s="46"/>
      <c r="ZF157" s="46"/>
      <c r="ZG157" s="46"/>
      <c r="ZH157" s="46"/>
      <c r="ZI157" s="46"/>
      <c r="ZJ157" s="46"/>
      <c r="ZK157" s="46"/>
      <c r="ZL157" s="46"/>
      <c r="ZM157" s="46"/>
      <c r="ZN157" s="46"/>
      <c r="ZO157" s="46"/>
      <c r="ZP157" s="46"/>
      <c r="ZQ157" s="46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  <c r="ABL157" s="46"/>
      <c r="ABM157" s="46"/>
      <c r="ABN157" s="46"/>
      <c r="ABO157" s="46"/>
      <c r="ABP157" s="46"/>
      <c r="ABQ157" s="46"/>
      <c r="ABR157" s="46"/>
      <c r="ABS157" s="46"/>
      <c r="ABT157" s="46"/>
      <c r="ABU157" s="46"/>
      <c r="ABV157" s="46"/>
      <c r="ABW157" s="46"/>
      <c r="ABX157" s="46"/>
      <c r="ABY157" s="46"/>
      <c r="ABZ157" s="46"/>
      <c r="ACA157" s="46"/>
      <c r="ACB157" s="46"/>
      <c r="ACC157" s="46"/>
      <c r="ACD157" s="46"/>
      <c r="ACE157" s="46"/>
      <c r="ACF157" s="46"/>
      <c r="ACG157" s="46"/>
      <c r="ACH157" s="46"/>
      <c r="ACI157" s="46"/>
      <c r="ACJ157" s="46"/>
      <c r="ACK157" s="46"/>
      <c r="ACL157" s="46"/>
      <c r="ACM157" s="46"/>
      <c r="ACN157" s="46"/>
      <c r="ACO157" s="46"/>
      <c r="ACP157" s="46"/>
      <c r="ACQ157" s="46"/>
      <c r="ACR157" s="46"/>
      <c r="ACS157" s="46"/>
      <c r="ACT157" s="46"/>
      <c r="ACU157" s="46"/>
      <c r="ACV157" s="46"/>
      <c r="ACW157" s="46"/>
      <c r="ACX157" s="46"/>
      <c r="ACY157" s="46"/>
      <c r="ACZ157" s="46"/>
      <c r="ADA157" s="46"/>
      <c r="ADB157" s="46"/>
      <c r="ADC157" s="46"/>
      <c r="ADD157" s="46"/>
      <c r="ADE157" s="46"/>
      <c r="ADF157" s="46"/>
      <c r="ADG157" s="46"/>
      <c r="ADH157" s="46"/>
      <c r="ADI157" s="46"/>
      <c r="ADJ157" s="46"/>
      <c r="ADK157" s="46"/>
      <c r="ADL157" s="46"/>
      <c r="ADM157" s="46"/>
      <c r="ADN157" s="46"/>
      <c r="ADO157" s="46"/>
      <c r="ADP157" s="46"/>
      <c r="ADQ157" s="46"/>
      <c r="ADR157" s="46"/>
      <c r="ADS157" s="46"/>
      <c r="ADT157" s="46"/>
      <c r="ADU157" s="46"/>
      <c r="ADV157" s="46"/>
      <c r="ADW157" s="46"/>
      <c r="ADX157" s="46"/>
      <c r="ADY157" s="46"/>
      <c r="ADZ157" s="46"/>
      <c r="AEA157" s="46"/>
      <c r="AEB157" s="46"/>
      <c r="AEC157" s="46"/>
      <c r="AED157" s="46"/>
      <c r="AEE157" s="46"/>
      <c r="AEF157" s="46"/>
      <c r="AEG157" s="46"/>
      <c r="AEH157" s="46"/>
      <c r="AEI157" s="46"/>
      <c r="AEJ157" s="46"/>
      <c r="AEK157" s="46"/>
      <c r="AEL157" s="46"/>
      <c r="AEM157" s="46"/>
      <c r="AEN157" s="46"/>
      <c r="AEO157" s="46"/>
      <c r="AEP157" s="46"/>
      <c r="AEQ157" s="46"/>
      <c r="AER157" s="46"/>
      <c r="AES157" s="46"/>
      <c r="AET157" s="46"/>
      <c r="AEU157" s="46"/>
      <c r="AEV157" s="46"/>
      <c r="AEW157" s="46"/>
      <c r="AEX157" s="46"/>
      <c r="AEY157" s="46"/>
      <c r="AEZ157" s="46"/>
      <c r="AFA157" s="46"/>
      <c r="AFB157" s="46"/>
      <c r="AFC157" s="46"/>
      <c r="AFD157" s="46"/>
      <c r="AFE157" s="46"/>
      <c r="AFF157" s="46"/>
      <c r="AFG157" s="46"/>
      <c r="AFH157" s="46"/>
      <c r="AFI157" s="46"/>
      <c r="AFJ157" s="46"/>
      <c r="AFK157" s="46"/>
      <c r="AFL157" s="46"/>
      <c r="AFM157" s="46"/>
      <c r="AFN157" s="46"/>
      <c r="AFO157" s="46"/>
      <c r="AFP157" s="46"/>
      <c r="AFQ157" s="46"/>
      <c r="AFR157" s="46"/>
      <c r="AFS157" s="46"/>
      <c r="AFT157" s="46"/>
      <c r="AFU157" s="46"/>
      <c r="AFV157" s="46"/>
      <c r="AFW157" s="46"/>
      <c r="AFX157" s="46"/>
      <c r="AFY157" s="46"/>
      <c r="AFZ157" s="46"/>
      <c r="AGA157" s="46"/>
      <c r="AGB157" s="46"/>
      <c r="AGC157" s="46"/>
      <c r="AGD157" s="46"/>
      <c r="AGE157" s="46"/>
      <c r="AGF157" s="46"/>
      <c r="AGG157" s="46"/>
      <c r="AGH157" s="46"/>
      <c r="AGI157" s="46"/>
      <c r="AGJ157" s="46"/>
      <c r="AGK157" s="46"/>
      <c r="AGL157" s="46"/>
      <c r="AGM157" s="46"/>
      <c r="AGN157" s="46"/>
      <c r="AGO157" s="46"/>
      <c r="AGP157" s="46"/>
      <c r="AGQ157" s="46"/>
      <c r="AGR157" s="46"/>
      <c r="AGS157" s="46"/>
      <c r="AGT157" s="46"/>
      <c r="AGU157" s="46"/>
      <c r="AGV157" s="46"/>
      <c r="AGW157" s="46"/>
      <c r="AGX157" s="46"/>
      <c r="AGY157" s="46"/>
      <c r="AGZ157" s="46"/>
      <c r="AHA157" s="46"/>
      <c r="AHB157" s="46"/>
      <c r="AHC157" s="46"/>
      <c r="AHD157" s="46"/>
      <c r="AHE157" s="46"/>
      <c r="AHF157" s="46"/>
      <c r="AHG157" s="46"/>
      <c r="AHH157" s="46"/>
      <c r="AHI157" s="46"/>
      <c r="AHJ157" s="46"/>
      <c r="AHK157" s="46"/>
      <c r="AHL157" s="46"/>
      <c r="AHM157" s="46"/>
      <c r="AHN157" s="46"/>
      <c r="AHO157" s="46"/>
      <c r="AHP157" s="46"/>
      <c r="AHQ157" s="46"/>
      <c r="AHR157" s="46"/>
      <c r="AHS157" s="46"/>
      <c r="AHT157" s="46"/>
      <c r="AHU157" s="46"/>
      <c r="AHV157" s="46"/>
      <c r="AHW157" s="46"/>
      <c r="AHX157" s="46"/>
      <c r="AHY157" s="46"/>
      <c r="AHZ157" s="46"/>
      <c r="AIA157" s="46"/>
      <c r="AIB157" s="46"/>
      <c r="AIC157" s="46"/>
      <c r="AID157" s="46"/>
      <c r="AIE157" s="46"/>
      <c r="AIF157" s="46"/>
      <c r="AIG157" s="46"/>
      <c r="AIH157" s="46"/>
      <c r="AII157" s="46"/>
      <c r="AIJ157" s="46"/>
      <c r="AIK157" s="46"/>
      <c r="AIL157" s="46"/>
      <c r="AIM157" s="46"/>
      <c r="AIN157" s="46"/>
      <c r="AIO157" s="46"/>
      <c r="AIP157" s="46"/>
      <c r="AIQ157" s="46"/>
      <c r="AIR157" s="46"/>
      <c r="AIS157" s="46"/>
      <c r="AIT157" s="46"/>
      <c r="AIU157" s="46"/>
      <c r="AIV157" s="46"/>
      <c r="AIW157" s="46"/>
      <c r="AIX157" s="46"/>
      <c r="AIY157" s="46"/>
      <c r="AIZ157" s="46"/>
      <c r="AJA157" s="46"/>
      <c r="AJB157" s="46"/>
      <c r="AJC157" s="46"/>
      <c r="AJD157" s="46"/>
      <c r="AJE157" s="46"/>
      <c r="AJF157" s="46"/>
      <c r="AJG157" s="46"/>
      <c r="AJH157" s="46"/>
      <c r="AJI157" s="46"/>
      <c r="AJJ157" s="46"/>
      <c r="AJK157" s="46"/>
      <c r="AJL157" s="46"/>
      <c r="AJM157" s="46"/>
      <c r="AJN157" s="46"/>
      <c r="AJO157" s="46"/>
      <c r="AJP157" s="46"/>
      <c r="AJQ157" s="46"/>
      <c r="AJR157" s="46"/>
      <c r="AJS157" s="46"/>
      <c r="AJT157" s="46"/>
      <c r="AJU157" s="46"/>
      <c r="AJV157" s="46"/>
      <c r="AJW157" s="46"/>
      <c r="AJX157" s="46"/>
      <c r="AJY157" s="46"/>
      <c r="AJZ157" s="46"/>
      <c r="AKA157" s="46"/>
      <c r="AKB157" s="46"/>
      <c r="AKC157" s="46"/>
      <c r="AKD157" s="46"/>
      <c r="AKE157" s="46"/>
      <c r="AKF157" s="46"/>
      <c r="AKG157" s="46"/>
      <c r="AKH157" s="46"/>
      <c r="AKI157" s="46"/>
      <c r="AKJ157" s="46"/>
      <c r="AKK157" s="46"/>
      <c r="AKL157" s="46"/>
      <c r="AKM157" s="46"/>
      <c r="AKN157" s="46"/>
      <c r="AKO157" s="46"/>
      <c r="AKP157" s="46"/>
      <c r="AKQ157" s="46"/>
      <c r="AKR157" s="46"/>
      <c r="AKS157" s="46"/>
      <c r="AKT157" s="46"/>
      <c r="AKU157" s="46"/>
      <c r="AKV157" s="46"/>
      <c r="AKW157" s="46"/>
      <c r="AKX157" s="46"/>
      <c r="AKY157" s="46"/>
      <c r="AKZ157" s="46"/>
      <c r="ALA157" s="46"/>
      <c r="ALB157" s="46"/>
      <c r="ALC157" s="46"/>
      <c r="ALD157" s="46"/>
      <c r="ALE157" s="46"/>
      <c r="ALF157" s="46"/>
      <c r="ALG157" s="46"/>
      <c r="ALH157" s="46"/>
      <c r="ALI157" s="46"/>
      <c r="ALJ157" s="46"/>
      <c r="ALK157" s="46"/>
      <c r="ALL157" s="46"/>
      <c r="ALM157" s="46"/>
      <c r="ALN157" s="46"/>
      <c r="ALO157" s="46"/>
      <c r="ALP157" s="46"/>
      <c r="ALQ157" s="46"/>
      <c r="ALR157" s="46"/>
      <c r="ALS157" s="46"/>
      <c r="ALT157" s="46"/>
      <c r="ALU157" s="46"/>
      <c r="ALV157" s="46"/>
      <c r="ALW157" s="46"/>
      <c r="ALX157" s="46"/>
      <c r="ALY157" s="46"/>
      <c r="ALZ157" s="46"/>
      <c r="AMA157" s="46"/>
      <c r="AMB157" s="46"/>
      <c r="AMC157" s="46"/>
      <c r="AMD157" s="46"/>
      <c r="AME157" s="46"/>
      <c r="AMF157" s="46"/>
      <c r="AMG157" s="46"/>
      <c r="AMH157" s="46"/>
      <c r="AMI157" s="46"/>
      <c r="AMJ157" s="46"/>
      <c r="AMK157" s="46"/>
    </row>
    <row r="158" spans="1:1025" x14ac:dyDescent="0.25">
      <c r="B158" s="56"/>
      <c r="C158" s="57"/>
      <c r="D158" s="58"/>
      <c r="E158" s="59"/>
      <c r="F158" s="59"/>
      <c r="G158" s="59"/>
      <c r="H158" s="59"/>
      <c r="I158" s="59"/>
      <c r="J158" s="59"/>
      <c r="K158" s="59"/>
      <c r="L158" s="59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  <c r="AEW158" s="46"/>
      <c r="AEX158" s="46"/>
      <c r="AEY158" s="46"/>
      <c r="AEZ158" s="46"/>
      <c r="AFA158" s="46"/>
      <c r="AFB158" s="46"/>
      <c r="AFC158" s="46"/>
      <c r="AFD158" s="46"/>
      <c r="AFE158" s="46"/>
      <c r="AFF158" s="46"/>
      <c r="AFG158" s="46"/>
      <c r="AFH158" s="46"/>
      <c r="AFI158" s="46"/>
      <c r="AFJ158" s="46"/>
      <c r="AFK158" s="46"/>
      <c r="AFL158" s="46"/>
      <c r="AFM158" s="46"/>
      <c r="AFN158" s="46"/>
      <c r="AFO158" s="46"/>
      <c r="AFP158" s="46"/>
      <c r="AFQ158" s="46"/>
      <c r="AFR158" s="46"/>
      <c r="AFS158" s="46"/>
      <c r="AFT158" s="46"/>
      <c r="AFU158" s="46"/>
      <c r="AFV158" s="46"/>
      <c r="AFW158" s="46"/>
      <c r="AFX158" s="46"/>
      <c r="AFY158" s="46"/>
      <c r="AFZ158" s="46"/>
      <c r="AGA158" s="46"/>
      <c r="AGB158" s="46"/>
      <c r="AGC158" s="46"/>
      <c r="AGD158" s="46"/>
      <c r="AGE158" s="46"/>
      <c r="AGF158" s="46"/>
      <c r="AGG158" s="46"/>
      <c r="AGH158" s="46"/>
      <c r="AGI158" s="46"/>
      <c r="AGJ158" s="46"/>
      <c r="AGK158" s="46"/>
      <c r="AGL158" s="46"/>
      <c r="AGM158" s="46"/>
      <c r="AGN158" s="46"/>
      <c r="AGO158" s="46"/>
      <c r="AGP158" s="46"/>
      <c r="AGQ158" s="46"/>
      <c r="AGR158" s="46"/>
      <c r="AGS158" s="46"/>
      <c r="AGT158" s="46"/>
      <c r="AGU158" s="46"/>
      <c r="AGV158" s="46"/>
      <c r="AGW158" s="46"/>
      <c r="AGX158" s="46"/>
      <c r="AGY158" s="46"/>
      <c r="AGZ158" s="46"/>
      <c r="AHA158" s="46"/>
      <c r="AHB158" s="46"/>
      <c r="AHC158" s="46"/>
      <c r="AHD158" s="46"/>
      <c r="AHE158" s="46"/>
      <c r="AHF158" s="46"/>
      <c r="AHG158" s="46"/>
      <c r="AHH158" s="46"/>
      <c r="AHI158" s="46"/>
      <c r="AHJ158" s="46"/>
      <c r="AHK158" s="46"/>
      <c r="AHL158" s="46"/>
      <c r="AHM158" s="46"/>
      <c r="AHN158" s="46"/>
      <c r="AHO158" s="46"/>
      <c r="AHP158" s="46"/>
      <c r="AHQ158" s="46"/>
      <c r="AHR158" s="46"/>
      <c r="AHS158" s="46"/>
      <c r="AHT158" s="46"/>
      <c r="AHU158" s="46"/>
      <c r="AHV158" s="46"/>
      <c r="AHW158" s="46"/>
      <c r="AHX158" s="46"/>
      <c r="AHY158" s="46"/>
      <c r="AHZ158" s="46"/>
      <c r="AIA158" s="46"/>
      <c r="AIB158" s="46"/>
      <c r="AIC158" s="46"/>
      <c r="AID158" s="46"/>
      <c r="AIE158" s="46"/>
      <c r="AIF158" s="46"/>
      <c r="AIG158" s="46"/>
      <c r="AIH158" s="46"/>
      <c r="AII158" s="46"/>
      <c r="AIJ158" s="46"/>
      <c r="AIK158" s="46"/>
      <c r="AIL158" s="46"/>
      <c r="AIM158" s="46"/>
      <c r="AIN158" s="46"/>
      <c r="AIO158" s="46"/>
      <c r="AIP158" s="46"/>
      <c r="AIQ158" s="46"/>
      <c r="AIR158" s="46"/>
      <c r="AIS158" s="46"/>
      <c r="AIT158" s="46"/>
      <c r="AIU158" s="46"/>
      <c r="AIV158" s="46"/>
      <c r="AIW158" s="46"/>
      <c r="AIX158" s="46"/>
      <c r="AIY158" s="46"/>
      <c r="AIZ158" s="46"/>
      <c r="AJA158" s="46"/>
      <c r="AJB158" s="46"/>
      <c r="AJC158" s="46"/>
      <c r="AJD158" s="46"/>
      <c r="AJE158" s="46"/>
      <c r="AJF158" s="46"/>
      <c r="AJG158" s="46"/>
      <c r="AJH158" s="46"/>
      <c r="AJI158" s="46"/>
      <c r="AJJ158" s="46"/>
      <c r="AJK158" s="46"/>
      <c r="AJL158" s="46"/>
      <c r="AJM158" s="46"/>
      <c r="AJN158" s="46"/>
      <c r="AJO158" s="46"/>
      <c r="AJP158" s="46"/>
      <c r="AJQ158" s="46"/>
      <c r="AJR158" s="46"/>
      <c r="AJS158" s="46"/>
      <c r="AJT158" s="46"/>
      <c r="AJU158" s="46"/>
      <c r="AJV158" s="46"/>
      <c r="AJW158" s="46"/>
      <c r="AJX158" s="46"/>
      <c r="AJY158" s="46"/>
      <c r="AJZ158" s="46"/>
      <c r="AKA158" s="46"/>
      <c r="AKB158" s="46"/>
      <c r="AKC158" s="46"/>
      <c r="AKD158" s="46"/>
      <c r="AKE158" s="46"/>
      <c r="AKF158" s="46"/>
      <c r="AKG158" s="46"/>
      <c r="AKH158" s="46"/>
      <c r="AKI158" s="46"/>
      <c r="AKJ158" s="46"/>
      <c r="AKK158" s="46"/>
      <c r="AKL158" s="46"/>
      <c r="AKM158" s="46"/>
      <c r="AKN158" s="46"/>
      <c r="AKO158" s="46"/>
      <c r="AKP158" s="46"/>
      <c r="AKQ158" s="46"/>
      <c r="AKR158" s="46"/>
      <c r="AKS158" s="46"/>
      <c r="AKT158" s="46"/>
      <c r="AKU158" s="46"/>
      <c r="AKV158" s="46"/>
      <c r="AKW158" s="46"/>
      <c r="AKX158" s="46"/>
      <c r="AKY158" s="46"/>
      <c r="AKZ158" s="46"/>
      <c r="ALA158" s="46"/>
      <c r="ALB158" s="46"/>
      <c r="ALC158" s="46"/>
      <c r="ALD158" s="46"/>
      <c r="ALE158" s="46"/>
      <c r="ALF158" s="46"/>
      <c r="ALG158" s="46"/>
      <c r="ALH158" s="46"/>
      <c r="ALI158" s="46"/>
      <c r="ALJ158" s="46"/>
      <c r="ALK158" s="46"/>
      <c r="ALL158" s="46"/>
      <c r="ALM158" s="46"/>
      <c r="ALN158" s="46"/>
      <c r="ALO158" s="46"/>
      <c r="ALP158" s="46"/>
      <c r="ALQ158" s="46"/>
      <c r="ALR158" s="46"/>
      <c r="ALS158" s="46"/>
      <c r="ALT158" s="46"/>
      <c r="ALU158" s="46"/>
      <c r="ALV158" s="46"/>
      <c r="ALW158" s="46"/>
      <c r="ALX158" s="46"/>
      <c r="ALY158" s="46"/>
      <c r="ALZ158" s="46"/>
      <c r="AMA158" s="46"/>
      <c r="AMB158" s="46"/>
      <c r="AMC158" s="46"/>
      <c r="AMD158" s="46"/>
      <c r="AME158" s="46"/>
      <c r="AMF158" s="46"/>
      <c r="AMG158" s="46"/>
      <c r="AMH158" s="46"/>
      <c r="AMI158" s="46"/>
      <c r="AMJ158" s="46"/>
      <c r="AMK158" s="46"/>
    </row>
    <row r="159" spans="1:1025" x14ac:dyDescent="0.25">
      <c r="B159" s="56"/>
      <c r="C159" s="57"/>
      <c r="D159" s="58"/>
      <c r="E159" s="59"/>
      <c r="F159" s="59"/>
      <c r="G159" s="59"/>
      <c r="H159" s="59"/>
      <c r="I159" s="59"/>
      <c r="J159" s="59"/>
      <c r="K159" s="59"/>
      <c r="L159" s="59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6"/>
      <c r="OY159" s="46"/>
      <c r="OZ159" s="46"/>
      <c r="PA159" s="46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6"/>
      <c r="PM159" s="46"/>
      <c r="PN159" s="46"/>
      <c r="PO159" s="46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6"/>
      <c r="QA159" s="46"/>
      <c r="QB159" s="46"/>
      <c r="QC159" s="46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6"/>
      <c r="QO159" s="46"/>
      <c r="QP159" s="46"/>
      <c r="QQ159" s="46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6"/>
      <c r="RC159" s="46"/>
      <c r="RD159" s="46"/>
      <c r="RE159" s="46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6"/>
      <c r="RQ159" s="46"/>
      <c r="RR159" s="46"/>
      <c r="RS159" s="46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6"/>
      <c r="SE159" s="46"/>
      <c r="SF159" s="46"/>
      <c r="SG159" s="46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6"/>
      <c r="SS159" s="46"/>
      <c r="ST159" s="46"/>
      <c r="SU159" s="46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6"/>
      <c r="TG159" s="46"/>
      <c r="TH159" s="46"/>
      <c r="TI159" s="46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6"/>
      <c r="TU159" s="46"/>
      <c r="TV159" s="46"/>
      <c r="TW159" s="46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6"/>
      <c r="UI159" s="46"/>
      <c r="UJ159" s="46"/>
      <c r="UK159" s="46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6"/>
      <c r="UW159" s="46"/>
      <c r="UX159" s="46"/>
      <c r="UY159" s="46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6"/>
      <c r="VK159" s="46"/>
      <c r="VL159" s="46"/>
      <c r="VM159" s="46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6"/>
      <c r="VY159" s="46"/>
      <c r="VZ159" s="46"/>
      <c r="WA159" s="46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6"/>
      <c r="WM159" s="46"/>
      <c r="WN159" s="46"/>
      <c r="WO159" s="46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6"/>
      <c r="XA159" s="46"/>
      <c r="XB159" s="46"/>
      <c r="XC159" s="46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6"/>
      <c r="XO159" s="46"/>
      <c r="XP159" s="46"/>
      <c r="XQ159" s="46"/>
      <c r="XR159" s="46"/>
      <c r="XS159" s="46"/>
      <c r="XT159" s="46"/>
      <c r="XU159" s="46"/>
      <c r="XV159" s="46"/>
      <c r="XW159" s="46"/>
      <c r="XX159" s="46"/>
      <c r="XY159" s="46"/>
      <c r="XZ159" s="46"/>
      <c r="YA159" s="46"/>
      <c r="YB159" s="46"/>
      <c r="YC159" s="46"/>
      <c r="YD159" s="46"/>
      <c r="YE159" s="46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6"/>
      <c r="YR159" s="46"/>
      <c r="YS159" s="46"/>
      <c r="YT159" s="46"/>
      <c r="YU159" s="46"/>
      <c r="YV159" s="46"/>
      <c r="YW159" s="46"/>
      <c r="YX159" s="46"/>
      <c r="YY159" s="46"/>
      <c r="YZ159" s="46"/>
      <c r="ZA159" s="46"/>
      <c r="ZB159" s="46"/>
      <c r="ZC159" s="46"/>
      <c r="ZD159" s="46"/>
      <c r="ZE159" s="46"/>
      <c r="ZF159" s="46"/>
      <c r="ZG159" s="46"/>
      <c r="ZH159" s="46"/>
      <c r="ZI159" s="46"/>
      <c r="ZJ159" s="46"/>
      <c r="ZK159" s="46"/>
      <c r="ZL159" s="46"/>
      <c r="ZM159" s="46"/>
      <c r="ZN159" s="46"/>
      <c r="ZO159" s="46"/>
      <c r="ZP159" s="46"/>
      <c r="ZQ159" s="46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  <c r="ABL159" s="46"/>
      <c r="ABM159" s="46"/>
      <c r="ABN159" s="46"/>
      <c r="ABO159" s="46"/>
      <c r="ABP159" s="46"/>
      <c r="ABQ159" s="46"/>
      <c r="ABR159" s="46"/>
      <c r="ABS159" s="46"/>
      <c r="ABT159" s="46"/>
      <c r="ABU159" s="46"/>
      <c r="ABV159" s="46"/>
      <c r="ABW159" s="46"/>
      <c r="ABX159" s="46"/>
      <c r="ABY159" s="46"/>
      <c r="ABZ159" s="46"/>
      <c r="ACA159" s="46"/>
      <c r="ACB159" s="46"/>
      <c r="ACC159" s="46"/>
      <c r="ACD159" s="46"/>
      <c r="ACE159" s="46"/>
      <c r="ACF159" s="46"/>
      <c r="ACG159" s="46"/>
      <c r="ACH159" s="46"/>
      <c r="ACI159" s="46"/>
      <c r="ACJ159" s="46"/>
      <c r="ACK159" s="46"/>
      <c r="ACL159" s="46"/>
      <c r="ACM159" s="46"/>
      <c r="ACN159" s="46"/>
      <c r="ACO159" s="46"/>
      <c r="ACP159" s="46"/>
      <c r="ACQ159" s="46"/>
      <c r="ACR159" s="46"/>
      <c r="ACS159" s="46"/>
      <c r="ACT159" s="46"/>
      <c r="ACU159" s="46"/>
      <c r="ACV159" s="46"/>
      <c r="ACW159" s="46"/>
      <c r="ACX159" s="46"/>
      <c r="ACY159" s="46"/>
      <c r="ACZ159" s="46"/>
      <c r="ADA159" s="46"/>
      <c r="ADB159" s="46"/>
      <c r="ADC159" s="46"/>
      <c r="ADD159" s="46"/>
      <c r="ADE159" s="46"/>
      <c r="ADF159" s="46"/>
      <c r="ADG159" s="46"/>
      <c r="ADH159" s="46"/>
      <c r="ADI159" s="46"/>
      <c r="ADJ159" s="46"/>
      <c r="ADK159" s="46"/>
      <c r="ADL159" s="46"/>
      <c r="ADM159" s="46"/>
      <c r="ADN159" s="46"/>
      <c r="ADO159" s="46"/>
      <c r="ADP159" s="46"/>
      <c r="ADQ159" s="46"/>
      <c r="ADR159" s="46"/>
      <c r="ADS159" s="46"/>
      <c r="ADT159" s="46"/>
      <c r="ADU159" s="46"/>
      <c r="ADV159" s="46"/>
      <c r="ADW159" s="46"/>
      <c r="ADX159" s="46"/>
      <c r="ADY159" s="46"/>
      <c r="ADZ159" s="46"/>
      <c r="AEA159" s="46"/>
      <c r="AEB159" s="46"/>
      <c r="AEC159" s="46"/>
      <c r="AED159" s="46"/>
      <c r="AEE159" s="46"/>
      <c r="AEF159" s="46"/>
      <c r="AEG159" s="46"/>
      <c r="AEH159" s="46"/>
      <c r="AEI159" s="46"/>
      <c r="AEJ159" s="46"/>
      <c r="AEK159" s="46"/>
      <c r="AEL159" s="46"/>
      <c r="AEM159" s="46"/>
      <c r="AEN159" s="46"/>
      <c r="AEO159" s="46"/>
      <c r="AEP159" s="46"/>
      <c r="AEQ159" s="46"/>
      <c r="AER159" s="46"/>
      <c r="AES159" s="46"/>
      <c r="AET159" s="46"/>
      <c r="AEU159" s="46"/>
      <c r="AEV159" s="46"/>
      <c r="AEW159" s="46"/>
      <c r="AEX159" s="46"/>
      <c r="AEY159" s="46"/>
      <c r="AEZ159" s="46"/>
      <c r="AFA159" s="46"/>
      <c r="AFB159" s="46"/>
      <c r="AFC159" s="46"/>
      <c r="AFD159" s="46"/>
      <c r="AFE159" s="46"/>
      <c r="AFF159" s="46"/>
      <c r="AFG159" s="46"/>
      <c r="AFH159" s="46"/>
      <c r="AFI159" s="46"/>
      <c r="AFJ159" s="46"/>
      <c r="AFK159" s="46"/>
      <c r="AFL159" s="46"/>
      <c r="AFM159" s="46"/>
      <c r="AFN159" s="46"/>
      <c r="AFO159" s="46"/>
      <c r="AFP159" s="46"/>
      <c r="AFQ159" s="46"/>
      <c r="AFR159" s="46"/>
      <c r="AFS159" s="46"/>
      <c r="AFT159" s="46"/>
      <c r="AFU159" s="46"/>
      <c r="AFV159" s="46"/>
      <c r="AFW159" s="46"/>
      <c r="AFX159" s="46"/>
      <c r="AFY159" s="46"/>
      <c r="AFZ159" s="46"/>
      <c r="AGA159" s="46"/>
      <c r="AGB159" s="46"/>
      <c r="AGC159" s="46"/>
      <c r="AGD159" s="46"/>
      <c r="AGE159" s="46"/>
      <c r="AGF159" s="46"/>
      <c r="AGG159" s="46"/>
      <c r="AGH159" s="46"/>
      <c r="AGI159" s="46"/>
      <c r="AGJ159" s="46"/>
      <c r="AGK159" s="46"/>
      <c r="AGL159" s="46"/>
      <c r="AGM159" s="46"/>
      <c r="AGN159" s="46"/>
      <c r="AGO159" s="46"/>
      <c r="AGP159" s="46"/>
      <c r="AGQ159" s="46"/>
      <c r="AGR159" s="46"/>
      <c r="AGS159" s="46"/>
      <c r="AGT159" s="46"/>
      <c r="AGU159" s="46"/>
      <c r="AGV159" s="46"/>
      <c r="AGW159" s="46"/>
      <c r="AGX159" s="46"/>
      <c r="AGY159" s="46"/>
      <c r="AGZ159" s="46"/>
      <c r="AHA159" s="46"/>
      <c r="AHB159" s="46"/>
      <c r="AHC159" s="46"/>
      <c r="AHD159" s="46"/>
      <c r="AHE159" s="46"/>
      <c r="AHF159" s="46"/>
      <c r="AHG159" s="46"/>
      <c r="AHH159" s="46"/>
      <c r="AHI159" s="46"/>
      <c r="AHJ159" s="46"/>
      <c r="AHK159" s="46"/>
      <c r="AHL159" s="46"/>
      <c r="AHM159" s="46"/>
      <c r="AHN159" s="46"/>
      <c r="AHO159" s="46"/>
      <c r="AHP159" s="46"/>
      <c r="AHQ159" s="46"/>
      <c r="AHR159" s="46"/>
      <c r="AHS159" s="46"/>
      <c r="AHT159" s="46"/>
      <c r="AHU159" s="46"/>
      <c r="AHV159" s="46"/>
      <c r="AHW159" s="46"/>
      <c r="AHX159" s="46"/>
      <c r="AHY159" s="46"/>
      <c r="AHZ159" s="46"/>
      <c r="AIA159" s="46"/>
      <c r="AIB159" s="46"/>
      <c r="AIC159" s="46"/>
      <c r="AID159" s="46"/>
      <c r="AIE159" s="46"/>
      <c r="AIF159" s="46"/>
      <c r="AIG159" s="46"/>
      <c r="AIH159" s="46"/>
      <c r="AII159" s="46"/>
      <c r="AIJ159" s="46"/>
      <c r="AIK159" s="46"/>
      <c r="AIL159" s="46"/>
      <c r="AIM159" s="46"/>
      <c r="AIN159" s="46"/>
      <c r="AIO159" s="46"/>
      <c r="AIP159" s="46"/>
      <c r="AIQ159" s="46"/>
      <c r="AIR159" s="46"/>
      <c r="AIS159" s="46"/>
      <c r="AIT159" s="46"/>
      <c r="AIU159" s="46"/>
      <c r="AIV159" s="46"/>
      <c r="AIW159" s="46"/>
      <c r="AIX159" s="46"/>
      <c r="AIY159" s="46"/>
      <c r="AIZ159" s="46"/>
      <c r="AJA159" s="46"/>
      <c r="AJB159" s="46"/>
      <c r="AJC159" s="46"/>
      <c r="AJD159" s="46"/>
      <c r="AJE159" s="46"/>
      <c r="AJF159" s="46"/>
      <c r="AJG159" s="46"/>
      <c r="AJH159" s="46"/>
      <c r="AJI159" s="46"/>
      <c r="AJJ159" s="46"/>
      <c r="AJK159" s="46"/>
      <c r="AJL159" s="46"/>
      <c r="AJM159" s="46"/>
      <c r="AJN159" s="46"/>
      <c r="AJO159" s="46"/>
      <c r="AJP159" s="46"/>
      <c r="AJQ159" s="46"/>
      <c r="AJR159" s="46"/>
      <c r="AJS159" s="46"/>
      <c r="AJT159" s="46"/>
      <c r="AJU159" s="46"/>
      <c r="AJV159" s="46"/>
      <c r="AJW159" s="46"/>
      <c r="AJX159" s="46"/>
      <c r="AJY159" s="46"/>
      <c r="AJZ159" s="46"/>
      <c r="AKA159" s="46"/>
      <c r="AKB159" s="46"/>
      <c r="AKC159" s="46"/>
      <c r="AKD159" s="46"/>
      <c r="AKE159" s="46"/>
      <c r="AKF159" s="46"/>
      <c r="AKG159" s="46"/>
      <c r="AKH159" s="46"/>
      <c r="AKI159" s="46"/>
      <c r="AKJ159" s="46"/>
      <c r="AKK159" s="46"/>
      <c r="AKL159" s="46"/>
      <c r="AKM159" s="46"/>
      <c r="AKN159" s="46"/>
      <c r="AKO159" s="46"/>
      <c r="AKP159" s="46"/>
      <c r="AKQ159" s="46"/>
      <c r="AKR159" s="46"/>
      <c r="AKS159" s="46"/>
      <c r="AKT159" s="46"/>
      <c r="AKU159" s="46"/>
      <c r="AKV159" s="46"/>
      <c r="AKW159" s="46"/>
      <c r="AKX159" s="46"/>
      <c r="AKY159" s="46"/>
      <c r="AKZ159" s="46"/>
      <c r="ALA159" s="46"/>
      <c r="ALB159" s="46"/>
      <c r="ALC159" s="46"/>
      <c r="ALD159" s="46"/>
      <c r="ALE159" s="46"/>
      <c r="ALF159" s="46"/>
      <c r="ALG159" s="46"/>
      <c r="ALH159" s="46"/>
      <c r="ALI159" s="46"/>
      <c r="ALJ159" s="46"/>
      <c r="ALK159" s="46"/>
      <c r="ALL159" s="46"/>
      <c r="ALM159" s="46"/>
      <c r="ALN159" s="46"/>
      <c r="ALO159" s="46"/>
      <c r="ALP159" s="46"/>
      <c r="ALQ159" s="46"/>
      <c r="ALR159" s="46"/>
      <c r="ALS159" s="46"/>
      <c r="ALT159" s="46"/>
      <c r="ALU159" s="46"/>
      <c r="ALV159" s="46"/>
      <c r="ALW159" s="46"/>
      <c r="ALX159" s="46"/>
      <c r="ALY159" s="46"/>
      <c r="ALZ159" s="46"/>
      <c r="AMA159" s="46"/>
      <c r="AMB159" s="46"/>
      <c r="AMC159" s="46"/>
      <c r="AMD159" s="46"/>
      <c r="AME159" s="46"/>
      <c r="AMF159" s="46"/>
      <c r="AMG159" s="46"/>
      <c r="AMH159" s="46"/>
      <c r="AMI159" s="46"/>
      <c r="AMJ159" s="46"/>
      <c r="AMK159" s="46"/>
    </row>
    <row r="160" spans="1:1025" x14ac:dyDescent="0.25">
      <c r="B160" s="56"/>
      <c r="C160" s="57"/>
      <c r="D160" s="58"/>
      <c r="E160" s="59"/>
      <c r="F160" s="59"/>
      <c r="G160" s="59"/>
      <c r="H160" s="59"/>
      <c r="I160" s="59"/>
      <c r="J160" s="59"/>
      <c r="K160" s="59"/>
      <c r="L160" s="59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  <c r="OO160" s="46"/>
      <c r="OP160" s="46"/>
      <c r="OQ160" s="46"/>
      <c r="OR160" s="46"/>
      <c r="OS160" s="46"/>
      <c r="OT160" s="46"/>
      <c r="OU160" s="46"/>
      <c r="OV160" s="46"/>
      <c r="OW160" s="46"/>
      <c r="OX160" s="46"/>
      <c r="OY160" s="46"/>
      <c r="OZ160" s="46"/>
      <c r="PA160" s="46"/>
      <c r="PB160" s="46"/>
      <c r="PC160" s="46"/>
      <c r="PD160" s="46"/>
      <c r="PE160" s="46"/>
      <c r="PF160" s="46"/>
      <c r="PG160" s="46"/>
      <c r="PH160" s="46"/>
      <c r="PI160" s="46"/>
      <c r="PJ160" s="46"/>
      <c r="PK160" s="46"/>
      <c r="PL160" s="46"/>
      <c r="PM160" s="46"/>
      <c r="PN160" s="46"/>
      <c r="PO160" s="46"/>
      <c r="PP160" s="46"/>
      <c r="PQ160" s="46"/>
      <c r="PR160" s="46"/>
      <c r="PS160" s="46"/>
      <c r="PT160" s="46"/>
      <c r="PU160" s="46"/>
      <c r="PV160" s="46"/>
      <c r="PW160" s="46"/>
      <c r="PX160" s="46"/>
      <c r="PY160" s="46"/>
      <c r="PZ160" s="46"/>
      <c r="QA160" s="46"/>
      <c r="QB160" s="46"/>
      <c r="QC160" s="46"/>
      <c r="QD160" s="46"/>
      <c r="QE160" s="46"/>
      <c r="QF160" s="46"/>
      <c r="QG160" s="46"/>
      <c r="QH160" s="46"/>
      <c r="QI160" s="46"/>
      <c r="QJ160" s="46"/>
      <c r="QK160" s="46"/>
      <c r="QL160" s="46"/>
      <c r="QM160" s="46"/>
      <c r="QN160" s="46"/>
      <c r="QO160" s="46"/>
      <c r="QP160" s="46"/>
      <c r="QQ160" s="46"/>
      <c r="QR160" s="46"/>
      <c r="QS160" s="46"/>
      <c r="QT160" s="46"/>
      <c r="QU160" s="46"/>
      <c r="QV160" s="46"/>
      <c r="QW160" s="46"/>
      <c r="QX160" s="46"/>
      <c r="QY160" s="46"/>
      <c r="QZ160" s="46"/>
      <c r="RA160" s="46"/>
      <c r="RB160" s="46"/>
      <c r="RC160" s="46"/>
      <c r="RD160" s="46"/>
      <c r="RE160" s="46"/>
      <c r="RF160" s="46"/>
      <c r="RG160" s="46"/>
      <c r="RH160" s="46"/>
      <c r="RI160" s="46"/>
      <c r="RJ160" s="46"/>
      <c r="RK160" s="46"/>
      <c r="RL160" s="46"/>
      <c r="RM160" s="46"/>
      <c r="RN160" s="46"/>
      <c r="RO160" s="46"/>
      <c r="RP160" s="46"/>
      <c r="RQ160" s="46"/>
      <c r="RR160" s="46"/>
      <c r="RS160" s="46"/>
      <c r="RT160" s="46"/>
      <c r="RU160" s="46"/>
      <c r="RV160" s="46"/>
      <c r="RW160" s="46"/>
      <c r="RX160" s="46"/>
      <c r="RY160" s="46"/>
      <c r="RZ160" s="46"/>
      <c r="SA160" s="46"/>
      <c r="SB160" s="46"/>
      <c r="SC160" s="46"/>
      <c r="SD160" s="46"/>
      <c r="SE160" s="46"/>
      <c r="SF160" s="46"/>
      <c r="SG160" s="46"/>
      <c r="SH160" s="46"/>
      <c r="SI160" s="46"/>
      <c r="SJ160" s="46"/>
      <c r="SK160" s="46"/>
      <c r="SL160" s="46"/>
      <c r="SM160" s="46"/>
      <c r="SN160" s="46"/>
      <c r="SO160" s="46"/>
      <c r="SP160" s="46"/>
      <c r="SQ160" s="46"/>
      <c r="SR160" s="46"/>
      <c r="SS160" s="46"/>
      <c r="ST160" s="46"/>
      <c r="SU160" s="46"/>
      <c r="SV160" s="46"/>
      <c r="SW160" s="46"/>
      <c r="SX160" s="46"/>
      <c r="SY160" s="46"/>
      <c r="SZ160" s="46"/>
      <c r="TA160" s="46"/>
      <c r="TB160" s="46"/>
      <c r="TC160" s="46"/>
      <c r="TD160" s="46"/>
      <c r="TE160" s="46"/>
      <c r="TF160" s="46"/>
      <c r="TG160" s="46"/>
      <c r="TH160" s="46"/>
      <c r="TI160" s="46"/>
      <c r="TJ160" s="46"/>
      <c r="TK160" s="46"/>
      <c r="TL160" s="46"/>
      <c r="TM160" s="46"/>
      <c r="TN160" s="46"/>
      <c r="TO160" s="46"/>
      <c r="TP160" s="46"/>
      <c r="TQ160" s="46"/>
      <c r="TR160" s="46"/>
      <c r="TS160" s="46"/>
      <c r="TT160" s="46"/>
      <c r="TU160" s="46"/>
      <c r="TV160" s="46"/>
      <c r="TW160" s="46"/>
      <c r="TX160" s="46"/>
      <c r="TY160" s="46"/>
      <c r="TZ160" s="46"/>
      <c r="UA160" s="46"/>
      <c r="UB160" s="46"/>
      <c r="UC160" s="46"/>
      <c r="UD160" s="46"/>
      <c r="UE160" s="46"/>
      <c r="UF160" s="46"/>
      <c r="UG160" s="46"/>
      <c r="UH160" s="46"/>
      <c r="UI160" s="46"/>
      <c r="UJ160" s="46"/>
      <c r="UK160" s="46"/>
      <c r="UL160" s="46"/>
      <c r="UM160" s="46"/>
      <c r="UN160" s="46"/>
      <c r="UO160" s="46"/>
      <c r="UP160" s="46"/>
      <c r="UQ160" s="46"/>
      <c r="UR160" s="46"/>
      <c r="US160" s="46"/>
      <c r="UT160" s="46"/>
      <c r="UU160" s="46"/>
      <c r="UV160" s="46"/>
      <c r="UW160" s="46"/>
      <c r="UX160" s="46"/>
      <c r="UY160" s="46"/>
      <c r="UZ160" s="46"/>
      <c r="VA160" s="46"/>
      <c r="VB160" s="46"/>
      <c r="VC160" s="46"/>
      <c r="VD160" s="46"/>
      <c r="VE160" s="46"/>
      <c r="VF160" s="46"/>
      <c r="VG160" s="46"/>
      <c r="VH160" s="46"/>
      <c r="VI160" s="46"/>
      <c r="VJ160" s="46"/>
      <c r="VK160" s="46"/>
      <c r="VL160" s="46"/>
      <c r="VM160" s="46"/>
      <c r="VN160" s="46"/>
      <c r="VO160" s="46"/>
      <c r="VP160" s="46"/>
      <c r="VQ160" s="46"/>
      <c r="VR160" s="46"/>
      <c r="VS160" s="46"/>
      <c r="VT160" s="46"/>
      <c r="VU160" s="46"/>
      <c r="VV160" s="46"/>
      <c r="VW160" s="46"/>
      <c r="VX160" s="46"/>
      <c r="VY160" s="46"/>
      <c r="VZ160" s="46"/>
      <c r="WA160" s="46"/>
      <c r="WB160" s="46"/>
      <c r="WC160" s="46"/>
      <c r="WD160" s="46"/>
      <c r="WE160" s="46"/>
      <c r="WF160" s="46"/>
      <c r="WG160" s="46"/>
      <c r="WH160" s="46"/>
      <c r="WI160" s="46"/>
      <c r="WJ160" s="46"/>
      <c r="WK160" s="46"/>
      <c r="WL160" s="46"/>
      <c r="WM160" s="46"/>
      <c r="WN160" s="46"/>
      <c r="WO160" s="46"/>
      <c r="WP160" s="46"/>
      <c r="WQ160" s="46"/>
      <c r="WR160" s="46"/>
      <c r="WS160" s="46"/>
      <c r="WT160" s="46"/>
      <c r="WU160" s="46"/>
      <c r="WV160" s="46"/>
      <c r="WW160" s="46"/>
      <c r="WX160" s="46"/>
      <c r="WY160" s="46"/>
      <c r="WZ160" s="46"/>
      <c r="XA160" s="46"/>
      <c r="XB160" s="46"/>
      <c r="XC160" s="46"/>
      <c r="XD160" s="46"/>
      <c r="XE160" s="46"/>
      <c r="XF160" s="46"/>
      <c r="XG160" s="46"/>
      <c r="XH160" s="46"/>
      <c r="XI160" s="46"/>
      <c r="XJ160" s="46"/>
      <c r="XK160" s="46"/>
      <c r="XL160" s="46"/>
      <c r="XM160" s="46"/>
      <c r="XN160" s="46"/>
      <c r="XO160" s="46"/>
      <c r="XP160" s="46"/>
      <c r="XQ160" s="46"/>
      <c r="XR160" s="46"/>
      <c r="XS160" s="46"/>
      <c r="XT160" s="46"/>
      <c r="XU160" s="46"/>
      <c r="XV160" s="46"/>
      <c r="XW160" s="46"/>
      <c r="XX160" s="46"/>
      <c r="XY160" s="46"/>
      <c r="XZ160" s="46"/>
      <c r="YA160" s="46"/>
      <c r="YB160" s="46"/>
      <c r="YC160" s="46"/>
      <c r="YD160" s="46"/>
      <c r="YE160" s="46"/>
      <c r="YF160" s="46"/>
      <c r="YG160" s="46"/>
      <c r="YH160" s="46"/>
      <c r="YI160" s="46"/>
      <c r="YJ160" s="46"/>
      <c r="YK160" s="46"/>
      <c r="YL160" s="46"/>
      <c r="YM160" s="46"/>
      <c r="YN160" s="46"/>
      <c r="YO160" s="46"/>
      <c r="YP160" s="46"/>
      <c r="YQ160" s="46"/>
      <c r="YR160" s="46"/>
      <c r="YS160" s="46"/>
      <c r="YT160" s="46"/>
      <c r="YU160" s="46"/>
      <c r="YV160" s="46"/>
      <c r="YW160" s="46"/>
      <c r="YX160" s="46"/>
      <c r="YY160" s="46"/>
      <c r="YZ160" s="46"/>
      <c r="ZA160" s="46"/>
      <c r="ZB160" s="46"/>
      <c r="ZC160" s="46"/>
      <c r="ZD160" s="46"/>
      <c r="ZE160" s="46"/>
      <c r="ZF160" s="46"/>
      <c r="ZG160" s="46"/>
      <c r="ZH160" s="46"/>
      <c r="ZI160" s="46"/>
      <c r="ZJ160" s="46"/>
      <c r="ZK160" s="46"/>
      <c r="ZL160" s="46"/>
      <c r="ZM160" s="46"/>
      <c r="ZN160" s="46"/>
      <c r="ZO160" s="46"/>
      <c r="ZP160" s="46"/>
      <c r="ZQ160" s="46"/>
      <c r="ZR160" s="46"/>
      <c r="ZS160" s="46"/>
      <c r="ZT160" s="46"/>
      <c r="ZU160" s="46"/>
      <c r="ZV160" s="46"/>
      <c r="ZW160" s="46"/>
      <c r="ZX160" s="46"/>
      <c r="ZY160" s="46"/>
      <c r="ZZ160" s="46"/>
      <c r="AAA160" s="46"/>
      <c r="AAB160" s="46"/>
      <c r="AAC160" s="46"/>
      <c r="AAD160" s="46"/>
      <c r="AAE160" s="46"/>
      <c r="AAF160" s="46"/>
      <c r="AAG160" s="46"/>
      <c r="AAH160" s="46"/>
      <c r="AAI160" s="46"/>
      <c r="AAJ160" s="46"/>
      <c r="AAK160" s="46"/>
      <c r="AAL160" s="46"/>
      <c r="AAM160" s="46"/>
      <c r="AAN160" s="46"/>
      <c r="AAO160" s="46"/>
      <c r="AAP160" s="46"/>
      <c r="AAQ160" s="46"/>
      <c r="AAR160" s="46"/>
      <c r="AAS160" s="46"/>
      <c r="AAT160" s="46"/>
      <c r="AAU160" s="46"/>
      <c r="AAV160" s="46"/>
      <c r="AAW160" s="46"/>
      <c r="AAX160" s="46"/>
      <c r="AAY160" s="46"/>
      <c r="AAZ160" s="46"/>
      <c r="ABA160" s="46"/>
      <c r="ABB160" s="46"/>
      <c r="ABC160" s="46"/>
      <c r="ABD160" s="46"/>
      <c r="ABE160" s="46"/>
      <c r="ABF160" s="46"/>
      <c r="ABG160" s="46"/>
      <c r="ABH160" s="46"/>
      <c r="ABI160" s="46"/>
      <c r="ABJ160" s="46"/>
      <c r="ABK160" s="46"/>
      <c r="ABL160" s="46"/>
      <c r="ABM160" s="46"/>
      <c r="ABN160" s="46"/>
      <c r="ABO160" s="46"/>
      <c r="ABP160" s="46"/>
      <c r="ABQ160" s="46"/>
      <c r="ABR160" s="46"/>
      <c r="ABS160" s="46"/>
      <c r="ABT160" s="46"/>
      <c r="ABU160" s="46"/>
      <c r="ABV160" s="46"/>
      <c r="ABW160" s="46"/>
      <c r="ABX160" s="46"/>
      <c r="ABY160" s="46"/>
      <c r="ABZ160" s="46"/>
      <c r="ACA160" s="46"/>
      <c r="ACB160" s="46"/>
      <c r="ACC160" s="46"/>
      <c r="ACD160" s="46"/>
      <c r="ACE160" s="46"/>
      <c r="ACF160" s="46"/>
      <c r="ACG160" s="46"/>
      <c r="ACH160" s="46"/>
      <c r="ACI160" s="46"/>
      <c r="ACJ160" s="46"/>
      <c r="ACK160" s="46"/>
      <c r="ACL160" s="46"/>
      <c r="ACM160" s="46"/>
      <c r="ACN160" s="46"/>
      <c r="ACO160" s="46"/>
      <c r="ACP160" s="46"/>
      <c r="ACQ160" s="46"/>
      <c r="ACR160" s="46"/>
      <c r="ACS160" s="46"/>
      <c r="ACT160" s="46"/>
      <c r="ACU160" s="46"/>
      <c r="ACV160" s="46"/>
      <c r="ACW160" s="46"/>
      <c r="ACX160" s="46"/>
      <c r="ACY160" s="46"/>
      <c r="ACZ160" s="46"/>
      <c r="ADA160" s="46"/>
      <c r="ADB160" s="46"/>
      <c r="ADC160" s="46"/>
      <c r="ADD160" s="46"/>
      <c r="ADE160" s="46"/>
      <c r="ADF160" s="46"/>
      <c r="ADG160" s="46"/>
      <c r="ADH160" s="46"/>
      <c r="ADI160" s="46"/>
      <c r="ADJ160" s="46"/>
      <c r="ADK160" s="46"/>
      <c r="ADL160" s="46"/>
      <c r="ADM160" s="46"/>
      <c r="ADN160" s="46"/>
      <c r="ADO160" s="46"/>
      <c r="ADP160" s="46"/>
      <c r="ADQ160" s="46"/>
      <c r="ADR160" s="46"/>
      <c r="ADS160" s="46"/>
      <c r="ADT160" s="46"/>
      <c r="ADU160" s="46"/>
      <c r="ADV160" s="46"/>
      <c r="ADW160" s="46"/>
      <c r="ADX160" s="46"/>
      <c r="ADY160" s="46"/>
      <c r="ADZ160" s="46"/>
      <c r="AEA160" s="46"/>
      <c r="AEB160" s="46"/>
      <c r="AEC160" s="46"/>
      <c r="AED160" s="46"/>
      <c r="AEE160" s="46"/>
      <c r="AEF160" s="46"/>
      <c r="AEG160" s="46"/>
      <c r="AEH160" s="46"/>
      <c r="AEI160" s="46"/>
      <c r="AEJ160" s="46"/>
      <c r="AEK160" s="46"/>
      <c r="AEL160" s="46"/>
      <c r="AEM160" s="46"/>
      <c r="AEN160" s="46"/>
      <c r="AEO160" s="46"/>
      <c r="AEP160" s="46"/>
      <c r="AEQ160" s="46"/>
      <c r="AER160" s="46"/>
      <c r="AES160" s="46"/>
      <c r="AET160" s="46"/>
      <c r="AEU160" s="46"/>
      <c r="AEV160" s="46"/>
      <c r="AEW160" s="46"/>
      <c r="AEX160" s="46"/>
      <c r="AEY160" s="46"/>
      <c r="AEZ160" s="46"/>
      <c r="AFA160" s="46"/>
      <c r="AFB160" s="46"/>
      <c r="AFC160" s="46"/>
      <c r="AFD160" s="46"/>
      <c r="AFE160" s="46"/>
      <c r="AFF160" s="46"/>
      <c r="AFG160" s="46"/>
      <c r="AFH160" s="46"/>
      <c r="AFI160" s="46"/>
      <c r="AFJ160" s="46"/>
      <c r="AFK160" s="46"/>
      <c r="AFL160" s="46"/>
      <c r="AFM160" s="46"/>
      <c r="AFN160" s="46"/>
      <c r="AFO160" s="46"/>
      <c r="AFP160" s="46"/>
      <c r="AFQ160" s="46"/>
      <c r="AFR160" s="46"/>
      <c r="AFS160" s="46"/>
      <c r="AFT160" s="46"/>
      <c r="AFU160" s="46"/>
      <c r="AFV160" s="46"/>
      <c r="AFW160" s="46"/>
      <c r="AFX160" s="46"/>
      <c r="AFY160" s="46"/>
      <c r="AFZ160" s="46"/>
      <c r="AGA160" s="46"/>
      <c r="AGB160" s="46"/>
      <c r="AGC160" s="46"/>
      <c r="AGD160" s="46"/>
      <c r="AGE160" s="46"/>
      <c r="AGF160" s="46"/>
      <c r="AGG160" s="46"/>
      <c r="AGH160" s="46"/>
      <c r="AGI160" s="46"/>
      <c r="AGJ160" s="46"/>
      <c r="AGK160" s="46"/>
      <c r="AGL160" s="46"/>
      <c r="AGM160" s="46"/>
      <c r="AGN160" s="46"/>
      <c r="AGO160" s="46"/>
      <c r="AGP160" s="46"/>
      <c r="AGQ160" s="46"/>
      <c r="AGR160" s="46"/>
      <c r="AGS160" s="46"/>
      <c r="AGT160" s="46"/>
      <c r="AGU160" s="46"/>
      <c r="AGV160" s="46"/>
      <c r="AGW160" s="46"/>
      <c r="AGX160" s="46"/>
      <c r="AGY160" s="46"/>
      <c r="AGZ160" s="46"/>
      <c r="AHA160" s="46"/>
      <c r="AHB160" s="46"/>
      <c r="AHC160" s="46"/>
      <c r="AHD160" s="46"/>
      <c r="AHE160" s="46"/>
      <c r="AHF160" s="46"/>
      <c r="AHG160" s="46"/>
      <c r="AHH160" s="46"/>
      <c r="AHI160" s="46"/>
      <c r="AHJ160" s="46"/>
      <c r="AHK160" s="46"/>
      <c r="AHL160" s="46"/>
      <c r="AHM160" s="46"/>
      <c r="AHN160" s="46"/>
      <c r="AHO160" s="46"/>
      <c r="AHP160" s="46"/>
      <c r="AHQ160" s="46"/>
      <c r="AHR160" s="46"/>
      <c r="AHS160" s="46"/>
      <c r="AHT160" s="46"/>
      <c r="AHU160" s="46"/>
      <c r="AHV160" s="46"/>
      <c r="AHW160" s="46"/>
      <c r="AHX160" s="46"/>
      <c r="AHY160" s="46"/>
      <c r="AHZ160" s="46"/>
      <c r="AIA160" s="46"/>
      <c r="AIB160" s="46"/>
      <c r="AIC160" s="46"/>
      <c r="AID160" s="46"/>
      <c r="AIE160" s="46"/>
      <c r="AIF160" s="46"/>
      <c r="AIG160" s="46"/>
      <c r="AIH160" s="46"/>
      <c r="AII160" s="46"/>
      <c r="AIJ160" s="46"/>
      <c r="AIK160" s="46"/>
      <c r="AIL160" s="46"/>
      <c r="AIM160" s="46"/>
      <c r="AIN160" s="46"/>
      <c r="AIO160" s="46"/>
      <c r="AIP160" s="46"/>
      <c r="AIQ160" s="46"/>
      <c r="AIR160" s="46"/>
      <c r="AIS160" s="46"/>
      <c r="AIT160" s="46"/>
      <c r="AIU160" s="46"/>
      <c r="AIV160" s="46"/>
      <c r="AIW160" s="46"/>
      <c r="AIX160" s="46"/>
      <c r="AIY160" s="46"/>
      <c r="AIZ160" s="46"/>
      <c r="AJA160" s="46"/>
      <c r="AJB160" s="46"/>
      <c r="AJC160" s="46"/>
      <c r="AJD160" s="46"/>
      <c r="AJE160" s="46"/>
      <c r="AJF160" s="46"/>
      <c r="AJG160" s="46"/>
      <c r="AJH160" s="46"/>
      <c r="AJI160" s="46"/>
      <c r="AJJ160" s="46"/>
      <c r="AJK160" s="46"/>
      <c r="AJL160" s="46"/>
      <c r="AJM160" s="46"/>
      <c r="AJN160" s="46"/>
      <c r="AJO160" s="46"/>
      <c r="AJP160" s="46"/>
      <c r="AJQ160" s="46"/>
      <c r="AJR160" s="46"/>
      <c r="AJS160" s="46"/>
      <c r="AJT160" s="46"/>
      <c r="AJU160" s="46"/>
      <c r="AJV160" s="46"/>
      <c r="AJW160" s="46"/>
      <c r="AJX160" s="46"/>
      <c r="AJY160" s="46"/>
      <c r="AJZ160" s="46"/>
      <c r="AKA160" s="46"/>
      <c r="AKB160" s="46"/>
      <c r="AKC160" s="46"/>
      <c r="AKD160" s="46"/>
      <c r="AKE160" s="46"/>
      <c r="AKF160" s="46"/>
      <c r="AKG160" s="46"/>
      <c r="AKH160" s="46"/>
      <c r="AKI160" s="46"/>
      <c r="AKJ160" s="46"/>
      <c r="AKK160" s="46"/>
      <c r="AKL160" s="46"/>
      <c r="AKM160" s="46"/>
      <c r="AKN160" s="46"/>
      <c r="AKO160" s="46"/>
      <c r="AKP160" s="46"/>
      <c r="AKQ160" s="46"/>
      <c r="AKR160" s="46"/>
      <c r="AKS160" s="46"/>
      <c r="AKT160" s="46"/>
      <c r="AKU160" s="46"/>
      <c r="AKV160" s="46"/>
      <c r="AKW160" s="46"/>
      <c r="AKX160" s="46"/>
      <c r="AKY160" s="46"/>
      <c r="AKZ160" s="46"/>
      <c r="ALA160" s="46"/>
      <c r="ALB160" s="46"/>
      <c r="ALC160" s="46"/>
      <c r="ALD160" s="46"/>
      <c r="ALE160" s="46"/>
      <c r="ALF160" s="46"/>
      <c r="ALG160" s="46"/>
      <c r="ALH160" s="46"/>
      <c r="ALI160" s="46"/>
      <c r="ALJ160" s="46"/>
      <c r="ALK160" s="46"/>
      <c r="ALL160" s="46"/>
      <c r="ALM160" s="46"/>
      <c r="ALN160" s="46"/>
      <c r="ALO160" s="46"/>
      <c r="ALP160" s="46"/>
      <c r="ALQ160" s="46"/>
      <c r="ALR160" s="46"/>
      <c r="ALS160" s="46"/>
      <c r="ALT160" s="46"/>
      <c r="ALU160" s="46"/>
      <c r="ALV160" s="46"/>
      <c r="ALW160" s="46"/>
      <c r="ALX160" s="46"/>
      <c r="ALY160" s="46"/>
      <c r="ALZ160" s="46"/>
      <c r="AMA160" s="46"/>
      <c r="AMB160" s="46"/>
      <c r="AMC160" s="46"/>
      <c r="AMD160" s="46"/>
      <c r="AME160" s="46"/>
      <c r="AMF160" s="46"/>
      <c r="AMG160" s="46"/>
      <c r="AMH160" s="46"/>
      <c r="AMI160" s="46"/>
      <c r="AMJ160" s="46"/>
      <c r="AMK160" s="46"/>
    </row>
    <row r="161" spans="1:1025" x14ac:dyDescent="0.25">
      <c r="B161" s="56"/>
      <c r="C161" s="57"/>
      <c r="D161" s="58"/>
      <c r="E161" s="59"/>
      <c r="F161" s="59"/>
      <c r="G161" s="59"/>
      <c r="H161" s="59"/>
      <c r="I161" s="59"/>
      <c r="J161" s="59"/>
      <c r="K161" s="59"/>
      <c r="L161" s="59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  <c r="AEW161" s="46"/>
      <c r="AEX161" s="46"/>
      <c r="AEY161" s="46"/>
      <c r="AEZ161" s="46"/>
      <c r="AFA161" s="46"/>
      <c r="AFB161" s="46"/>
      <c r="AFC161" s="46"/>
      <c r="AFD161" s="46"/>
      <c r="AFE161" s="46"/>
      <c r="AFF161" s="46"/>
      <c r="AFG161" s="46"/>
      <c r="AFH161" s="46"/>
      <c r="AFI161" s="46"/>
      <c r="AFJ161" s="46"/>
      <c r="AFK161" s="46"/>
      <c r="AFL161" s="46"/>
      <c r="AFM161" s="46"/>
      <c r="AFN161" s="46"/>
      <c r="AFO161" s="46"/>
      <c r="AFP161" s="46"/>
      <c r="AFQ161" s="46"/>
      <c r="AFR161" s="46"/>
      <c r="AFS161" s="46"/>
      <c r="AFT161" s="46"/>
      <c r="AFU161" s="46"/>
      <c r="AFV161" s="46"/>
      <c r="AFW161" s="46"/>
      <c r="AFX161" s="46"/>
      <c r="AFY161" s="46"/>
      <c r="AFZ161" s="46"/>
      <c r="AGA161" s="46"/>
      <c r="AGB161" s="46"/>
      <c r="AGC161" s="46"/>
      <c r="AGD161" s="46"/>
      <c r="AGE161" s="46"/>
      <c r="AGF161" s="46"/>
      <c r="AGG161" s="46"/>
      <c r="AGH161" s="46"/>
      <c r="AGI161" s="46"/>
      <c r="AGJ161" s="46"/>
      <c r="AGK161" s="46"/>
      <c r="AGL161" s="46"/>
      <c r="AGM161" s="46"/>
      <c r="AGN161" s="46"/>
      <c r="AGO161" s="46"/>
      <c r="AGP161" s="46"/>
      <c r="AGQ161" s="46"/>
      <c r="AGR161" s="46"/>
      <c r="AGS161" s="46"/>
      <c r="AGT161" s="46"/>
      <c r="AGU161" s="46"/>
      <c r="AGV161" s="46"/>
      <c r="AGW161" s="46"/>
      <c r="AGX161" s="46"/>
      <c r="AGY161" s="46"/>
      <c r="AGZ161" s="46"/>
      <c r="AHA161" s="46"/>
      <c r="AHB161" s="46"/>
      <c r="AHC161" s="46"/>
      <c r="AHD161" s="46"/>
      <c r="AHE161" s="46"/>
      <c r="AHF161" s="46"/>
      <c r="AHG161" s="46"/>
      <c r="AHH161" s="46"/>
      <c r="AHI161" s="46"/>
      <c r="AHJ161" s="46"/>
      <c r="AHK161" s="46"/>
      <c r="AHL161" s="46"/>
      <c r="AHM161" s="46"/>
      <c r="AHN161" s="46"/>
      <c r="AHO161" s="46"/>
      <c r="AHP161" s="46"/>
      <c r="AHQ161" s="46"/>
      <c r="AHR161" s="46"/>
      <c r="AHS161" s="46"/>
      <c r="AHT161" s="46"/>
      <c r="AHU161" s="46"/>
      <c r="AHV161" s="46"/>
      <c r="AHW161" s="46"/>
      <c r="AHX161" s="46"/>
      <c r="AHY161" s="46"/>
      <c r="AHZ161" s="46"/>
      <c r="AIA161" s="46"/>
      <c r="AIB161" s="46"/>
      <c r="AIC161" s="46"/>
      <c r="AID161" s="46"/>
      <c r="AIE161" s="46"/>
      <c r="AIF161" s="46"/>
      <c r="AIG161" s="46"/>
      <c r="AIH161" s="46"/>
      <c r="AII161" s="46"/>
      <c r="AIJ161" s="46"/>
      <c r="AIK161" s="46"/>
      <c r="AIL161" s="46"/>
      <c r="AIM161" s="46"/>
      <c r="AIN161" s="46"/>
      <c r="AIO161" s="46"/>
      <c r="AIP161" s="46"/>
      <c r="AIQ161" s="46"/>
      <c r="AIR161" s="46"/>
      <c r="AIS161" s="46"/>
      <c r="AIT161" s="46"/>
      <c r="AIU161" s="46"/>
      <c r="AIV161" s="46"/>
      <c r="AIW161" s="46"/>
      <c r="AIX161" s="46"/>
      <c r="AIY161" s="46"/>
      <c r="AIZ161" s="46"/>
      <c r="AJA161" s="46"/>
      <c r="AJB161" s="46"/>
      <c r="AJC161" s="46"/>
      <c r="AJD161" s="46"/>
      <c r="AJE161" s="46"/>
      <c r="AJF161" s="46"/>
      <c r="AJG161" s="46"/>
      <c r="AJH161" s="46"/>
      <c r="AJI161" s="46"/>
      <c r="AJJ161" s="46"/>
      <c r="AJK161" s="46"/>
      <c r="AJL161" s="46"/>
      <c r="AJM161" s="46"/>
      <c r="AJN161" s="46"/>
      <c r="AJO161" s="46"/>
      <c r="AJP161" s="46"/>
      <c r="AJQ161" s="46"/>
      <c r="AJR161" s="46"/>
      <c r="AJS161" s="46"/>
      <c r="AJT161" s="46"/>
      <c r="AJU161" s="46"/>
      <c r="AJV161" s="46"/>
      <c r="AJW161" s="46"/>
      <c r="AJX161" s="46"/>
      <c r="AJY161" s="46"/>
      <c r="AJZ161" s="46"/>
      <c r="AKA161" s="46"/>
      <c r="AKB161" s="46"/>
      <c r="AKC161" s="46"/>
      <c r="AKD161" s="46"/>
      <c r="AKE161" s="46"/>
      <c r="AKF161" s="46"/>
      <c r="AKG161" s="46"/>
      <c r="AKH161" s="46"/>
      <c r="AKI161" s="46"/>
      <c r="AKJ161" s="46"/>
      <c r="AKK161" s="46"/>
      <c r="AKL161" s="46"/>
      <c r="AKM161" s="46"/>
      <c r="AKN161" s="46"/>
      <c r="AKO161" s="46"/>
      <c r="AKP161" s="46"/>
      <c r="AKQ161" s="46"/>
      <c r="AKR161" s="46"/>
      <c r="AKS161" s="46"/>
      <c r="AKT161" s="46"/>
      <c r="AKU161" s="46"/>
      <c r="AKV161" s="46"/>
      <c r="AKW161" s="46"/>
      <c r="AKX161" s="46"/>
      <c r="AKY161" s="46"/>
      <c r="AKZ161" s="46"/>
      <c r="ALA161" s="46"/>
      <c r="ALB161" s="46"/>
      <c r="ALC161" s="46"/>
      <c r="ALD161" s="46"/>
      <c r="ALE161" s="46"/>
      <c r="ALF161" s="46"/>
      <c r="ALG161" s="46"/>
      <c r="ALH161" s="46"/>
      <c r="ALI161" s="46"/>
      <c r="ALJ161" s="46"/>
      <c r="ALK161" s="46"/>
      <c r="ALL161" s="46"/>
      <c r="ALM161" s="46"/>
      <c r="ALN161" s="46"/>
      <c r="ALO161" s="46"/>
      <c r="ALP161" s="46"/>
      <c r="ALQ161" s="46"/>
      <c r="ALR161" s="46"/>
      <c r="ALS161" s="46"/>
      <c r="ALT161" s="46"/>
      <c r="ALU161" s="46"/>
      <c r="ALV161" s="46"/>
      <c r="ALW161" s="46"/>
      <c r="ALX161" s="46"/>
      <c r="ALY161" s="46"/>
      <c r="ALZ161" s="46"/>
      <c r="AMA161" s="46"/>
      <c r="AMB161" s="46"/>
      <c r="AMC161" s="46"/>
      <c r="AMD161" s="46"/>
      <c r="AME161" s="46"/>
      <c r="AMF161" s="46"/>
      <c r="AMG161" s="46"/>
      <c r="AMH161" s="46"/>
      <c r="AMI161" s="46"/>
      <c r="AMJ161" s="46"/>
      <c r="AMK161" s="46"/>
    </row>
    <row r="162" spans="1:1025" x14ac:dyDescent="0.25">
      <c r="B162" s="56"/>
      <c r="C162" s="57"/>
      <c r="D162" s="58"/>
      <c r="E162" s="59"/>
      <c r="F162" s="59"/>
      <c r="G162" s="59"/>
      <c r="H162" s="59"/>
      <c r="I162" s="59"/>
      <c r="J162" s="59"/>
      <c r="K162" s="59"/>
      <c r="L162" s="59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  <c r="OO162" s="46"/>
      <c r="OP162" s="46"/>
      <c r="OQ162" s="46"/>
      <c r="OR162" s="46"/>
      <c r="OS162" s="46"/>
      <c r="OT162" s="46"/>
      <c r="OU162" s="46"/>
      <c r="OV162" s="46"/>
      <c r="OW162" s="46"/>
      <c r="OX162" s="46"/>
      <c r="OY162" s="46"/>
      <c r="OZ162" s="46"/>
      <c r="PA162" s="46"/>
      <c r="PB162" s="46"/>
      <c r="PC162" s="46"/>
      <c r="PD162" s="46"/>
      <c r="PE162" s="46"/>
      <c r="PF162" s="46"/>
      <c r="PG162" s="46"/>
      <c r="PH162" s="46"/>
      <c r="PI162" s="46"/>
      <c r="PJ162" s="46"/>
      <c r="PK162" s="46"/>
      <c r="PL162" s="46"/>
      <c r="PM162" s="46"/>
      <c r="PN162" s="46"/>
      <c r="PO162" s="46"/>
      <c r="PP162" s="46"/>
      <c r="PQ162" s="46"/>
      <c r="PR162" s="46"/>
      <c r="PS162" s="46"/>
      <c r="PT162" s="46"/>
      <c r="PU162" s="46"/>
      <c r="PV162" s="46"/>
      <c r="PW162" s="46"/>
      <c r="PX162" s="46"/>
      <c r="PY162" s="46"/>
      <c r="PZ162" s="46"/>
      <c r="QA162" s="46"/>
      <c r="QB162" s="46"/>
      <c r="QC162" s="46"/>
      <c r="QD162" s="46"/>
      <c r="QE162" s="46"/>
      <c r="QF162" s="46"/>
      <c r="QG162" s="46"/>
      <c r="QH162" s="46"/>
      <c r="QI162" s="46"/>
      <c r="QJ162" s="46"/>
      <c r="QK162" s="46"/>
      <c r="QL162" s="46"/>
      <c r="QM162" s="46"/>
      <c r="QN162" s="46"/>
      <c r="QO162" s="46"/>
      <c r="QP162" s="46"/>
      <c r="QQ162" s="46"/>
      <c r="QR162" s="46"/>
      <c r="QS162" s="46"/>
      <c r="QT162" s="46"/>
      <c r="QU162" s="46"/>
      <c r="QV162" s="46"/>
      <c r="QW162" s="46"/>
      <c r="QX162" s="46"/>
      <c r="QY162" s="46"/>
      <c r="QZ162" s="46"/>
      <c r="RA162" s="46"/>
      <c r="RB162" s="46"/>
      <c r="RC162" s="46"/>
      <c r="RD162" s="46"/>
      <c r="RE162" s="46"/>
      <c r="RF162" s="46"/>
      <c r="RG162" s="46"/>
      <c r="RH162" s="46"/>
      <c r="RI162" s="46"/>
      <c r="RJ162" s="46"/>
      <c r="RK162" s="46"/>
      <c r="RL162" s="46"/>
      <c r="RM162" s="46"/>
      <c r="RN162" s="46"/>
      <c r="RO162" s="46"/>
      <c r="RP162" s="46"/>
      <c r="RQ162" s="46"/>
      <c r="RR162" s="46"/>
      <c r="RS162" s="46"/>
      <c r="RT162" s="46"/>
      <c r="RU162" s="46"/>
      <c r="RV162" s="46"/>
      <c r="RW162" s="46"/>
      <c r="RX162" s="46"/>
      <c r="RY162" s="46"/>
      <c r="RZ162" s="46"/>
      <c r="SA162" s="46"/>
      <c r="SB162" s="46"/>
      <c r="SC162" s="46"/>
      <c r="SD162" s="46"/>
      <c r="SE162" s="46"/>
      <c r="SF162" s="46"/>
      <c r="SG162" s="46"/>
      <c r="SH162" s="46"/>
      <c r="SI162" s="46"/>
      <c r="SJ162" s="46"/>
      <c r="SK162" s="46"/>
      <c r="SL162" s="46"/>
      <c r="SM162" s="46"/>
      <c r="SN162" s="46"/>
      <c r="SO162" s="46"/>
      <c r="SP162" s="46"/>
      <c r="SQ162" s="46"/>
      <c r="SR162" s="46"/>
      <c r="SS162" s="46"/>
      <c r="ST162" s="46"/>
      <c r="SU162" s="46"/>
      <c r="SV162" s="46"/>
      <c r="SW162" s="46"/>
      <c r="SX162" s="46"/>
      <c r="SY162" s="46"/>
      <c r="SZ162" s="46"/>
      <c r="TA162" s="46"/>
      <c r="TB162" s="46"/>
      <c r="TC162" s="46"/>
      <c r="TD162" s="46"/>
      <c r="TE162" s="46"/>
      <c r="TF162" s="46"/>
      <c r="TG162" s="46"/>
      <c r="TH162" s="46"/>
      <c r="TI162" s="46"/>
      <c r="TJ162" s="46"/>
      <c r="TK162" s="46"/>
      <c r="TL162" s="46"/>
      <c r="TM162" s="46"/>
      <c r="TN162" s="46"/>
      <c r="TO162" s="46"/>
      <c r="TP162" s="46"/>
      <c r="TQ162" s="46"/>
      <c r="TR162" s="46"/>
      <c r="TS162" s="46"/>
      <c r="TT162" s="46"/>
      <c r="TU162" s="46"/>
      <c r="TV162" s="46"/>
      <c r="TW162" s="46"/>
      <c r="TX162" s="46"/>
      <c r="TY162" s="46"/>
      <c r="TZ162" s="46"/>
      <c r="UA162" s="46"/>
      <c r="UB162" s="46"/>
      <c r="UC162" s="46"/>
      <c r="UD162" s="46"/>
      <c r="UE162" s="46"/>
      <c r="UF162" s="46"/>
      <c r="UG162" s="46"/>
      <c r="UH162" s="46"/>
      <c r="UI162" s="46"/>
      <c r="UJ162" s="46"/>
      <c r="UK162" s="46"/>
      <c r="UL162" s="46"/>
      <c r="UM162" s="46"/>
      <c r="UN162" s="46"/>
      <c r="UO162" s="46"/>
      <c r="UP162" s="46"/>
      <c r="UQ162" s="46"/>
      <c r="UR162" s="46"/>
      <c r="US162" s="46"/>
      <c r="UT162" s="46"/>
      <c r="UU162" s="46"/>
      <c r="UV162" s="46"/>
      <c r="UW162" s="46"/>
      <c r="UX162" s="46"/>
      <c r="UY162" s="46"/>
      <c r="UZ162" s="46"/>
      <c r="VA162" s="46"/>
      <c r="VB162" s="46"/>
      <c r="VC162" s="46"/>
      <c r="VD162" s="46"/>
      <c r="VE162" s="46"/>
      <c r="VF162" s="46"/>
      <c r="VG162" s="46"/>
      <c r="VH162" s="46"/>
      <c r="VI162" s="46"/>
      <c r="VJ162" s="46"/>
      <c r="VK162" s="46"/>
      <c r="VL162" s="46"/>
      <c r="VM162" s="46"/>
      <c r="VN162" s="46"/>
      <c r="VO162" s="46"/>
      <c r="VP162" s="46"/>
      <c r="VQ162" s="46"/>
      <c r="VR162" s="46"/>
      <c r="VS162" s="46"/>
      <c r="VT162" s="46"/>
      <c r="VU162" s="46"/>
      <c r="VV162" s="46"/>
      <c r="VW162" s="46"/>
      <c r="VX162" s="46"/>
      <c r="VY162" s="46"/>
      <c r="VZ162" s="46"/>
      <c r="WA162" s="46"/>
      <c r="WB162" s="46"/>
      <c r="WC162" s="46"/>
      <c r="WD162" s="46"/>
      <c r="WE162" s="46"/>
      <c r="WF162" s="46"/>
      <c r="WG162" s="46"/>
      <c r="WH162" s="46"/>
      <c r="WI162" s="46"/>
      <c r="WJ162" s="46"/>
      <c r="WK162" s="46"/>
      <c r="WL162" s="46"/>
      <c r="WM162" s="46"/>
      <c r="WN162" s="46"/>
      <c r="WO162" s="46"/>
      <c r="WP162" s="46"/>
      <c r="WQ162" s="46"/>
      <c r="WR162" s="46"/>
      <c r="WS162" s="46"/>
      <c r="WT162" s="46"/>
      <c r="WU162" s="46"/>
      <c r="WV162" s="46"/>
      <c r="WW162" s="46"/>
      <c r="WX162" s="46"/>
      <c r="WY162" s="46"/>
      <c r="WZ162" s="46"/>
      <c r="XA162" s="46"/>
      <c r="XB162" s="46"/>
      <c r="XC162" s="46"/>
      <c r="XD162" s="46"/>
      <c r="XE162" s="46"/>
      <c r="XF162" s="46"/>
      <c r="XG162" s="46"/>
      <c r="XH162" s="46"/>
      <c r="XI162" s="46"/>
      <c r="XJ162" s="46"/>
      <c r="XK162" s="46"/>
      <c r="XL162" s="46"/>
      <c r="XM162" s="46"/>
      <c r="XN162" s="46"/>
      <c r="XO162" s="46"/>
      <c r="XP162" s="46"/>
      <c r="XQ162" s="46"/>
      <c r="XR162" s="46"/>
      <c r="XS162" s="46"/>
      <c r="XT162" s="46"/>
      <c r="XU162" s="46"/>
      <c r="XV162" s="46"/>
      <c r="XW162" s="46"/>
      <c r="XX162" s="46"/>
      <c r="XY162" s="46"/>
      <c r="XZ162" s="46"/>
      <c r="YA162" s="46"/>
      <c r="YB162" s="46"/>
      <c r="YC162" s="46"/>
      <c r="YD162" s="46"/>
      <c r="YE162" s="46"/>
      <c r="YF162" s="46"/>
      <c r="YG162" s="46"/>
      <c r="YH162" s="46"/>
      <c r="YI162" s="46"/>
      <c r="YJ162" s="46"/>
      <c r="YK162" s="46"/>
      <c r="YL162" s="46"/>
      <c r="YM162" s="46"/>
      <c r="YN162" s="46"/>
      <c r="YO162" s="46"/>
      <c r="YP162" s="46"/>
      <c r="YQ162" s="46"/>
      <c r="YR162" s="46"/>
      <c r="YS162" s="46"/>
      <c r="YT162" s="46"/>
      <c r="YU162" s="46"/>
      <c r="YV162" s="46"/>
      <c r="YW162" s="46"/>
      <c r="YX162" s="46"/>
      <c r="YY162" s="46"/>
      <c r="YZ162" s="46"/>
      <c r="ZA162" s="46"/>
      <c r="ZB162" s="46"/>
      <c r="ZC162" s="46"/>
      <c r="ZD162" s="46"/>
      <c r="ZE162" s="46"/>
      <c r="ZF162" s="46"/>
      <c r="ZG162" s="46"/>
      <c r="ZH162" s="46"/>
      <c r="ZI162" s="46"/>
      <c r="ZJ162" s="46"/>
      <c r="ZK162" s="46"/>
      <c r="ZL162" s="46"/>
      <c r="ZM162" s="46"/>
      <c r="ZN162" s="46"/>
      <c r="ZO162" s="46"/>
      <c r="ZP162" s="46"/>
      <c r="ZQ162" s="46"/>
      <c r="ZR162" s="46"/>
      <c r="ZS162" s="46"/>
      <c r="ZT162" s="46"/>
      <c r="ZU162" s="46"/>
      <c r="ZV162" s="46"/>
      <c r="ZW162" s="46"/>
      <c r="ZX162" s="46"/>
      <c r="ZY162" s="46"/>
      <c r="ZZ162" s="46"/>
      <c r="AAA162" s="46"/>
      <c r="AAB162" s="46"/>
      <c r="AAC162" s="46"/>
      <c r="AAD162" s="46"/>
      <c r="AAE162" s="46"/>
      <c r="AAF162" s="46"/>
      <c r="AAG162" s="46"/>
      <c r="AAH162" s="46"/>
      <c r="AAI162" s="46"/>
      <c r="AAJ162" s="46"/>
      <c r="AAK162" s="46"/>
      <c r="AAL162" s="46"/>
      <c r="AAM162" s="46"/>
      <c r="AAN162" s="46"/>
      <c r="AAO162" s="46"/>
      <c r="AAP162" s="46"/>
      <c r="AAQ162" s="46"/>
      <c r="AAR162" s="46"/>
      <c r="AAS162" s="46"/>
      <c r="AAT162" s="46"/>
      <c r="AAU162" s="46"/>
      <c r="AAV162" s="46"/>
      <c r="AAW162" s="46"/>
      <c r="AAX162" s="46"/>
      <c r="AAY162" s="46"/>
      <c r="AAZ162" s="46"/>
      <c r="ABA162" s="46"/>
      <c r="ABB162" s="46"/>
      <c r="ABC162" s="46"/>
      <c r="ABD162" s="46"/>
      <c r="ABE162" s="46"/>
      <c r="ABF162" s="46"/>
      <c r="ABG162" s="46"/>
      <c r="ABH162" s="46"/>
      <c r="ABI162" s="46"/>
      <c r="ABJ162" s="46"/>
      <c r="ABK162" s="46"/>
      <c r="ABL162" s="46"/>
      <c r="ABM162" s="46"/>
      <c r="ABN162" s="46"/>
      <c r="ABO162" s="46"/>
      <c r="ABP162" s="46"/>
      <c r="ABQ162" s="46"/>
      <c r="ABR162" s="46"/>
      <c r="ABS162" s="46"/>
      <c r="ABT162" s="46"/>
      <c r="ABU162" s="46"/>
      <c r="ABV162" s="46"/>
      <c r="ABW162" s="46"/>
      <c r="ABX162" s="46"/>
      <c r="ABY162" s="46"/>
      <c r="ABZ162" s="46"/>
      <c r="ACA162" s="46"/>
      <c r="ACB162" s="46"/>
      <c r="ACC162" s="46"/>
      <c r="ACD162" s="46"/>
      <c r="ACE162" s="46"/>
      <c r="ACF162" s="46"/>
      <c r="ACG162" s="46"/>
      <c r="ACH162" s="46"/>
      <c r="ACI162" s="46"/>
      <c r="ACJ162" s="46"/>
      <c r="ACK162" s="46"/>
      <c r="ACL162" s="46"/>
      <c r="ACM162" s="46"/>
      <c r="ACN162" s="46"/>
      <c r="ACO162" s="46"/>
      <c r="ACP162" s="46"/>
      <c r="ACQ162" s="46"/>
      <c r="ACR162" s="46"/>
      <c r="ACS162" s="46"/>
      <c r="ACT162" s="46"/>
      <c r="ACU162" s="46"/>
      <c r="ACV162" s="46"/>
      <c r="ACW162" s="46"/>
      <c r="ACX162" s="46"/>
      <c r="ACY162" s="46"/>
      <c r="ACZ162" s="46"/>
      <c r="ADA162" s="46"/>
      <c r="ADB162" s="46"/>
      <c r="ADC162" s="46"/>
      <c r="ADD162" s="46"/>
      <c r="ADE162" s="46"/>
      <c r="ADF162" s="46"/>
      <c r="ADG162" s="46"/>
      <c r="ADH162" s="46"/>
      <c r="ADI162" s="46"/>
      <c r="ADJ162" s="46"/>
      <c r="ADK162" s="46"/>
      <c r="ADL162" s="46"/>
      <c r="ADM162" s="46"/>
      <c r="ADN162" s="46"/>
      <c r="ADO162" s="46"/>
      <c r="ADP162" s="46"/>
      <c r="ADQ162" s="46"/>
      <c r="ADR162" s="46"/>
      <c r="ADS162" s="46"/>
      <c r="ADT162" s="46"/>
      <c r="ADU162" s="46"/>
      <c r="ADV162" s="46"/>
      <c r="ADW162" s="46"/>
      <c r="ADX162" s="46"/>
      <c r="ADY162" s="46"/>
      <c r="ADZ162" s="46"/>
      <c r="AEA162" s="46"/>
      <c r="AEB162" s="46"/>
      <c r="AEC162" s="46"/>
      <c r="AED162" s="46"/>
      <c r="AEE162" s="46"/>
      <c r="AEF162" s="46"/>
      <c r="AEG162" s="46"/>
      <c r="AEH162" s="46"/>
      <c r="AEI162" s="46"/>
      <c r="AEJ162" s="46"/>
      <c r="AEK162" s="46"/>
      <c r="AEL162" s="46"/>
      <c r="AEM162" s="46"/>
      <c r="AEN162" s="46"/>
      <c r="AEO162" s="46"/>
      <c r="AEP162" s="46"/>
      <c r="AEQ162" s="46"/>
      <c r="AER162" s="46"/>
      <c r="AES162" s="46"/>
      <c r="AET162" s="46"/>
      <c r="AEU162" s="46"/>
      <c r="AEV162" s="46"/>
      <c r="AEW162" s="46"/>
      <c r="AEX162" s="46"/>
      <c r="AEY162" s="46"/>
      <c r="AEZ162" s="46"/>
      <c r="AFA162" s="46"/>
      <c r="AFB162" s="46"/>
      <c r="AFC162" s="46"/>
      <c r="AFD162" s="46"/>
      <c r="AFE162" s="46"/>
      <c r="AFF162" s="46"/>
      <c r="AFG162" s="46"/>
      <c r="AFH162" s="46"/>
      <c r="AFI162" s="46"/>
      <c r="AFJ162" s="46"/>
      <c r="AFK162" s="46"/>
      <c r="AFL162" s="46"/>
      <c r="AFM162" s="46"/>
      <c r="AFN162" s="46"/>
      <c r="AFO162" s="46"/>
      <c r="AFP162" s="46"/>
      <c r="AFQ162" s="46"/>
      <c r="AFR162" s="46"/>
      <c r="AFS162" s="46"/>
      <c r="AFT162" s="46"/>
      <c r="AFU162" s="46"/>
      <c r="AFV162" s="46"/>
      <c r="AFW162" s="46"/>
      <c r="AFX162" s="46"/>
      <c r="AFY162" s="46"/>
      <c r="AFZ162" s="46"/>
      <c r="AGA162" s="46"/>
      <c r="AGB162" s="46"/>
      <c r="AGC162" s="46"/>
      <c r="AGD162" s="46"/>
      <c r="AGE162" s="46"/>
      <c r="AGF162" s="46"/>
      <c r="AGG162" s="46"/>
      <c r="AGH162" s="46"/>
      <c r="AGI162" s="46"/>
      <c r="AGJ162" s="46"/>
      <c r="AGK162" s="46"/>
      <c r="AGL162" s="46"/>
      <c r="AGM162" s="46"/>
      <c r="AGN162" s="46"/>
      <c r="AGO162" s="46"/>
      <c r="AGP162" s="46"/>
      <c r="AGQ162" s="46"/>
      <c r="AGR162" s="46"/>
      <c r="AGS162" s="46"/>
      <c r="AGT162" s="46"/>
      <c r="AGU162" s="46"/>
      <c r="AGV162" s="46"/>
      <c r="AGW162" s="46"/>
      <c r="AGX162" s="46"/>
      <c r="AGY162" s="46"/>
      <c r="AGZ162" s="46"/>
      <c r="AHA162" s="46"/>
      <c r="AHB162" s="46"/>
      <c r="AHC162" s="46"/>
      <c r="AHD162" s="46"/>
      <c r="AHE162" s="46"/>
      <c r="AHF162" s="46"/>
      <c r="AHG162" s="46"/>
      <c r="AHH162" s="46"/>
      <c r="AHI162" s="46"/>
      <c r="AHJ162" s="46"/>
      <c r="AHK162" s="46"/>
      <c r="AHL162" s="46"/>
      <c r="AHM162" s="46"/>
      <c r="AHN162" s="46"/>
      <c r="AHO162" s="46"/>
      <c r="AHP162" s="46"/>
      <c r="AHQ162" s="46"/>
      <c r="AHR162" s="46"/>
      <c r="AHS162" s="46"/>
      <c r="AHT162" s="46"/>
      <c r="AHU162" s="46"/>
      <c r="AHV162" s="46"/>
      <c r="AHW162" s="46"/>
      <c r="AHX162" s="46"/>
      <c r="AHY162" s="46"/>
      <c r="AHZ162" s="46"/>
      <c r="AIA162" s="46"/>
      <c r="AIB162" s="46"/>
      <c r="AIC162" s="46"/>
      <c r="AID162" s="46"/>
      <c r="AIE162" s="46"/>
      <c r="AIF162" s="46"/>
      <c r="AIG162" s="46"/>
      <c r="AIH162" s="46"/>
      <c r="AII162" s="46"/>
      <c r="AIJ162" s="46"/>
      <c r="AIK162" s="46"/>
      <c r="AIL162" s="46"/>
      <c r="AIM162" s="46"/>
      <c r="AIN162" s="46"/>
      <c r="AIO162" s="46"/>
      <c r="AIP162" s="46"/>
      <c r="AIQ162" s="46"/>
      <c r="AIR162" s="46"/>
      <c r="AIS162" s="46"/>
      <c r="AIT162" s="46"/>
      <c r="AIU162" s="46"/>
      <c r="AIV162" s="46"/>
      <c r="AIW162" s="46"/>
      <c r="AIX162" s="46"/>
      <c r="AIY162" s="46"/>
      <c r="AIZ162" s="46"/>
      <c r="AJA162" s="46"/>
      <c r="AJB162" s="46"/>
      <c r="AJC162" s="46"/>
      <c r="AJD162" s="46"/>
      <c r="AJE162" s="46"/>
      <c r="AJF162" s="46"/>
      <c r="AJG162" s="46"/>
      <c r="AJH162" s="46"/>
      <c r="AJI162" s="46"/>
      <c r="AJJ162" s="46"/>
      <c r="AJK162" s="46"/>
      <c r="AJL162" s="46"/>
      <c r="AJM162" s="46"/>
      <c r="AJN162" s="46"/>
      <c r="AJO162" s="46"/>
      <c r="AJP162" s="46"/>
      <c r="AJQ162" s="46"/>
      <c r="AJR162" s="46"/>
      <c r="AJS162" s="46"/>
      <c r="AJT162" s="46"/>
      <c r="AJU162" s="46"/>
      <c r="AJV162" s="46"/>
      <c r="AJW162" s="46"/>
      <c r="AJX162" s="46"/>
      <c r="AJY162" s="46"/>
      <c r="AJZ162" s="46"/>
      <c r="AKA162" s="46"/>
      <c r="AKB162" s="46"/>
      <c r="AKC162" s="46"/>
      <c r="AKD162" s="46"/>
      <c r="AKE162" s="46"/>
      <c r="AKF162" s="46"/>
      <c r="AKG162" s="46"/>
      <c r="AKH162" s="46"/>
      <c r="AKI162" s="46"/>
      <c r="AKJ162" s="46"/>
      <c r="AKK162" s="46"/>
      <c r="AKL162" s="46"/>
      <c r="AKM162" s="46"/>
      <c r="AKN162" s="46"/>
      <c r="AKO162" s="46"/>
      <c r="AKP162" s="46"/>
      <c r="AKQ162" s="46"/>
      <c r="AKR162" s="46"/>
      <c r="AKS162" s="46"/>
      <c r="AKT162" s="46"/>
      <c r="AKU162" s="46"/>
      <c r="AKV162" s="46"/>
      <c r="AKW162" s="46"/>
      <c r="AKX162" s="46"/>
      <c r="AKY162" s="46"/>
      <c r="AKZ162" s="46"/>
      <c r="ALA162" s="46"/>
      <c r="ALB162" s="46"/>
      <c r="ALC162" s="46"/>
      <c r="ALD162" s="46"/>
      <c r="ALE162" s="46"/>
      <c r="ALF162" s="46"/>
      <c r="ALG162" s="46"/>
      <c r="ALH162" s="46"/>
      <c r="ALI162" s="46"/>
      <c r="ALJ162" s="46"/>
      <c r="ALK162" s="46"/>
      <c r="ALL162" s="46"/>
      <c r="ALM162" s="46"/>
      <c r="ALN162" s="46"/>
      <c r="ALO162" s="46"/>
      <c r="ALP162" s="46"/>
      <c r="ALQ162" s="46"/>
      <c r="ALR162" s="46"/>
      <c r="ALS162" s="46"/>
      <c r="ALT162" s="46"/>
      <c r="ALU162" s="46"/>
      <c r="ALV162" s="46"/>
      <c r="ALW162" s="46"/>
      <c r="ALX162" s="46"/>
      <c r="ALY162" s="46"/>
      <c r="ALZ162" s="46"/>
      <c r="AMA162" s="46"/>
      <c r="AMB162" s="46"/>
      <c r="AMC162" s="46"/>
      <c r="AMD162" s="46"/>
      <c r="AME162" s="46"/>
      <c r="AMF162" s="46"/>
      <c r="AMG162" s="46"/>
      <c r="AMH162" s="46"/>
      <c r="AMI162" s="46"/>
      <c r="AMJ162" s="46"/>
      <c r="AMK162" s="46"/>
    </row>
    <row r="163" spans="1:1025" x14ac:dyDescent="0.25">
      <c r="A163" s="46"/>
      <c r="B163" s="56"/>
      <c r="C163" s="57"/>
      <c r="D163" s="58"/>
      <c r="E163" s="59"/>
      <c r="F163" s="59"/>
      <c r="G163" s="59"/>
      <c r="H163" s="59"/>
      <c r="I163" s="59"/>
      <c r="J163" s="59"/>
      <c r="K163" s="59"/>
      <c r="L163" s="59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6"/>
      <c r="OY163" s="46"/>
      <c r="OZ163" s="46"/>
      <c r="PA163" s="46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6"/>
      <c r="PM163" s="46"/>
      <c r="PN163" s="46"/>
      <c r="PO163" s="46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6"/>
      <c r="QA163" s="46"/>
      <c r="QB163" s="46"/>
      <c r="QC163" s="46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6"/>
      <c r="QO163" s="46"/>
      <c r="QP163" s="46"/>
      <c r="QQ163" s="46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6"/>
      <c r="RC163" s="46"/>
      <c r="RD163" s="46"/>
      <c r="RE163" s="46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6"/>
      <c r="RQ163" s="46"/>
      <c r="RR163" s="46"/>
      <c r="RS163" s="46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6"/>
      <c r="SE163" s="46"/>
      <c r="SF163" s="46"/>
      <c r="SG163" s="46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6"/>
      <c r="SS163" s="46"/>
      <c r="ST163" s="46"/>
      <c r="SU163" s="46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6"/>
      <c r="TG163" s="46"/>
      <c r="TH163" s="46"/>
      <c r="TI163" s="46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6"/>
      <c r="TU163" s="46"/>
      <c r="TV163" s="46"/>
      <c r="TW163" s="46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6"/>
      <c r="UJ163" s="46"/>
      <c r="UK163" s="46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6"/>
      <c r="UW163" s="46"/>
      <c r="UX163" s="46"/>
      <c r="UY163" s="46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6"/>
      <c r="VL163" s="46"/>
      <c r="VM163" s="46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6"/>
      <c r="VZ163" s="46"/>
      <c r="WA163" s="46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6"/>
      <c r="WN163" s="46"/>
      <c r="WO163" s="46"/>
      <c r="WP163" s="46"/>
      <c r="WQ163" s="46"/>
      <c r="WR163" s="46"/>
      <c r="WS163" s="46"/>
      <c r="WT163" s="46"/>
      <c r="WU163" s="46"/>
      <c r="WV163" s="46"/>
      <c r="WW163" s="46"/>
      <c r="WX163" s="46"/>
      <c r="WY163" s="46"/>
      <c r="WZ163" s="46"/>
      <c r="XA163" s="46"/>
      <c r="XB163" s="46"/>
      <c r="XC163" s="46"/>
      <c r="XD163" s="46"/>
      <c r="XE163" s="46"/>
      <c r="XF163" s="46"/>
      <c r="XG163" s="46"/>
      <c r="XH163" s="46"/>
      <c r="XI163" s="46"/>
      <c r="XJ163" s="46"/>
      <c r="XK163" s="46"/>
      <c r="XL163" s="46"/>
      <c r="XM163" s="46"/>
      <c r="XN163" s="46"/>
      <c r="XO163" s="46"/>
      <c r="XP163" s="46"/>
      <c r="XQ163" s="46"/>
      <c r="XR163" s="46"/>
      <c r="XS163" s="46"/>
      <c r="XT163" s="46"/>
      <c r="XU163" s="46"/>
      <c r="XV163" s="46"/>
      <c r="XW163" s="46"/>
      <c r="XX163" s="46"/>
      <c r="XY163" s="46"/>
      <c r="XZ163" s="46"/>
      <c r="YA163" s="46"/>
      <c r="YB163" s="46"/>
      <c r="YC163" s="46"/>
      <c r="YD163" s="46"/>
      <c r="YE163" s="46"/>
      <c r="YF163" s="46"/>
      <c r="YG163" s="46"/>
      <c r="YH163" s="46"/>
      <c r="YI163" s="46"/>
      <c r="YJ163" s="46"/>
      <c r="YK163" s="46"/>
      <c r="YL163" s="46"/>
      <c r="YM163" s="46"/>
      <c r="YN163" s="46"/>
      <c r="YO163" s="46"/>
      <c r="YP163" s="46"/>
      <c r="YQ163" s="46"/>
      <c r="YR163" s="46"/>
      <c r="YS163" s="46"/>
      <c r="YT163" s="46"/>
      <c r="YU163" s="46"/>
      <c r="YV163" s="46"/>
      <c r="YW163" s="46"/>
      <c r="YX163" s="46"/>
      <c r="YY163" s="46"/>
      <c r="YZ163" s="46"/>
      <c r="ZA163" s="46"/>
      <c r="ZB163" s="46"/>
      <c r="ZC163" s="46"/>
      <c r="ZD163" s="46"/>
      <c r="ZE163" s="46"/>
      <c r="ZF163" s="46"/>
      <c r="ZG163" s="46"/>
      <c r="ZH163" s="46"/>
      <c r="ZI163" s="46"/>
      <c r="ZJ163" s="46"/>
      <c r="ZK163" s="46"/>
      <c r="ZL163" s="46"/>
      <c r="ZM163" s="46"/>
      <c r="ZN163" s="46"/>
      <c r="ZO163" s="46"/>
      <c r="ZP163" s="46"/>
      <c r="ZQ163" s="46"/>
      <c r="ZR163" s="46"/>
      <c r="ZS163" s="46"/>
      <c r="ZT163" s="46"/>
      <c r="ZU163" s="46"/>
      <c r="ZV163" s="46"/>
      <c r="ZW163" s="46"/>
      <c r="ZX163" s="46"/>
      <c r="ZY163" s="46"/>
      <c r="ZZ163" s="46"/>
      <c r="AAA163" s="46"/>
      <c r="AAB163" s="46"/>
      <c r="AAC163" s="46"/>
      <c r="AAD163" s="46"/>
      <c r="AAE163" s="46"/>
      <c r="AAF163" s="46"/>
      <c r="AAG163" s="46"/>
      <c r="AAH163" s="46"/>
      <c r="AAI163" s="46"/>
      <c r="AAJ163" s="46"/>
      <c r="AAK163" s="46"/>
      <c r="AAL163" s="46"/>
      <c r="AAM163" s="46"/>
      <c r="AAN163" s="46"/>
      <c r="AAO163" s="46"/>
      <c r="AAP163" s="46"/>
      <c r="AAQ163" s="46"/>
      <c r="AAR163" s="46"/>
      <c r="AAS163" s="46"/>
      <c r="AAT163" s="46"/>
      <c r="AAU163" s="46"/>
      <c r="AAV163" s="46"/>
      <c r="AAW163" s="46"/>
      <c r="AAX163" s="46"/>
      <c r="AAY163" s="46"/>
      <c r="AAZ163" s="46"/>
      <c r="ABA163" s="46"/>
      <c r="ABB163" s="46"/>
      <c r="ABC163" s="46"/>
      <c r="ABD163" s="46"/>
      <c r="ABE163" s="46"/>
      <c r="ABF163" s="46"/>
      <c r="ABG163" s="46"/>
      <c r="ABH163" s="46"/>
      <c r="ABI163" s="46"/>
      <c r="ABJ163" s="46"/>
      <c r="ABK163" s="46"/>
      <c r="ABL163" s="46"/>
      <c r="ABM163" s="46"/>
      <c r="ABN163" s="46"/>
      <c r="ABO163" s="46"/>
      <c r="ABP163" s="46"/>
      <c r="ABQ163" s="46"/>
      <c r="ABR163" s="46"/>
      <c r="ABS163" s="46"/>
      <c r="ABT163" s="46"/>
      <c r="ABU163" s="46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  <c r="ADP163" s="46"/>
      <c r="ADQ163" s="46"/>
      <c r="ADR163" s="46"/>
      <c r="ADS163" s="46"/>
      <c r="ADT163" s="46"/>
      <c r="ADU163" s="46"/>
      <c r="ADV163" s="46"/>
      <c r="ADW163" s="46"/>
      <c r="ADX163" s="46"/>
      <c r="ADY163" s="46"/>
      <c r="ADZ163" s="46"/>
      <c r="AEA163" s="46"/>
      <c r="AEB163" s="46"/>
      <c r="AEC163" s="46"/>
      <c r="AED163" s="46"/>
      <c r="AEE163" s="46"/>
      <c r="AEF163" s="46"/>
      <c r="AEG163" s="46"/>
      <c r="AEH163" s="46"/>
      <c r="AEI163" s="46"/>
      <c r="AEJ163" s="46"/>
      <c r="AEK163" s="46"/>
      <c r="AEL163" s="46"/>
      <c r="AEM163" s="46"/>
      <c r="AEN163" s="46"/>
      <c r="AEO163" s="46"/>
      <c r="AEP163" s="46"/>
      <c r="AEQ163" s="46"/>
      <c r="AER163" s="46"/>
      <c r="AES163" s="46"/>
      <c r="AET163" s="46"/>
      <c r="AEU163" s="46"/>
      <c r="AEV163" s="46"/>
      <c r="AEW163" s="46"/>
      <c r="AEX163" s="46"/>
      <c r="AEY163" s="46"/>
      <c r="AEZ163" s="46"/>
      <c r="AFA163" s="46"/>
      <c r="AFB163" s="46"/>
      <c r="AFC163" s="46"/>
      <c r="AFD163" s="46"/>
      <c r="AFE163" s="46"/>
      <c r="AFF163" s="46"/>
      <c r="AFG163" s="46"/>
      <c r="AFH163" s="46"/>
      <c r="AFI163" s="46"/>
      <c r="AFJ163" s="46"/>
      <c r="AFK163" s="46"/>
      <c r="AFL163" s="46"/>
      <c r="AFM163" s="46"/>
      <c r="AFN163" s="46"/>
      <c r="AFO163" s="46"/>
      <c r="AFP163" s="46"/>
      <c r="AFQ163" s="46"/>
      <c r="AFR163" s="46"/>
      <c r="AFS163" s="46"/>
      <c r="AFT163" s="46"/>
      <c r="AFU163" s="46"/>
      <c r="AFV163" s="46"/>
      <c r="AFW163" s="46"/>
      <c r="AFX163" s="46"/>
      <c r="AFY163" s="46"/>
      <c r="AFZ163" s="46"/>
      <c r="AGA163" s="46"/>
      <c r="AGB163" s="46"/>
      <c r="AGC163" s="46"/>
      <c r="AGD163" s="46"/>
      <c r="AGE163" s="46"/>
      <c r="AGF163" s="46"/>
      <c r="AGG163" s="46"/>
      <c r="AGH163" s="46"/>
      <c r="AGI163" s="46"/>
      <c r="AGJ163" s="46"/>
      <c r="AGK163" s="46"/>
      <c r="AGL163" s="46"/>
      <c r="AGM163" s="46"/>
      <c r="AGN163" s="46"/>
      <c r="AGO163" s="46"/>
      <c r="AGP163" s="46"/>
      <c r="AGQ163" s="46"/>
      <c r="AGR163" s="46"/>
      <c r="AGS163" s="46"/>
      <c r="AGT163" s="46"/>
      <c r="AGU163" s="46"/>
      <c r="AGV163" s="46"/>
      <c r="AGW163" s="46"/>
      <c r="AGX163" s="46"/>
      <c r="AGY163" s="46"/>
      <c r="AGZ163" s="46"/>
      <c r="AHA163" s="46"/>
      <c r="AHB163" s="46"/>
      <c r="AHC163" s="46"/>
      <c r="AHD163" s="46"/>
      <c r="AHE163" s="46"/>
      <c r="AHF163" s="46"/>
      <c r="AHG163" s="46"/>
      <c r="AHH163" s="46"/>
      <c r="AHI163" s="46"/>
      <c r="AHJ163" s="46"/>
      <c r="AHK163" s="46"/>
      <c r="AHL163" s="46"/>
      <c r="AHM163" s="46"/>
      <c r="AHN163" s="46"/>
      <c r="AHO163" s="46"/>
      <c r="AHP163" s="46"/>
      <c r="AHQ163" s="46"/>
      <c r="AHR163" s="46"/>
      <c r="AHS163" s="46"/>
      <c r="AHT163" s="46"/>
      <c r="AHU163" s="46"/>
      <c r="AHV163" s="46"/>
      <c r="AHW163" s="46"/>
      <c r="AHX163" s="46"/>
      <c r="AHY163" s="46"/>
      <c r="AHZ163" s="46"/>
      <c r="AIA163" s="46"/>
      <c r="AIB163" s="46"/>
      <c r="AIC163" s="46"/>
      <c r="AID163" s="46"/>
      <c r="AIE163" s="46"/>
      <c r="AIF163" s="46"/>
      <c r="AIG163" s="46"/>
      <c r="AIH163" s="46"/>
      <c r="AII163" s="46"/>
      <c r="AIJ163" s="46"/>
      <c r="AIK163" s="46"/>
      <c r="AIL163" s="46"/>
      <c r="AIM163" s="46"/>
      <c r="AIN163" s="46"/>
      <c r="AIO163" s="46"/>
      <c r="AIP163" s="46"/>
      <c r="AIQ163" s="46"/>
      <c r="AIR163" s="46"/>
      <c r="AIS163" s="46"/>
      <c r="AIT163" s="46"/>
      <c r="AIU163" s="46"/>
      <c r="AIV163" s="46"/>
      <c r="AIW163" s="46"/>
      <c r="AIX163" s="46"/>
      <c r="AIY163" s="46"/>
      <c r="AIZ163" s="46"/>
      <c r="AJA163" s="46"/>
      <c r="AJB163" s="46"/>
      <c r="AJC163" s="46"/>
      <c r="AJD163" s="46"/>
      <c r="AJE163" s="46"/>
      <c r="AJF163" s="46"/>
      <c r="AJG163" s="46"/>
      <c r="AJH163" s="46"/>
      <c r="AJI163" s="46"/>
      <c r="AJJ163" s="46"/>
      <c r="AJK163" s="46"/>
      <c r="AJL163" s="46"/>
      <c r="AJM163" s="46"/>
      <c r="AJN163" s="46"/>
      <c r="AJO163" s="46"/>
      <c r="AJP163" s="46"/>
      <c r="AJQ163" s="46"/>
      <c r="AJR163" s="46"/>
      <c r="AJS163" s="46"/>
      <c r="AJT163" s="46"/>
      <c r="AJU163" s="46"/>
      <c r="AJV163" s="46"/>
      <c r="AJW163" s="46"/>
      <c r="AJX163" s="46"/>
      <c r="AJY163" s="46"/>
      <c r="AJZ163" s="46"/>
      <c r="AKA163" s="46"/>
      <c r="AKB163" s="46"/>
      <c r="AKC163" s="46"/>
      <c r="AKD163" s="46"/>
      <c r="AKE163" s="46"/>
      <c r="AKF163" s="46"/>
      <c r="AKG163" s="46"/>
      <c r="AKH163" s="46"/>
      <c r="AKI163" s="46"/>
      <c r="AKJ163" s="46"/>
      <c r="AKK163" s="46"/>
      <c r="AKL163" s="46"/>
      <c r="AKM163" s="46"/>
      <c r="AKN163" s="46"/>
      <c r="AKO163" s="46"/>
      <c r="AKP163" s="46"/>
      <c r="AKQ163" s="46"/>
      <c r="AKR163" s="46"/>
      <c r="AKS163" s="46"/>
      <c r="AKT163" s="46"/>
      <c r="AKU163" s="46"/>
      <c r="AKV163" s="46"/>
      <c r="AKW163" s="46"/>
      <c r="AKX163" s="46"/>
      <c r="AKY163" s="46"/>
      <c r="AKZ163" s="46"/>
      <c r="ALA163" s="46"/>
      <c r="ALB163" s="46"/>
      <c r="ALC163" s="46"/>
      <c r="ALD163" s="46"/>
      <c r="ALE163" s="46"/>
      <c r="ALF163" s="46"/>
      <c r="ALG163" s="46"/>
      <c r="ALH163" s="46"/>
      <c r="ALI163" s="46"/>
      <c r="ALJ163" s="46"/>
      <c r="ALK163" s="46"/>
      <c r="ALL163" s="46"/>
      <c r="ALM163" s="46"/>
      <c r="ALN163" s="46"/>
      <c r="ALO163" s="46"/>
      <c r="ALP163" s="46"/>
      <c r="ALQ163" s="46"/>
      <c r="ALR163" s="46"/>
      <c r="ALS163" s="46"/>
      <c r="ALT163" s="46"/>
      <c r="ALU163" s="46"/>
      <c r="ALV163" s="46"/>
      <c r="ALW163" s="46"/>
      <c r="ALX163" s="46"/>
      <c r="ALY163" s="46"/>
      <c r="ALZ163" s="46"/>
      <c r="AMA163" s="46"/>
      <c r="AMB163" s="46"/>
      <c r="AMC163" s="46"/>
      <c r="AMD163" s="46"/>
      <c r="AME163" s="46"/>
      <c r="AMF163" s="46"/>
      <c r="AMG163" s="46"/>
      <c r="AMH163" s="46"/>
      <c r="AMI163" s="46"/>
      <c r="AMJ163" s="46"/>
      <c r="AMK163" s="46"/>
    </row>
    <row r="164" spans="1:1025" x14ac:dyDescent="0.25">
      <c r="A164" s="46"/>
      <c r="B164" s="56"/>
      <c r="C164" s="57"/>
      <c r="D164" s="58"/>
      <c r="E164" s="59"/>
      <c r="F164" s="59"/>
      <c r="G164" s="59"/>
      <c r="H164" s="59"/>
      <c r="I164" s="59"/>
      <c r="J164" s="59"/>
      <c r="K164" s="59"/>
      <c r="L164" s="59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  <c r="AEW164" s="46"/>
      <c r="AEX164" s="46"/>
      <c r="AEY164" s="46"/>
      <c r="AEZ164" s="46"/>
      <c r="AFA164" s="46"/>
      <c r="AFB164" s="46"/>
      <c r="AFC164" s="46"/>
      <c r="AFD164" s="46"/>
      <c r="AFE164" s="46"/>
      <c r="AFF164" s="46"/>
      <c r="AFG164" s="46"/>
      <c r="AFH164" s="46"/>
      <c r="AFI164" s="46"/>
      <c r="AFJ164" s="46"/>
      <c r="AFK164" s="46"/>
      <c r="AFL164" s="46"/>
      <c r="AFM164" s="46"/>
      <c r="AFN164" s="46"/>
      <c r="AFO164" s="46"/>
      <c r="AFP164" s="46"/>
      <c r="AFQ164" s="46"/>
      <c r="AFR164" s="46"/>
      <c r="AFS164" s="46"/>
      <c r="AFT164" s="46"/>
      <c r="AFU164" s="46"/>
      <c r="AFV164" s="46"/>
      <c r="AFW164" s="46"/>
      <c r="AFX164" s="46"/>
      <c r="AFY164" s="46"/>
      <c r="AFZ164" s="46"/>
      <c r="AGA164" s="46"/>
      <c r="AGB164" s="46"/>
      <c r="AGC164" s="46"/>
      <c r="AGD164" s="46"/>
      <c r="AGE164" s="46"/>
      <c r="AGF164" s="46"/>
      <c r="AGG164" s="46"/>
      <c r="AGH164" s="46"/>
      <c r="AGI164" s="46"/>
      <c r="AGJ164" s="46"/>
      <c r="AGK164" s="46"/>
      <c r="AGL164" s="46"/>
      <c r="AGM164" s="46"/>
      <c r="AGN164" s="46"/>
      <c r="AGO164" s="46"/>
      <c r="AGP164" s="46"/>
      <c r="AGQ164" s="46"/>
      <c r="AGR164" s="46"/>
      <c r="AGS164" s="46"/>
      <c r="AGT164" s="46"/>
      <c r="AGU164" s="46"/>
      <c r="AGV164" s="46"/>
      <c r="AGW164" s="46"/>
      <c r="AGX164" s="46"/>
      <c r="AGY164" s="46"/>
      <c r="AGZ164" s="46"/>
      <c r="AHA164" s="46"/>
      <c r="AHB164" s="46"/>
      <c r="AHC164" s="46"/>
      <c r="AHD164" s="46"/>
      <c r="AHE164" s="46"/>
      <c r="AHF164" s="46"/>
      <c r="AHG164" s="46"/>
      <c r="AHH164" s="46"/>
      <c r="AHI164" s="46"/>
      <c r="AHJ164" s="46"/>
      <c r="AHK164" s="46"/>
      <c r="AHL164" s="46"/>
      <c r="AHM164" s="46"/>
      <c r="AHN164" s="46"/>
      <c r="AHO164" s="46"/>
      <c r="AHP164" s="46"/>
      <c r="AHQ164" s="46"/>
      <c r="AHR164" s="46"/>
      <c r="AHS164" s="46"/>
      <c r="AHT164" s="46"/>
      <c r="AHU164" s="46"/>
      <c r="AHV164" s="46"/>
      <c r="AHW164" s="46"/>
      <c r="AHX164" s="46"/>
      <c r="AHY164" s="46"/>
      <c r="AHZ164" s="46"/>
      <c r="AIA164" s="46"/>
      <c r="AIB164" s="46"/>
      <c r="AIC164" s="46"/>
      <c r="AID164" s="46"/>
      <c r="AIE164" s="46"/>
      <c r="AIF164" s="46"/>
      <c r="AIG164" s="46"/>
      <c r="AIH164" s="46"/>
      <c r="AII164" s="46"/>
      <c r="AIJ164" s="46"/>
      <c r="AIK164" s="46"/>
      <c r="AIL164" s="46"/>
      <c r="AIM164" s="46"/>
      <c r="AIN164" s="46"/>
      <c r="AIO164" s="46"/>
      <c r="AIP164" s="46"/>
      <c r="AIQ164" s="46"/>
      <c r="AIR164" s="46"/>
      <c r="AIS164" s="46"/>
      <c r="AIT164" s="46"/>
      <c r="AIU164" s="46"/>
      <c r="AIV164" s="46"/>
      <c r="AIW164" s="46"/>
      <c r="AIX164" s="46"/>
      <c r="AIY164" s="46"/>
      <c r="AIZ164" s="46"/>
      <c r="AJA164" s="46"/>
      <c r="AJB164" s="46"/>
      <c r="AJC164" s="46"/>
      <c r="AJD164" s="46"/>
      <c r="AJE164" s="46"/>
      <c r="AJF164" s="46"/>
      <c r="AJG164" s="46"/>
      <c r="AJH164" s="46"/>
      <c r="AJI164" s="46"/>
      <c r="AJJ164" s="46"/>
      <c r="AJK164" s="46"/>
      <c r="AJL164" s="46"/>
      <c r="AJM164" s="46"/>
      <c r="AJN164" s="46"/>
      <c r="AJO164" s="46"/>
      <c r="AJP164" s="46"/>
      <c r="AJQ164" s="46"/>
      <c r="AJR164" s="46"/>
      <c r="AJS164" s="46"/>
      <c r="AJT164" s="46"/>
      <c r="AJU164" s="46"/>
      <c r="AJV164" s="46"/>
      <c r="AJW164" s="46"/>
      <c r="AJX164" s="46"/>
      <c r="AJY164" s="46"/>
      <c r="AJZ164" s="46"/>
      <c r="AKA164" s="46"/>
      <c r="AKB164" s="46"/>
      <c r="AKC164" s="46"/>
      <c r="AKD164" s="46"/>
      <c r="AKE164" s="46"/>
      <c r="AKF164" s="46"/>
      <c r="AKG164" s="46"/>
      <c r="AKH164" s="46"/>
      <c r="AKI164" s="46"/>
      <c r="AKJ164" s="46"/>
      <c r="AKK164" s="46"/>
      <c r="AKL164" s="46"/>
      <c r="AKM164" s="46"/>
      <c r="AKN164" s="46"/>
      <c r="AKO164" s="46"/>
      <c r="AKP164" s="46"/>
      <c r="AKQ164" s="46"/>
      <c r="AKR164" s="46"/>
      <c r="AKS164" s="46"/>
      <c r="AKT164" s="46"/>
      <c r="AKU164" s="46"/>
      <c r="AKV164" s="46"/>
      <c r="AKW164" s="46"/>
      <c r="AKX164" s="46"/>
      <c r="AKY164" s="46"/>
      <c r="AKZ164" s="46"/>
      <c r="ALA164" s="46"/>
      <c r="ALB164" s="46"/>
      <c r="ALC164" s="46"/>
      <c r="ALD164" s="46"/>
      <c r="ALE164" s="46"/>
      <c r="ALF164" s="46"/>
      <c r="ALG164" s="46"/>
      <c r="ALH164" s="46"/>
      <c r="ALI164" s="46"/>
      <c r="ALJ164" s="46"/>
      <c r="ALK164" s="46"/>
      <c r="ALL164" s="46"/>
      <c r="ALM164" s="46"/>
      <c r="ALN164" s="46"/>
      <c r="ALO164" s="46"/>
      <c r="ALP164" s="46"/>
      <c r="ALQ164" s="46"/>
      <c r="ALR164" s="46"/>
      <c r="ALS164" s="46"/>
      <c r="ALT164" s="46"/>
      <c r="ALU164" s="46"/>
      <c r="ALV164" s="46"/>
      <c r="ALW164" s="46"/>
      <c r="ALX164" s="46"/>
      <c r="ALY164" s="46"/>
      <c r="ALZ164" s="46"/>
      <c r="AMA164" s="46"/>
      <c r="AMB164" s="46"/>
      <c r="AMC164" s="46"/>
      <c r="AMD164" s="46"/>
      <c r="AME164" s="46"/>
      <c r="AMF164" s="46"/>
      <c r="AMG164" s="46"/>
      <c r="AMH164" s="46"/>
      <c r="AMI164" s="46"/>
      <c r="AMJ164" s="46"/>
      <c r="AMK164" s="46"/>
    </row>
    <row r="165" spans="1:1025" x14ac:dyDescent="0.25">
      <c r="A165" s="46"/>
      <c r="B165" s="56"/>
      <c r="C165" s="57"/>
      <c r="D165" s="58"/>
      <c r="E165" s="59"/>
      <c r="F165" s="59"/>
      <c r="G165" s="59"/>
      <c r="H165" s="59"/>
      <c r="I165" s="59"/>
      <c r="J165" s="59"/>
      <c r="K165" s="59"/>
      <c r="L165" s="59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  <c r="AEW165" s="46"/>
      <c r="AEX165" s="46"/>
      <c r="AEY165" s="46"/>
      <c r="AEZ165" s="46"/>
      <c r="AFA165" s="46"/>
      <c r="AFB165" s="46"/>
      <c r="AFC165" s="46"/>
      <c r="AFD165" s="46"/>
      <c r="AFE165" s="46"/>
      <c r="AFF165" s="46"/>
      <c r="AFG165" s="46"/>
      <c r="AFH165" s="46"/>
      <c r="AFI165" s="46"/>
      <c r="AFJ165" s="46"/>
      <c r="AFK165" s="46"/>
      <c r="AFL165" s="46"/>
      <c r="AFM165" s="46"/>
      <c r="AFN165" s="46"/>
      <c r="AFO165" s="46"/>
      <c r="AFP165" s="46"/>
      <c r="AFQ165" s="46"/>
      <c r="AFR165" s="46"/>
      <c r="AFS165" s="46"/>
      <c r="AFT165" s="46"/>
      <c r="AFU165" s="46"/>
      <c r="AFV165" s="46"/>
      <c r="AFW165" s="46"/>
      <c r="AFX165" s="46"/>
      <c r="AFY165" s="46"/>
      <c r="AFZ165" s="46"/>
      <c r="AGA165" s="46"/>
      <c r="AGB165" s="46"/>
      <c r="AGC165" s="46"/>
      <c r="AGD165" s="46"/>
      <c r="AGE165" s="46"/>
      <c r="AGF165" s="46"/>
      <c r="AGG165" s="46"/>
      <c r="AGH165" s="46"/>
      <c r="AGI165" s="46"/>
      <c r="AGJ165" s="46"/>
      <c r="AGK165" s="46"/>
      <c r="AGL165" s="46"/>
      <c r="AGM165" s="46"/>
      <c r="AGN165" s="46"/>
      <c r="AGO165" s="46"/>
      <c r="AGP165" s="46"/>
      <c r="AGQ165" s="46"/>
      <c r="AGR165" s="46"/>
      <c r="AGS165" s="46"/>
      <c r="AGT165" s="46"/>
      <c r="AGU165" s="46"/>
      <c r="AGV165" s="46"/>
      <c r="AGW165" s="46"/>
      <c r="AGX165" s="46"/>
      <c r="AGY165" s="46"/>
      <c r="AGZ165" s="46"/>
      <c r="AHA165" s="46"/>
      <c r="AHB165" s="46"/>
      <c r="AHC165" s="46"/>
      <c r="AHD165" s="46"/>
      <c r="AHE165" s="46"/>
      <c r="AHF165" s="46"/>
      <c r="AHG165" s="46"/>
      <c r="AHH165" s="46"/>
      <c r="AHI165" s="46"/>
      <c r="AHJ165" s="46"/>
      <c r="AHK165" s="46"/>
      <c r="AHL165" s="46"/>
      <c r="AHM165" s="46"/>
      <c r="AHN165" s="46"/>
      <c r="AHO165" s="46"/>
      <c r="AHP165" s="46"/>
      <c r="AHQ165" s="46"/>
      <c r="AHR165" s="46"/>
      <c r="AHS165" s="46"/>
      <c r="AHT165" s="46"/>
      <c r="AHU165" s="46"/>
      <c r="AHV165" s="46"/>
      <c r="AHW165" s="46"/>
      <c r="AHX165" s="46"/>
      <c r="AHY165" s="46"/>
      <c r="AHZ165" s="46"/>
      <c r="AIA165" s="46"/>
      <c r="AIB165" s="46"/>
      <c r="AIC165" s="46"/>
      <c r="AID165" s="46"/>
      <c r="AIE165" s="46"/>
      <c r="AIF165" s="46"/>
      <c r="AIG165" s="46"/>
      <c r="AIH165" s="46"/>
      <c r="AII165" s="46"/>
      <c r="AIJ165" s="46"/>
      <c r="AIK165" s="46"/>
      <c r="AIL165" s="46"/>
      <c r="AIM165" s="46"/>
      <c r="AIN165" s="46"/>
      <c r="AIO165" s="46"/>
      <c r="AIP165" s="46"/>
      <c r="AIQ165" s="46"/>
      <c r="AIR165" s="46"/>
      <c r="AIS165" s="46"/>
      <c r="AIT165" s="46"/>
      <c r="AIU165" s="46"/>
      <c r="AIV165" s="46"/>
      <c r="AIW165" s="46"/>
      <c r="AIX165" s="46"/>
      <c r="AIY165" s="46"/>
      <c r="AIZ165" s="46"/>
      <c r="AJA165" s="46"/>
      <c r="AJB165" s="46"/>
      <c r="AJC165" s="46"/>
      <c r="AJD165" s="46"/>
      <c r="AJE165" s="46"/>
      <c r="AJF165" s="46"/>
      <c r="AJG165" s="46"/>
      <c r="AJH165" s="46"/>
      <c r="AJI165" s="46"/>
      <c r="AJJ165" s="46"/>
      <c r="AJK165" s="46"/>
      <c r="AJL165" s="46"/>
      <c r="AJM165" s="46"/>
      <c r="AJN165" s="46"/>
      <c r="AJO165" s="46"/>
      <c r="AJP165" s="46"/>
      <c r="AJQ165" s="46"/>
      <c r="AJR165" s="46"/>
      <c r="AJS165" s="46"/>
      <c r="AJT165" s="46"/>
      <c r="AJU165" s="46"/>
      <c r="AJV165" s="46"/>
      <c r="AJW165" s="46"/>
      <c r="AJX165" s="46"/>
      <c r="AJY165" s="46"/>
      <c r="AJZ165" s="46"/>
      <c r="AKA165" s="46"/>
      <c r="AKB165" s="46"/>
      <c r="AKC165" s="46"/>
      <c r="AKD165" s="46"/>
      <c r="AKE165" s="46"/>
      <c r="AKF165" s="46"/>
      <c r="AKG165" s="46"/>
      <c r="AKH165" s="46"/>
      <c r="AKI165" s="46"/>
      <c r="AKJ165" s="46"/>
      <c r="AKK165" s="46"/>
      <c r="AKL165" s="46"/>
      <c r="AKM165" s="46"/>
      <c r="AKN165" s="46"/>
      <c r="AKO165" s="46"/>
      <c r="AKP165" s="46"/>
      <c r="AKQ165" s="46"/>
      <c r="AKR165" s="46"/>
      <c r="AKS165" s="46"/>
      <c r="AKT165" s="46"/>
      <c r="AKU165" s="46"/>
      <c r="AKV165" s="46"/>
      <c r="AKW165" s="46"/>
      <c r="AKX165" s="46"/>
      <c r="AKY165" s="46"/>
      <c r="AKZ165" s="46"/>
      <c r="ALA165" s="46"/>
      <c r="ALB165" s="46"/>
      <c r="ALC165" s="46"/>
      <c r="ALD165" s="46"/>
      <c r="ALE165" s="46"/>
      <c r="ALF165" s="46"/>
      <c r="ALG165" s="46"/>
      <c r="ALH165" s="46"/>
      <c r="ALI165" s="46"/>
      <c r="ALJ165" s="46"/>
      <c r="ALK165" s="46"/>
      <c r="ALL165" s="46"/>
      <c r="ALM165" s="46"/>
      <c r="ALN165" s="46"/>
      <c r="ALO165" s="46"/>
      <c r="ALP165" s="46"/>
      <c r="ALQ165" s="46"/>
      <c r="ALR165" s="46"/>
      <c r="ALS165" s="46"/>
      <c r="ALT165" s="46"/>
      <c r="ALU165" s="46"/>
      <c r="ALV165" s="46"/>
      <c r="ALW165" s="46"/>
      <c r="ALX165" s="46"/>
      <c r="ALY165" s="46"/>
      <c r="ALZ165" s="46"/>
      <c r="AMA165" s="46"/>
      <c r="AMB165" s="46"/>
      <c r="AMC165" s="46"/>
      <c r="AMD165" s="46"/>
      <c r="AME165" s="46"/>
      <c r="AMF165" s="46"/>
      <c r="AMG165" s="46"/>
      <c r="AMH165" s="46"/>
      <c r="AMI165" s="46"/>
      <c r="AMJ165" s="46"/>
      <c r="AMK165" s="46"/>
    </row>
    <row r="166" spans="1:1025" x14ac:dyDescent="0.25">
      <c r="A166" s="46"/>
      <c r="B166" s="56"/>
      <c r="C166" s="57"/>
      <c r="D166" s="58"/>
      <c r="E166" s="59"/>
      <c r="F166" s="59"/>
      <c r="G166" s="59"/>
      <c r="H166" s="59"/>
      <c r="I166" s="59"/>
      <c r="J166" s="59"/>
      <c r="K166" s="59"/>
      <c r="L166" s="59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  <c r="AEW166" s="46"/>
      <c r="AEX166" s="46"/>
      <c r="AEY166" s="46"/>
      <c r="AEZ166" s="46"/>
      <c r="AFA166" s="46"/>
      <c r="AFB166" s="46"/>
      <c r="AFC166" s="46"/>
      <c r="AFD166" s="46"/>
      <c r="AFE166" s="46"/>
      <c r="AFF166" s="46"/>
      <c r="AFG166" s="46"/>
      <c r="AFH166" s="46"/>
      <c r="AFI166" s="46"/>
      <c r="AFJ166" s="46"/>
      <c r="AFK166" s="46"/>
      <c r="AFL166" s="46"/>
      <c r="AFM166" s="46"/>
      <c r="AFN166" s="46"/>
      <c r="AFO166" s="46"/>
      <c r="AFP166" s="46"/>
      <c r="AFQ166" s="46"/>
      <c r="AFR166" s="46"/>
      <c r="AFS166" s="46"/>
      <c r="AFT166" s="46"/>
      <c r="AFU166" s="46"/>
      <c r="AFV166" s="46"/>
      <c r="AFW166" s="46"/>
      <c r="AFX166" s="46"/>
      <c r="AFY166" s="46"/>
      <c r="AFZ166" s="46"/>
      <c r="AGA166" s="46"/>
      <c r="AGB166" s="46"/>
      <c r="AGC166" s="46"/>
      <c r="AGD166" s="46"/>
      <c r="AGE166" s="46"/>
      <c r="AGF166" s="46"/>
      <c r="AGG166" s="46"/>
      <c r="AGH166" s="46"/>
      <c r="AGI166" s="46"/>
      <c r="AGJ166" s="46"/>
      <c r="AGK166" s="46"/>
      <c r="AGL166" s="46"/>
      <c r="AGM166" s="46"/>
      <c r="AGN166" s="46"/>
      <c r="AGO166" s="46"/>
      <c r="AGP166" s="46"/>
      <c r="AGQ166" s="46"/>
      <c r="AGR166" s="46"/>
      <c r="AGS166" s="46"/>
      <c r="AGT166" s="46"/>
      <c r="AGU166" s="46"/>
      <c r="AGV166" s="46"/>
      <c r="AGW166" s="46"/>
      <c r="AGX166" s="46"/>
      <c r="AGY166" s="46"/>
      <c r="AGZ166" s="46"/>
      <c r="AHA166" s="46"/>
      <c r="AHB166" s="46"/>
      <c r="AHC166" s="46"/>
      <c r="AHD166" s="46"/>
      <c r="AHE166" s="46"/>
      <c r="AHF166" s="46"/>
      <c r="AHG166" s="46"/>
      <c r="AHH166" s="46"/>
      <c r="AHI166" s="46"/>
      <c r="AHJ166" s="46"/>
      <c r="AHK166" s="46"/>
      <c r="AHL166" s="46"/>
      <c r="AHM166" s="46"/>
      <c r="AHN166" s="46"/>
      <c r="AHO166" s="46"/>
      <c r="AHP166" s="46"/>
      <c r="AHQ166" s="46"/>
      <c r="AHR166" s="46"/>
      <c r="AHS166" s="46"/>
      <c r="AHT166" s="46"/>
      <c r="AHU166" s="46"/>
      <c r="AHV166" s="46"/>
      <c r="AHW166" s="46"/>
      <c r="AHX166" s="46"/>
      <c r="AHY166" s="46"/>
      <c r="AHZ166" s="46"/>
      <c r="AIA166" s="46"/>
      <c r="AIB166" s="46"/>
      <c r="AIC166" s="46"/>
      <c r="AID166" s="46"/>
      <c r="AIE166" s="46"/>
      <c r="AIF166" s="46"/>
      <c r="AIG166" s="46"/>
      <c r="AIH166" s="46"/>
      <c r="AII166" s="46"/>
      <c r="AIJ166" s="46"/>
      <c r="AIK166" s="46"/>
      <c r="AIL166" s="46"/>
      <c r="AIM166" s="46"/>
      <c r="AIN166" s="46"/>
      <c r="AIO166" s="46"/>
      <c r="AIP166" s="46"/>
      <c r="AIQ166" s="46"/>
      <c r="AIR166" s="46"/>
      <c r="AIS166" s="46"/>
      <c r="AIT166" s="46"/>
      <c r="AIU166" s="46"/>
      <c r="AIV166" s="46"/>
      <c r="AIW166" s="46"/>
      <c r="AIX166" s="46"/>
      <c r="AIY166" s="46"/>
      <c r="AIZ166" s="46"/>
      <c r="AJA166" s="46"/>
      <c r="AJB166" s="46"/>
      <c r="AJC166" s="46"/>
      <c r="AJD166" s="46"/>
      <c r="AJE166" s="46"/>
      <c r="AJF166" s="46"/>
      <c r="AJG166" s="46"/>
      <c r="AJH166" s="46"/>
      <c r="AJI166" s="46"/>
      <c r="AJJ166" s="46"/>
      <c r="AJK166" s="46"/>
      <c r="AJL166" s="46"/>
      <c r="AJM166" s="46"/>
      <c r="AJN166" s="46"/>
      <c r="AJO166" s="46"/>
      <c r="AJP166" s="46"/>
      <c r="AJQ166" s="46"/>
      <c r="AJR166" s="46"/>
      <c r="AJS166" s="46"/>
      <c r="AJT166" s="46"/>
      <c r="AJU166" s="46"/>
      <c r="AJV166" s="46"/>
      <c r="AJW166" s="46"/>
      <c r="AJX166" s="46"/>
      <c r="AJY166" s="46"/>
      <c r="AJZ166" s="46"/>
      <c r="AKA166" s="46"/>
      <c r="AKB166" s="46"/>
      <c r="AKC166" s="46"/>
      <c r="AKD166" s="46"/>
      <c r="AKE166" s="46"/>
      <c r="AKF166" s="46"/>
      <c r="AKG166" s="46"/>
      <c r="AKH166" s="46"/>
      <c r="AKI166" s="46"/>
      <c r="AKJ166" s="46"/>
      <c r="AKK166" s="46"/>
      <c r="AKL166" s="46"/>
      <c r="AKM166" s="46"/>
      <c r="AKN166" s="46"/>
      <c r="AKO166" s="46"/>
      <c r="AKP166" s="46"/>
      <c r="AKQ166" s="46"/>
      <c r="AKR166" s="46"/>
      <c r="AKS166" s="46"/>
      <c r="AKT166" s="46"/>
      <c r="AKU166" s="46"/>
      <c r="AKV166" s="46"/>
      <c r="AKW166" s="46"/>
      <c r="AKX166" s="46"/>
      <c r="AKY166" s="46"/>
      <c r="AKZ166" s="46"/>
      <c r="ALA166" s="46"/>
      <c r="ALB166" s="46"/>
      <c r="ALC166" s="46"/>
      <c r="ALD166" s="46"/>
      <c r="ALE166" s="46"/>
      <c r="ALF166" s="46"/>
      <c r="ALG166" s="46"/>
      <c r="ALH166" s="46"/>
      <c r="ALI166" s="46"/>
      <c r="ALJ166" s="46"/>
      <c r="ALK166" s="46"/>
      <c r="ALL166" s="46"/>
      <c r="ALM166" s="46"/>
      <c r="ALN166" s="46"/>
      <c r="ALO166" s="46"/>
      <c r="ALP166" s="46"/>
      <c r="ALQ166" s="46"/>
      <c r="ALR166" s="46"/>
      <c r="ALS166" s="46"/>
      <c r="ALT166" s="46"/>
      <c r="ALU166" s="46"/>
      <c r="ALV166" s="46"/>
      <c r="ALW166" s="46"/>
      <c r="ALX166" s="46"/>
      <c r="ALY166" s="46"/>
      <c r="ALZ166" s="46"/>
      <c r="AMA166" s="46"/>
      <c r="AMB166" s="46"/>
      <c r="AMC166" s="46"/>
      <c r="AMD166" s="46"/>
      <c r="AME166" s="46"/>
      <c r="AMF166" s="46"/>
      <c r="AMG166" s="46"/>
      <c r="AMH166" s="46"/>
      <c r="AMI166" s="46"/>
      <c r="AMJ166" s="46"/>
      <c r="AMK166" s="46"/>
    </row>
    <row r="167" spans="1:1025" x14ac:dyDescent="0.25">
      <c r="A167" s="46"/>
      <c r="B167" s="56"/>
      <c r="C167" s="57"/>
      <c r="D167" s="58"/>
      <c r="E167" s="59"/>
      <c r="F167" s="59"/>
      <c r="G167" s="59"/>
      <c r="H167" s="59"/>
      <c r="I167" s="59"/>
      <c r="J167" s="59"/>
      <c r="K167" s="59"/>
      <c r="L167" s="59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  <c r="AEW167" s="46"/>
      <c r="AEX167" s="46"/>
      <c r="AEY167" s="46"/>
      <c r="AEZ167" s="46"/>
      <c r="AFA167" s="46"/>
      <c r="AFB167" s="46"/>
      <c r="AFC167" s="46"/>
      <c r="AFD167" s="46"/>
      <c r="AFE167" s="46"/>
      <c r="AFF167" s="46"/>
      <c r="AFG167" s="46"/>
      <c r="AFH167" s="46"/>
      <c r="AFI167" s="46"/>
      <c r="AFJ167" s="46"/>
      <c r="AFK167" s="46"/>
      <c r="AFL167" s="46"/>
      <c r="AFM167" s="46"/>
      <c r="AFN167" s="46"/>
      <c r="AFO167" s="46"/>
      <c r="AFP167" s="46"/>
      <c r="AFQ167" s="46"/>
      <c r="AFR167" s="46"/>
      <c r="AFS167" s="46"/>
      <c r="AFT167" s="46"/>
      <c r="AFU167" s="46"/>
      <c r="AFV167" s="46"/>
      <c r="AFW167" s="46"/>
      <c r="AFX167" s="46"/>
      <c r="AFY167" s="46"/>
      <c r="AFZ167" s="46"/>
      <c r="AGA167" s="46"/>
      <c r="AGB167" s="46"/>
      <c r="AGC167" s="46"/>
      <c r="AGD167" s="46"/>
      <c r="AGE167" s="46"/>
      <c r="AGF167" s="46"/>
      <c r="AGG167" s="46"/>
      <c r="AGH167" s="46"/>
      <c r="AGI167" s="46"/>
      <c r="AGJ167" s="46"/>
      <c r="AGK167" s="46"/>
      <c r="AGL167" s="46"/>
      <c r="AGM167" s="46"/>
      <c r="AGN167" s="46"/>
      <c r="AGO167" s="46"/>
      <c r="AGP167" s="46"/>
      <c r="AGQ167" s="46"/>
      <c r="AGR167" s="46"/>
      <c r="AGS167" s="46"/>
      <c r="AGT167" s="46"/>
      <c r="AGU167" s="46"/>
      <c r="AGV167" s="46"/>
      <c r="AGW167" s="46"/>
      <c r="AGX167" s="46"/>
      <c r="AGY167" s="46"/>
      <c r="AGZ167" s="46"/>
      <c r="AHA167" s="46"/>
      <c r="AHB167" s="46"/>
      <c r="AHC167" s="46"/>
      <c r="AHD167" s="46"/>
      <c r="AHE167" s="46"/>
      <c r="AHF167" s="46"/>
      <c r="AHG167" s="46"/>
      <c r="AHH167" s="46"/>
      <c r="AHI167" s="46"/>
      <c r="AHJ167" s="46"/>
      <c r="AHK167" s="46"/>
      <c r="AHL167" s="46"/>
      <c r="AHM167" s="46"/>
      <c r="AHN167" s="46"/>
      <c r="AHO167" s="46"/>
      <c r="AHP167" s="46"/>
      <c r="AHQ167" s="46"/>
      <c r="AHR167" s="46"/>
      <c r="AHS167" s="46"/>
      <c r="AHT167" s="46"/>
      <c r="AHU167" s="46"/>
      <c r="AHV167" s="46"/>
      <c r="AHW167" s="46"/>
      <c r="AHX167" s="46"/>
      <c r="AHY167" s="46"/>
      <c r="AHZ167" s="46"/>
      <c r="AIA167" s="46"/>
      <c r="AIB167" s="46"/>
      <c r="AIC167" s="46"/>
      <c r="AID167" s="46"/>
      <c r="AIE167" s="46"/>
      <c r="AIF167" s="46"/>
      <c r="AIG167" s="46"/>
      <c r="AIH167" s="46"/>
      <c r="AII167" s="46"/>
      <c r="AIJ167" s="46"/>
      <c r="AIK167" s="46"/>
      <c r="AIL167" s="46"/>
      <c r="AIM167" s="46"/>
      <c r="AIN167" s="46"/>
      <c r="AIO167" s="46"/>
      <c r="AIP167" s="46"/>
      <c r="AIQ167" s="46"/>
      <c r="AIR167" s="46"/>
      <c r="AIS167" s="46"/>
      <c r="AIT167" s="46"/>
      <c r="AIU167" s="46"/>
      <c r="AIV167" s="46"/>
      <c r="AIW167" s="46"/>
      <c r="AIX167" s="46"/>
      <c r="AIY167" s="46"/>
      <c r="AIZ167" s="46"/>
      <c r="AJA167" s="46"/>
      <c r="AJB167" s="46"/>
      <c r="AJC167" s="46"/>
      <c r="AJD167" s="46"/>
      <c r="AJE167" s="46"/>
      <c r="AJF167" s="46"/>
      <c r="AJG167" s="46"/>
      <c r="AJH167" s="46"/>
      <c r="AJI167" s="46"/>
      <c r="AJJ167" s="46"/>
      <c r="AJK167" s="46"/>
      <c r="AJL167" s="46"/>
      <c r="AJM167" s="46"/>
      <c r="AJN167" s="46"/>
      <c r="AJO167" s="46"/>
      <c r="AJP167" s="46"/>
      <c r="AJQ167" s="46"/>
      <c r="AJR167" s="46"/>
      <c r="AJS167" s="46"/>
      <c r="AJT167" s="46"/>
      <c r="AJU167" s="46"/>
      <c r="AJV167" s="46"/>
      <c r="AJW167" s="46"/>
      <c r="AJX167" s="46"/>
      <c r="AJY167" s="46"/>
      <c r="AJZ167" s="46"/>
      <c r="AKA167" s="46"/>
      <c r="AKB167" s="46"/>
      <c r="AKC167" s="46"/>
      <c r="AKD167" s="46"/>
      <c r="AKE167" s="46"/>
      <c r="AKF167" s="46"/>
      <c r="AKG167" s="46"/>
      <c r="AKH167" s="46"/>
      <c r="AKI167" s="46"/>
      <c r="AKJ167" s="46"/>
      <c r="AKK167" s="46"/>
      <c r="AKL167" s="46"/>
      <c r="AKM167" s="46"/>
      <c r="AKN167" s="46"/>
      <c r="AKO167" s="46"/>
      <c r="AKP167" s="46"/>
      <c r="AKQ167" s="46"/>
      <c r="AKR167" s="46"/>
      <c r="AKS167" s="46"/>
      <c r="AKT167" s="46"/>
      <c r="AKU167" s="46"/>
      <c r="AKV167" s="46"/>
      <c r="AKW167" s="46"/>
      <c r="AKX167" s="46"/>
      <c r="AKY167" s="46"/>
      <c r="AKZ167" s="46"/>
      <c r="ALA167" s="46"/>
      <c r="ALB167" s="46"/>
      <c r="ALC167" s="46"/>
      <c r="ALD167" s="46"/>
      <c r="ALE167" s="46"/>
      <c r="ALF167" s="46"/>
      <c r="ALG167" s="46"/>
      <c r="ALH167" s="46"/>
      <c r="ALI167" s="46"/>
      <c r="ALJ167" s="46"/>
      <c r="ALK167" s="46"/>
      <c r="ALL167" s="46"/>
      <c r="ALM167" s="46"/>
      <c r="ALN167" s="46"/>
      <c r="ALO167" s="46"/>
      <c r="ALP167" s="46"/>
      <c r="ALQ167" s="46"/>
      <c r="ALR167" s="46"/>
      <c r="ALS167" s="46"/>
      <c r="ALT167" s="46"/>
      <c r="ALU167" s="46"/>
      <c r="ALV167" s="46"/>
      <c r="ALW167" s="46"/>
      <c r="ALX167" s="46"/>
      <c r="ALY167" s="46"/>
      <c r="ALZ167" s="46"/>
      <c r="AMA167" s="46"/>
      <c r="AMB167" s="46"/>
      <c r="AMC167" s="46"/>
      <c r="AMD167" s="46"/>
      <c r="AME167" s="46"/>
      <c r="AMF167" s="46"/>
      <c r="AMG167" s="46"/>
      <c r="AMH167" s="46"/>
      <c r="AMI167" s="46"/>
      <c r="AMJ167" s="46"/>
      <c r="AMK167" s="46"/>
    </row>
    <row r="168" spans="1:1025" x14ac:dyDescent="0.25">
      <c r="A168" s="46"/>
      <c r="B168" s="56"/>
      <c r="C168" s="57"/>
      <c r="D168" s="58"/>
      <c r="E168" s="59"/>
      <c r="F168" s="59"/>
      <c r="G168" s="59"/>
      <c r="H168" s="59"/>
      <c r="I168" s="59"/>
      <c r="J168" s="59"/>
      <c r="K168" s="59"/>
      <c r="L168" s="59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  <c r="AEW168" s="46"/>
      <c r="AEX168" s="46"/>
      <c r="AEY168" s="46"/>
      <c r="AEZ168" s="46"/>
      <c r="AFA168" s="46"/>
      <c r="AFB168" s="46"/>
      <c r="AFC168" s="46"/>
      <c r="AFD168" s="46"/>
      <c r="AFE168" s="46"/>
      <c r="AFF168" s="46"/>
      <c r="AFG168" s="46"/>
      <c r="AFH168" s="46"/>
      <c r="AFI168" s="46"/>
      <c r="AFJ168" s="46"/>
      <c r="AFK168" s="46"/>
      <c r="AFL168" s="46"/>
      <c r="AFM168" s="46"/>
      <c r="AFN168" s="46"/>
      <c r="AFO168" s="46"/>
      <c r="AFP168" s="46"/>
      <c r="AFQ168" s="46"/>
      <c r="AFR168" s="46"/>
      <c r="AFS168" s="46"/>
      <c r="AFT168" s="46"/>
      <c r="AFU168" s="46"/>
      <c r="AFV168" s="46"/>
      <c r="AFW168" s="46"/>
      <c r="AFX168" s="46"/>
      <c r="AFY168" s="46"/>
      <c r="AFZ168" s="46"/>
      <c r="AGA168" s="46"/>
      <c r="AGB168" s="46"/>
      <c r="AGC168" s="46"/>
      <c r="AGD168" s="46"/>
      <c r="AGE168" s="46"/>
      <c r="AGF168" s="46"/>
      <c r="AGG168" s="46"/>
      <c r="AGH168" s="46"/>
      <c r="AGI168" s="46"/>
      <c r="AGJ168" s="46"/>
      <c r="AGK168" s="46"/>
      <c r="AGL168" s="46"/>
      <c r="AGM168" s="46"/>
      <c r="AGN168" s="46"/>
      <c r="AGO168" s="46"/>
      <c r="AGP168" s="46"/>
      <c r="AGQ168" s="46"/>
      <c r="AGR168" s="46"/>
      <c r="AGS168" s="46"/>
      <c r="AGT168" s="46"/>
      <c r="AGU168" s="46"/>
      <c r="AGV168" s="46"/>
      <c r="AGW168" s="46"/>
      <c r="AGX168" s="46"/>
      <c r="AGY168" s="46"/>
      <c r="AGZ168" s="46"/>
      <c r="AHA168" s="46"/>
      <c r="AHB168" s="46"/>
      <c r="AHC168" s="46"/>
      <c r="AHD168" s="46"/>
      <c r="AHE168" s="46"/>
      <c r="AHF168" s="46"/>
      <c r="AHG168" s="46"/>
      <c r="AHH168" s="46"/>
      <c r="AHI168" s="46"/>
      <c r="AHJ168" s="46"/>
      <c r="AHK168" s="46"/>
      <c r="AHL168" s="46"/>
      <c r="AHM168" s="46"/>
      <c r="AHN168" s="46"/>
      <c r="AHO168" s="46"/>
      <c r="AHP168" s="46"/>
      <c r="AHQ168" s="46"/>
      <c r="AHR168" s="46"/>
      <c r="AHS168" s="46"/>
      <c r="AHT168" s="46"/>
      <c r="AHU168" s="46"/>
      <c r="AHV168" s="46"/>
      <c r="AHW168" s="46"/>
      <c r="AHX168" s="46"/>
      <c r="AHY168" s="46"/>
      <c r="AHZ168" s="46"/>
      <c r="AIA168" s="46"/>
      <c r="AIB168" s="46"/>
      <c r="AIC168" s="46"/>
      <c r="AID168" s="46"/>
      <c r="AIE168" s="46"/>
      <c r="AIF168" s="46"/>
      <c r="AIG168" s="46"/>
      <c r="AIH168" s="46"/>
      <c r="AII168" s="46"/>
      <c r="AIJ168" s="46"/>
      <c r="AIK168" s="46"/>
      <c r="AIL168" s="46"/>
      <c r="AIM168" s="46"/>
      <c r="AIN168" s="46"/>
      <c r="AIO168" s="46"/>
      <c r="AIP168" s="46"/>
      <c r="AIQ168" s="46"/>
      <c r="AIR168" s="46"/>
      <c r="AIS168" s="46"/>
      <c r="AIT168" s="46"/>
      <c r="AIU168" s="46"/>
      <c r="AIV168" s="46"/>
      <c r="AIW168" s="46"/>
      <c r="AIX168" s="46"/>
      <c r="AIY168" s="46"/>
      <c r="AIZ168" s="46"/>
      <c r="AJA168" s="46"/>
      <c r="AJB168" s="46"/>
      <c r="AJC168" s="46"/>
      <c r="AJD168" s="46"/>
      <c r="AJE168" s="46"/>
      <c r="AJF168" s="46"/>
      <c r="AJG168" s="46"/>
      <c r="AJH168" s="46"/>
      <c r="AJI168" s="46"/>
      <c r="AJJ168" s="46"/>
      <c r="AJK168" s="46"/>
      <c r="AJL168" s="46"/>
      <c r="AJM168" s="46"/>
      <c r="AJN168" s="46"/>
      <c r="AJO168" s="46"/>
      <c r="AJP168" s="46"/>
      <c r="AJQ168" s="46"/>
      <c r="AJR168" s="46"/>
      <c r="AJS168" s="46"/>
      <c r="AJT168" s="46"/>
      <c r="AJU168" s="46"/>
      <c r="AJV168" s="46"/>
      <c r="AJW168" s="46"/>
      <c r="AJX168" s="46"/>
      <c r="AJY168" s="46"/>
      <c r="AJZ168" s="46"/>
      <c r="AKA168" s="46"/>
      <c r="AKB168" s="46"/>
      <c r="AKC168" s="46"/>
      <c r="AKD168" s="46"/>
      <c r="AKE168" s="46"/>
      <c r="AKF168" s="46"/>
      <c r="AKG168" s="46"/>
      <c r="AKH168" s="46"/>
      <c r="AKI168" s="46"/>
      <c r="AKJ168" s="46"/>
      <c r="AKK168" s="46"/>
      <c r="AKL168" s="46"/>
      <c r="AKM168" s="46"/>
      <c r="AKN168" s="46"/>
      <c r="AKO168" s="46"/>
      <c r="AKP168" s="46"/>
      <c r="AKQ168" s="46"/>
      <c r="AKR168" s="46"/>
      <c r="AKS168" s="46"/>
      <c r="AKT168" s="46"/>
      <c r="AKU168" s="46"/>
      <c r="AKV168" s="46"/>
      <c r="AKW168" s="46"/>
      <c r="AKX168" s="46"/>
      <c r="AKY168" s="46"/>
      <c r="AKZ168" s="46"/>
      <c r="ALA168" s="46"/>
      <c r="ALB168" s="46"/>
      <c r="ALC168" s="46"/>
      <c r="ALD168" s="46"/>
      <c r="ALE168" s="46"/>
      <c r="ALF168" s="46"/>
      <c r="ALG168" s="46"/>
      <c r="ALH168" s="46"/>
      <c r="ALI168" s="46"/>
      <c r="ALJ168" s="46"/>
      <c r="ALK168" s="46"/>
      <c r="ALL168" s="46"/>
      <c r="ALM168" s="46"/>
      <c r="ALN168" s="46"/>
      <c r="ALO168" s="46"/>
      <c r="ALP168" s="46"/>
      <c r="ALQ168" s="46"/>
      <c r="ALR168" s="46"/>
      <c r="ALS168" s="46"/>
      <c r="ALT168" s="46"/>
      <c r="ALU168" s="46"/>
      <c r="ALV168" s="46"/>
      <c r="ALW168" s="46"/>
      <c r="ALX168" s="46"/>
      <c r="ALY168" s="46"/>
      <c r="ALZ168" s="46"/>
      <c r="AMA168" s="46"/>
      <c r="AMB168" s="46"/>
      <c r="AMC168" s="46"/>
      <c r="AMD168" s="46"/>
      <c r="AME168" s="46"/>
      <c r="AMF168" s="46"/>
      <c r="AMG168" s="46"/>
      <c r="AMH168" s="46"/>
      <c r="AMI168" s="46"/>
      <c r="AMJ168" s="46"/>
      <c r="AMK168" s="46"/>
    </row>
    <row r="169" spans="1:1025" x14ac:dyDescent="0.25">
      <c r="A169" s="46"/>
      <c r="B169" s="56"/>
      <c r="C169" s="57"/>
      <c r="D169" s="58"/>
      <c r="E169" s="59"/>
      <c r="F169" s="59"/>
      <c r="G169" s="59"/>
      <c r="H169" s="59"/>
      <c r="I169" s="59"/>
      <c r="J169" s="59"/>
      <c r="K169" s="59"/>
      <c r="L169" s="59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  <c r="AEW169" s="46"/>
      <c r="AEX169" s="46"/>
      <c r="AEY169" s="46"/>
      <c r="AEZ169" s="46"/>
      <c r="AFA169" s="46"/>
      <c r="AFB169" s="46"/>
      <c r="AFC169" s="46"/>
      <c r="AFD169" s="46"/>
      <c r="AFE169" s="46"/>
      <c r="AFF169" s="46"/>
      <c r="AFG169" s="46"/>
      <c r="AFH169" s="46"/>
      <c r="AFI169" s="46"/>
      <c r="AFJ169" s="46"/>
      <c r="AFK169" s="46"/>
      <c r="AFL169" s="46"/>
      <c r="AFM169" s="46"/>
      <c r="AFN169" s="46"/>
      <c r="AFO169" s="46"/>
      <c r="AFP169" s="46"/>
      <c r="AFQ169" s="46"/>
      <c r="AFR169" s="46"/>
      <c r="AFS169" s="46"/>
      <c r="AFT169" s="46"/>
      <c r="AFU169" s="46"/>
      <c r="AFV169" s="46"/>
      <c r="AFW169" s="46"/>
      <c r="AFX169" s="46"/>
      <c r="AFY169" s="46"/>
      <c r="AFZ169" s="46"/>
      <c r="AGA169" s="46"/>
      <c r="AGB169" s="46"/>
      <c r="AGC169" s="46"/>
      <c r="AGD169" s="46"/>
      <c r="AGE169" s="46"/>
      <c r="AGF169" s="46"/>
      <c r="AGG169" s="46"/>
      <c r="AGH169" s="46"/>
      <c r="AGI169" s="46"/>
      <c r="AGJ169" s="46"/>
      <c r="AGK169" s="46"/>
      <c r="AGL169" s="46"/>
      <c r="AGM169" s="46"/>
      <c r="AGN169" s="46"/>
      <c r="AGO169" s="46"/>
      <c r="AGP169" s="46"/>
      <c r="AGQ169" s="46"/>
      <c r="AGR169" s="46"/>
      <c r="AGS169" s="46"/>
      <c r="AGT169" s="46"/>
      <c r="AGU169" s="46"/>
      <c r="AGV169" s="46"/>
      <c r="AGW169" s="46"/>
      <c r="AGX169" s="46"/>
      <c r="AGY169" s="46"/>
      <c r="AGZ169" s="46"/>
      <c r="AHA169" s="46"/>
      <c r="AHB169" s="46"/>
      <c r="AHC169" s="46"/>
      <c r="AHD169" s="46"/>
      <c r="AHE169" s="46"/>
      <c r="AHF169" s="46"/>
      <c r="AHG169" s="46"/>
      <c r="AHH169" s="46"/>
      <c r="AHI169" s="46"/>
      <c r="AHJ169" s="46"/>
      <c r="AHK169" s="46"/>
      <c r="AHL169" s="46"/>
      <c r="AHM169" s="46"/>
      <c r="AHN169" s="46"/>
      <c r="AHO169" s="46"/>
      <c r="AHP169" s="46"/>
      <c r="AHQ169" s="46"/>
      <c r="AHR169" s="46"/>
      <c r="AHS169" s="46"/>
      <c r="AHT169" s="46"/>
      <c r="AHU169" s="46"/>
      <c r="AHV169" s="46"/>
      <c r="AHW169" s="46"/>
      <c r="AHX169" s="46"/>
      <c r="AHY169" s="46"/>
      <c r="AHZ169" s="46"/>
      <c r="AIA169" s="46"/>
      <c r="AIB169" s="46"/>
      <c r="AIC169" s="46"/>
      <c r="AID169" s="46"/>
      <c r="AIE169" s="46"/>
      <c r="AIF169" s="46"/>
      <c r="AIG169" s="46"/>
      <c r="AIH169" s="46"/>
      <c r="AII169" s="46"/>
      <c r="AIJ169" s="46"/>
      <c r="AIK169" s="46"/>
      <c r="AIL169" s="46"/>
      <c r="AIM169" s="46"/>
      <c r="AIN169" s="46"/>
      <c r="AIO169" s="46"/>
      <c r="AIP169" s="46"/>
      <c r="AIQ169" s="46"/>
      <c r="AIR169" s="46"/>
      <c r="AIS169" s="46"/>
      <c r="AIT169" s="46"/>
      <c r="AIU169" s="46"/>
      <c r="AIV169" s="46"/>
      <c r="AIW169" s="46"/>
      <c r="AIX169" s="46"/>
      <c r="AIY169" s="46"/>
      <c r="AIZ169" s="46"/>
      <c r="AJA169" s="46"/>
      <c r="AJB169" s="46"/>
      <c r="AJC169" s="46"/>
      <c r="AJD169" s="46"/>
      <c r="AJE169" s="46"/>
      <c r="AJF169" s="46"/>
      <c r="AJG169" s="46"/>
      <c r="AJH169" s="46"/>
      <c r="AJI169" s="46"/>
      <c r="AJJ169" s="46"/>
      <c r="AJK169" s="46"/>
      <c r="AJL169" s="46"/>
      <c r="AJM169" s="46"/>
      <c r="AJN169" s="46"/>
      <c r="AJO169" s="46"/>
      <c r="AJP169" s="46"/>
      <c r="AJQ169" s="46"/>
      <c r="AJR169" s="46"/>
      <c r="AJS169" s="46"/>
      <c r="AJT169" s="46"/>
      <c r="AJU169" s="46"/>
      <c r="AJV169" s="46"/>
      <c r="AJW169" s="46"/>
      <c r="AJX169" s="46"/>
      <c r="AJY169" s="46"/>
      <c r="AJZ169" s="46"/>
      <c r="AKA169" s="46"/>
      <c r="AKB169" s="46"/>
      <c r="AKC169" s="46"/>
      <c r="AKD169" s="46"/>
      <c r="AKE169" s="46"/>
      <c r="AKF169" s="46"/>
      <c r="AKG169" s="46"/>
      <c r="AKH169" s="46"/>
      <c r="AKI169" s="46"/>
      <c r="AKJ169" s="46"/>
      <c r="AKK169" s="46"/>
      <c r="AKL169" s="46"/>
      <c r="AKM169" s="46"/>
      <c r="AKN169" s="46"/>
      <c r="AKO169" s="46"/>
      <c r="AKP169" s="46"/>
      <c r="AKQ169" s="46"/>
      <c r="AKR169" s="46"/>
      <c r="AKS169" s="46"/>
      <c r="AKT169" s="46"/>
      <c r="AKU169" s="46"/>
      <c r="AKV169" s="46"/>
      <c r="AKW169" s="46"/>
      <c r="AKX169" s="46"/>
      <c r="AKY169" s="46"/>
      <c r="AKZ169" s="46"/>
      <c r="ALA169" s="46"/>
      <c r="ALB169" s="46"/>
      <c r="ALC169" s="46"/>
      <c r="ALD169" s="46"/>
      <c r="ALE169" s="46"/>
      <c r="ALF169" s="46"/>
      <c r="ALG169" s="46"/>
      <c r="ALH169" s="46"/>
      <c r="ALI169" s="46"/>
      <c r="ALJ169" s="46"/>
      <c r="ALK169" s="46"/>
      <c r="ALL169" s="46"/>
      <c r="ALM169" s="46"/>
      <c r="ALN169" s="46"/>
      <c r="ALO169" s="46"/>
      <c r="ALP169" s="46"/>
      <c r="ALQ169" s="46"/>
      <c r="ALR169" s="46"/>
      <c r="ALS169" s="46"/>
      <c r="ALT169" s="46"/>
      <c r="ALU169" s="46"/>
      <c r="ALV169" s="46"/>
      <c r="ALW169" s="46"/>
      <c r="ALX169" s="46"/>
      <c r="ALY169" s="46"/>
      <c r="ALZ169" s="46"/>
      <c r="AMA169" s="46"/>
      <c r="AMB169" s="46"/>
      <c r="AMC169" s="46"/>
      <c r="AMD169" s="46"/>
      <c r="AME169" s="46"/>
      <c r="AMF169" s="46"/>
      <c r="AMG169" s="46"/>
      <c r="AMH169" s="46"/>
      <c r="AMI169" s="46"/>
      <c r="AMJ169" s="46"/>
      <c r="AMK169" s="46"/>
    </row>
    <row r="170" spans="1:1025" x14ac:dyDescent="0.25">
      <c r="A170" s="46"/>
      <c r="B170" s="56"/>
      <c r="C170" s="57"/>
      <c r="D170" s="58"/>
      <c r="E170" s="59"/>
      <c r="F170" s="59"/>
      <c r="G170" s="59"/>
      <c r="H170" s="59"/>
      <c r="I170" s="59"/>
      <c r="J170" s="59"/>
      <c r="K170" s="59"/>
      <c r="L170" s="59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  <c r="AEW170" s="46"/>
      <c r="AEX170" s="46"/>
      <c r="AEY170" s="46"/>
      <c r="AEZ170" s="46"/>
      <c r="AFA170" s="46"/>
      <c r="AFB170" s="46"/>
      <c r="AFC170" s="46"/>
      <c r="AFD170" s="46"/>
      <c r="AFE170" s="46"/>
      <c r="AFF170" s="46"/>
      <c r="AFG170" s="46"/>
      <c r="AFH170" s="46"/>
      <c r="AFI170" s="46"/>
      <c r="AFJ170" s="46"/>
      <c r="AFK170" s="46"/>
      <c r="AFL170" s="46"/>
      <c r="AFM170" s="46"/>
      <c r="AFN170" s="46"/>
      <c r="AFO170" s="46"/>
      <c r="AFP170" s="46"/>
      <c r="AFQ170" s="46"/>
      <c r="AFR170" s="46"/>
      <c r="AFS170" s="46"/>
      <c r="AFT170" s="46"/>
      <c r="AFU170" s="46"/>
      <c r="AFV170" s="46"/>
      <c r="AFW170" s="46"/>
      <c r="AFX170" s="46"/>
      <c r="AFY170" s="46"/>
      <c r="AFZ170" s="46"/>
      <c r="AGA170" s="46"/>
      <c r="AGB170" s="46"/>
      <c r="AGC170" s="46"/>
      <c r="AGD170" s="46"/>
      <c r="AGE170" s="46"/>
      <c r="AGF170" s="46"/>
      <c r="AGG170" s="46"/>
      <c r="AGH170" s="46"/>
      <c r="AGI170" s="46"/>
      <c r="AGJ170" s="46"/>
      <c r="AGK170" s="46"/>
      <c r="AGL170" s="46"/>
      <c r="AGM170" s="46"/>
      <c r="AGN170" s="46"/>
      <c r="AGO170" s="46"/>
      <c r="AGP170" s="46"/>
      <c r="AGQ170" s="46"/>
      <c r="AGR170" s="46"/>
      <c r="AGS170" s="46"/>
      <c r="AGT170" s="46"/>
      <c r="AGU170" s="46"/>
      <c r="AGV170" s="46"/>
      <c r="AGW170" s="46"/>
      <c r="AGX170" s="46"/>
      <c r="AGY170" s="46"/>
      <c r="AGZ170" s="46"/>
      <c r="AHA170" s="46"/>
      <c r="AHB170" s="46"/>
      <c r="AHC170" s="46"/>
      <c r="AHD170" s="46"/>
      <c r="AHE170" s="46"/>
      <c r="AHF170" s="46"/>
      <c r="AHG170" s="46"/>
      <c r="AHH170" s="46"/>
      <c r="AHI170" s="46"/>
      <c r="AHJ170" s="46"/>
      <c r="AHK170" s="46"/>
      <c r="AHL170" s="46"/>
      <c r="AHM170" s="46"/>
      <c r="AHN170" s="46"/>
      <c r="AHO170" s="46"/>
      <c r="AHP170" s="46"/>
      <c r="AHQ170" s="46"/>
      <c r="AHR170" s="46"/>
      <c r="AHS170" s="46"/>
      <c r="AHT170" s="46"/>
      <c r="AHU170" s="46"/>
      <c r="AHV170" s="46"/>
      <c r="AHW170" s="46"/>
      <c r="AHX170" s="46"/>
      <c r="AHY170" s="46"/>
      <c r="AHZ170" s="46"/>
      <c r="AIA170" s="46"/>
      <c r="AIB170" s="46"/>
      <c r="AIC170" s="46"/>
      <c r="AID170" s="46"/>
      <c r="AIE170" s="46"/>
      <c r="AIF170" s="46"/>
      <c r="AIG170" s="46"/>
      <c r="AIH170" s="46"/>
      <c r="AII170" s="46"/>
      <c r="AIJ170" s="46"/>
      <c r="AIK170" s="46"/>
      <c r="AIL170" s="46"/>
      <c r="AIM170" s="46"/>
      <c r="AIN170" s="46"/>
      <c r="AIO170" s="46"/>
      <c r="AIP170" s="46"/>
      <c r="AIQ170" s="46"/>
      <c r="AIR170" s="46"/>
      <c r="AIS170" s="46"/>
      <c r="AIT170" s="46"/>
      <c r="AIU170" s="46"/>
      <c r="AIV170" s="46"/>
      <c r="AIW170" s="46"/>
      <c r="AIX170" s="46"/>
      <c r="AIY170" s="46"/>
      <c r="AIZ170" s="46"/>
      <c r="AJA170" s="46"/>
      <c r="AJB170" s="46"/>
      <c r="AJC170" s="46"/>
      <c r="AJD170" s="46"/>
      <c r="AJE170" s="46"/>
      <c r="AJF170" s="46"/>
      <c r="AJG170" s="46"/>
      <c r="AJH170" s="46"/>
      <c r="AJI170" s="46"/>
      <c r="AJJ170" s="46"/>
      <c r="AJK170" s="46"/>
      <c r="AJL170" s="46"/>
      <c r="AJM170" s="46"/>
      <c r="AJN170" s="46"/>
      <c r="AJO170" s="46"/>
      <c r="AJP170" s="46"/>
      <c r="AJQ170" s="46"/>
      <c r="AJR170" s="46"/>
      <c r="AJS170" s="46"/>
      <c r="AJT170" s="46"/>
      <c r="AJU170" s="46"/>
      <c r="AJV170" s="46"/>
      <c r="AJW170" s="46"/>
      <c r="AJX170" s="46"/>
      <c r="AJY170" s="46"/>
      <c r="AJZ170" s="46"/>
      <c r="AKA170" s="46"/>
      <c r="AKB170" s="46"/>
      <c r="AKC170" s="46"/>
      <c r="AKD170" s="46"/>
      <c r="AKE170" s="46"/>
      <c r="AKF170" s="46"/>
      <c r="AKG170" s="46"/>
      <c r="AKH170" s="46"/>
      <c r="AKI170" s="46"/>
      <c r="AKJ170" s="46"/>
      <c r="AKK170" s="46"/>
      <c r="AKL170" s="46"/>
      <c r="AKM170" s="46"/>
      <c r="AKN170" s="46"/>
      <c r="AKO170" s="46"/>
      <c r="AKP170" s="46"/>
      <c r="AKQ170" s="46"/>
      <c r="AKR170" s="46"/>
      <c r="AKS170" s="46"/>
      <c r="AKT170" s="46"/>
      <c r="AKU170" s="46"/>
      <c r="AKV170" s="46"/>
      <c r="AKW170" s="46"/>
      <c r="AKX170" s="46"/>
      <c r="AKY170" s="46"/>
      <c r="AKZ170" s="46"/>
      <c r="ALA170" s="46"/>
      <c r="ALB170" s="46"/>
      <c r="ALC170" s="46"/>
      <c r="ALD170" s="46"/>
      <c r="ALE170" s="46"/>
      <c r="ALF170" s="46"/>
      <c r="ALG170" s="46"/>
      <c r="ALH170" s="46"/>
      <c r="ALI170" s="46"/>
      <c r="ALJ170" s="46"/>
      <c r="ALK170" s="46"/>
      <c r="ALL170" s="46"/>
      <c r="ALM170" s="46"/>
      <c r="ALN170" s="46"/>
      <c r="ALO170" s="46"/>
      <c r="ALP170" s="46"/>
      <c r="ALQ170" s="46"/>
      <c r="ALR170" s="46"/>
      <c r="ALS170" s="46"/>
      <c r="ALT170" s="46"/>
      <c r="ALU170" s="46"/>
      <c r="ALV170" s="46"/>
      <c r="ALW170" s="46"/>
      <c r="ALX170" s="46"/>
      <c r="ALY170" s="46"/>
      <c r="ALZ170" s="46"/>
      <c r="AMA170" s="46"/>
      <c r="AMB170" s="46"/>
      <c r="AMC170" s="46"/>
      <c r="AMD170" s="46"/>
      <c r="AME170" s="46"/>
      <c r="AMF170" s="46"/>
      <c r="AMG170" s="46"/>
      <c r="AMH170" s="46"/>
      <c r="AMI170" s="46"/>
      <c r="AMJ170" s="46"/>
      <c r="AMK170" s="46"/>
    </row>
    <row r="171" spans="1:1025" x14ac:dyDescent="0.25">
      <c r="A171" s="46"/>
      <c r="B171" s="56"/>
      <c r="C171" s="57"/>
      <c r="D171" s="58"/>
      <c r="E171" s="59"/>
      <c r="F171" s="59"/>
      <c r="G171" s="59"/>
      <c r="H171" s="59"/>
      <c r="I171" s="59"/>
      <c r="J171" s="59"/>
      <c r="K171" s="59"/>
      <c r="L171" s="59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6"/>
      <c r="OY171" s="46"/>
      <c r="OZ171" s="46"/>
      <c r="PA171" s="46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6"/>
      <c r="PM171" s="46"/>
      <c r="PN171" s="46"/>
      <c r="PO171" s="46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6"/>
      <c r="QA171" s="46"/>
      <c r="QB171" s="46"/>
      <c r="QC171" s="46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6"/>
      <c r="QO171" s="46"/>
      <c r="QP171" s="46"/>
      <c r="QQ171" s="46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6"/>
      <c r="RC171" s="46"/>
      <c r="RD171" s="46"/>
      <c r="RE171" s="46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6"/>
      <c r="RQ171" s="46"/>
      <c r="RR171" s="46"/>
      <c r="RS171" s="46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6"/>
      <c r="SE171" s="46"/>
      <c r="SF171" s="46"/>
      <c r="SG171" s="46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6"/>
      <c r="SS171" s="46"/>
      <c r="ST171" s="46"/>
      <c r="SU171" s="46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6"/>
      <c r="TG171" s="46"/>
      <c r="TH171" s="46"/>
      <c r="TI171" s="46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6"/>
      <c r="TU171" s="46"/>
      <c r="TV171" s="46"/>
      <c r="TW171" s="46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6"/>
      <c r="UI171" s="46"/>
      <c r="UJ171" s="46"/>
      <c r="UK171" s="46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6"/>
      <c r="UW171" s="46"/>
      <c r="UX171" s="46"/>
      <c r="UY171" s="46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6"/>
      <c r="VK171" s="46"/>
      <c r="VL171" s="46"/>
      <c r="VM171" s="46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6"/>
      <c r="VY171" s="46"/>
      <c r="VZ171" s="46"/>
      <c r="WA171" s="46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6"/>
      <c r="WM171" s="46"/>
      <c r="WN171" s="46"/>
      <c r="WO171" s="46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6"/>
      <c r="XA171" s="46"/>
      <c r="XB171" s="46"/>
      <c r="XC171" s="46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6"/>
      <c r="XO171" s="46"/>
      <c r="XP171" s="46"/>
      <c r="XQ171" s="46"/>
      <c r="XR171" s="46"/>
      <c r="XS171" s="46"/>
      <c r="XT171" s="46"/>
      <c r="XU171" s="46"/>
      <c r="XV171" s="46"/>
      <c r="XW171" s="46"/>
      <c r="XX171" s="46"/>
      <c r="XY171" s="46"/>
      <c r="XZ171" s="46"/>
      <c r="YA171" s="46"/>
      <c r="YB171" s="46"/>
      <c r="YC171" s="46"/>
      <c r="YD171" s="46"/>
      <c r="YE171" s="46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6"/>
      <c r="YR171" s="46"/>
      <c r="YS171" s="46"/>
      <c r="YT171" s="46"/>
      <c r="YU171" s="46"/>
      <c r="YV171" s="46"/>
      <c r="YW171" s="46"/>
      <c r="YX171" s="46"/>
      <c r="YY171" s="46"/>
      <c r="YZ171" s="46"/>
      <c r="ZA171" s="46"/>
      <c r="ZB171" s="46"/>
      <c r="ZC171" s="46"/>
      <c r="ZD171" s="46"/>
      <c r="ZE171" s="46"/>
      <c r="ZF171" s="46"/>
      <c r="ZG171" s="46"/>
      <c r="ZH171" s="46"/>
      <c r="ZI171" s="46"/>
      <c r="ZJ171" s="46"/>
      <c r="ZK171" s="46"/>
      <c r="ZL171" s="46"/>
      <c r="ZM171" s="46"/>
      <c r="ZN171" s="46"/>
      <c r="ZO171" s="46"/>
      <c r="ZP171" s="46"/>
      <c r="ZQ171" s="46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  <c r="ABL171" s="46"/>
      <c r="ABM171" s="46"/>
      <c r="ABN171" s="46"/>
      <c r="ABO171" s="46"/>
      <c r="ABP171" s="46"/>
      <c r="ABQ171" s="46"/>
      <c r="ABR171" s="46"/>
      <c r="ABS171" s="46"/>
      <c r="ABT171" s="46"/>
      <c r="ABU171" s="46"/>
      <c r="ABV171" s="46"/>
      <c r="ABW171" s="46"/>
      <c r="ABX171" s="46"/>
      <c r="ABY171" s="46"/>
      <c r="ABZ171" s="46"/>
      <c r="ACA171" s="46"/>
      <c r="ACB171" s="46"/>
      <c r="ACC171" s="46"/>
      <c r="ACD171" s="46"/>
      <c r="ACE171" s="46"/>
      <c r="ACF171" s="46"/>
      <c r="ACG171" s="46"/>
      <c r="ACH171" s="46"/>
      <c r="ACI171" s="46"/>
      <c r="ACJ171" s="46"/>
      <c r="ACK171" s="46"/>
      <c r="ACL171" s="46"/>
      <c r="ACM171" s="46"/>
      <c r="ACN171" s="46"/>
      <c r="ACO171" s="46"/>
      <c r="ACP171" s="46"/>
      <c r="ACQ171" s="46"/>
      <c r="ACR171" s="46"/>
      <c r="ACS171" s="46"/>
      <c r="ACT171" s="46"/>
      <c r="ACU171" s="46"/>
      <c r="ACV171" s="46"/>
      <c r="ACW171" s="46"/>
      <c r="ACX171" s="46"/>
      <c r="ACY171" s="46"/>
      <c r="ACZ171" s="46"/>
      <c r="ADA171" s="46"/>
      <c r="ADB171" s="46"/>
      <c r="ADC171" s="46"/>
      <c r="ADD171" s="46"/>
      <c r="ADE171" s="46"/>
      <c r="ADF171" s="46"/>
      <c r="ADG171" s="46"/>
      <c r="ADH171" s="46"/>
      <c r="ADI171" s="46"/>
      <c r="ADJ171" s="46"/>
      <c r="ADK171" s="46"/>
      <c r="ADL171" s="46"/>
      <c r="ADM171" s="46"/>
      <c r="ADN171" s="46"/>
      <c r="ADO171" s="46"/>
      <c r="ADP171" s="46"/>
      <c r="ADQ171" s="46"/>
      <c r="ADR171" s="46"/>
      <c r="ADS171" s="46"/>
      <c r="ADT171" s="46"/>
      <c r="ADU171" s="46"/>
      <c r="ADV171" s="46"/>
      <c r="ADW171" s="46"/>
      <c r="ADX171" s="46"/>
      <c r="ADY171" s="46"/>
      <c r="ADZ171" s="46"/>
      <c r="AEA171" s="46"/>
      <c r="AEB171" s="46"/>
      <c r="AEC171" s="46"/>
      <c r="AED171" s="46"/>
      <c r="AEE171" s="46"/>
      <c r="AEF171" s="46"/>
      <c r="AEG171" s="46"/>
      <c r="AEH171" s="46"/>
      <c r="AEI171" s="46"/>
      <c r="AEJ171" s="46"/>
      <c r="AEK171" s="46"/>
      <c r="AEL171" s="46"/>
      <c r="AEM171" s="46"/>
      <c r="AEN171" s="46"/>
      <c r="AEO171" s="46"/>
      <c r="AEP171" s="46"/>
      <c r="AEQ171" s="46"/>
      <c r="AER171" s="46"/>
      <c r="AES171" s="46"/>
      <c r="AET171" s="46"/>
      <c r="AEU171" s="46"/>
      <c r="AEV171" s="46"/>
      <c r="AEW171" s="46"/>
      <c r="AEX171" s="46"/>
      <c r="AEY171" s="46"/>
      <c r="AEZ171" s="46"/>
      <c r="AFA171" s="46"/>
      <c r="AFB171" s="46"/>
      <c r="AFC171" s="46"/>
      <c r="AFD171" s="46"/>
      <c r="AFE171" s="46"/>
      <c r="AFF171" s="46"/>
      <c r="AFG171" s="46"/>
      <c r="AFH171" s="46"/>
      <c r="AFI171" s="46"/>
      <c r="AFJ171" s="46"/>
      <c r="AFK171" s="46"/>
      <c r="AFL171" s="46"/>
      <c r="AFM171" s="46"/>
      <c r="AFN171" s="46"/>
      <c r="AFO171" s="46"/>
      <c r="AFP171" s="46"/>
      <c r="AFQ171" s="46"/>
      <c r="AFR171" s="46"/>
      <c r="AFS171" s="46"/>
      <c r="AFT171" s="46"/>
      <c r="AFU171" s="46"/>
      <c r="AFV171" s="46"/>
      <c r="AFW171" s="46"/>
      <c r="AFX171" s="46"/>
      <c r="AFY171" s="46"/>
      <c r="AFZ171" s="46"/>
      <c r="AGA171" s="46"/>
      <c r="AGB171" s="46"/>
      <c r="AGC171" s="46"/>
      <c r="AGD171" s="46"/>
      <c r="AGE171" s="46"/>
      <c r="AGF171" s="46"/>
      <c r="AGG171" s="46"/>
      <c r="AGH171" s="46"/>
      <c r="AGI171" s="46"/>
      <c r="AGJ171" s="46"/>
      <c r="AGK171" s="46"/>
      <c r="AGL171" s="46"/>
      <c r="AGM171" s="46"/>
      <c r="AGN171" s="46"/>
      <c r="AGO171" s="46"/>
      <c r="AGP171" s="46"/>
      <c r="AGQ171" s="46"/>
      <c r="AGR171" s="46"/>
      <c r="AGS171" s="46"/>
      <c r="AGT171" s="46"/>
      <c r="AGU171" s="46"/>
      <c r="AGV171" s="46"/>
      <c r="AGW171" s="46"/>
      <c r="AGX171" s="46"/>
      <c r="AGY171" s="46"/>
      <c r="AGZ171" s="46"/>
      <c r="AHA171" s="46"/>
      <c r="AHB171" s="46"/>
      <c r="AHC171" s="46"/>
      <c r="AHD171" s="46"/>
      <c r="AHE171" s="46"/>
      <c r="AHF171" s="46"/>
      <c r="AHG171" s="46"/>
      <c r="AHH171" s="46"/>
      <c r="AHI171" s="46"/>
      <c r="AHJ171" s="46"/>
      <c r="AHK171" s="46"/>
      <c r="AHL171" s="46"/>
      <c r="AHM171" s="46"/>
      <c r="AHN171" s="46"/>
      <c r="AHO171" s="46"/>
      <c r="AHP171" s="46"/>
      <c r="AHQ171" s="46"/>
      <c r="AHR171" s="46"/>
      <c r="AHS171" s="46"/>
      <c r="AHT171" s="46"/>
      <c r="AHU171" s="46"/>
      <c r="AHV171" s="46"/>
      <c r="AHW171" s="46"/>
      <c r="AHX171" s="46"/>
      <c r="AHY171" s="46"/>
      <c r="AHZ171" s="46"/>
      <c r="AIA171" s="46"/>
      <c r="AIB171" s="46"/>
      <c r="AIC171" s="46"/>
      <c r="AID171" s="46"/>
      <c r="AIE171" s="46"/>
      <c r="AIF171" s="46"/>
      <c r="AIG171" s="46"/>
      <c r="AIH171" s="46"/>
      <c r="AII171" s="46"/>
      <c r="AIJ171" s="46"/>
      <c r="AIK171" s="46"/>
      <c r="AIL171" s="46"/>
      <c r="AIM171" s="46"/>
      <c r="AIN171" s="46"/>
      <c r="AIO171" s="46"/>
      <c r="AIP171" s="46"/>
      <c r="AIQ171" s="46"/>
      <c r="AIR171" s="46"/>
      <c r="AIS171" s="46"/>
      <c r="AIT171" s="46"/>
      <c r="AIU171" s="46"/>
      <c r="AIV171" s="46"/>
      <c r="AIW171" s="46"/>
      <c r="AIX171" s="46"/>
      <c r="AIY171" s="46"/>
      <c r="AIZ171" s="46"/>
      <c r="AJA171" s="46"/>
      <c r="AJB171" s="46"/>
      <c r="AJC171" s="46"/>
      <c r="AJD171" s="46"/>
      <c r="AJE171" s="46"/>
      <c r="AJF171" s="46"/>
      <c r="AJG171" s="46"/>
      <c r="AJH171" s="46"/>
      <c r="AJI171" s="46"/>
      <c r="AJJ171" s="46"/>
      <c r="AJK171" s="46"/>
      <c r="AJL171" s="46"/>
      <c r="AJM171" s="46"/>
      <c r="AJN171" s="46"/>
      <c r="AJO171" s="46"/>
      <c r="AJP171" s="46"/>
      <c r="AJQ171" s="46"/>
      <c r="AJR171" s="46"/>
      <c r="AJS171" s="46"/>
      <c r="AJT171" s="46"/>
      <c r="AJU171" s="46"/>
      <c r="AJV171" s="46"/>
      <c r="AJW171" s="46"/>
      <c r="AJX171" s="46"/>
      <c r="AJY171" s="46"/>
      <c r="AJZ171" s="46"/>
      <c r="AKA171" s="46"/>
      <c r="AKB171" s="46"/>
      <c r="AKC171" s="46"/>
      <c r="AKD171" s="46"/>
      <c r="AKE171" s="46"/>
      <c r="AKF171" s="46"/>
      <c r="AKG171" s="46"/>
      <c r="AKH171" s="46"/>
      <c r="AKI171" s="46"/>
      <c r="AKJ171" s="46"/>
      <c r="AKK171" s="46"/>
      <c r="AKL171" s="46"/>
      <c r="AKM171" s="46"/>
      <c r="AKN171" s="46"/>
      <c r="AKO171" s="46"/>
      <c r="AKP171" s="46"/>
      <c r="AKQ171" s="46"/>
      <c r="AKR171" s="46"/>
      <c r="AKS171" s="46"/>
      <c r="AKT171" s="46"/>
      <c r="AKU171" s="46"/>
      <c r="AKV171" s="46"/>
      <c r="AKW171" s="46"/>
      <c r="AKX171" s="46"/>
      <c r="AKY171" s="46"/>
      <c r="AKZ171" s="46"/>
      <c r="ALA171" s="46"/>
      <c r="ALB171" s="46"/>
      <c r="ALC171" s="46"/>
      <c r="ALD171" s="46"/>
      <c r="ALE171" s="46"/>
      <c r="ALF171" s="46"/>
      <c r="ALG171" s="46"/>
      <c r="ALH171" s="46"/>
      <c r="ALI171" s="46"/>
      <c r="ALJ171" s="46"/>
      <c r="ALK171" s="46"/>
      <c r="ALL171" s="46"/>
      <c r="ALM171" s="46"/>
      <c r="ALN171" s="46"/>
      <c r="ALO171" s="46"/>
      <c r="ALP171" s="46"/>
      <c r="ALQ171" s="46"/>
      <c r="ALR171" s="46"/>
      <c r="ALS171" s="46"/>
      <c r="ALT171" s="46"/>
      <c r="ALU171" s="46"/>
      <c r="ALV171" s="46"/>
      <c r="ALW171" s="46"/>
      <c r="ALX171" s="46"/>
      <c r="ALY171" s="46"/>
      <c r="ALZ171" s="46"/>
      <c r="AMA171" s="46"/>
      <c r="AMB171" s="46"/>
      <c r="AMC171" s="46"/>
      <c r="AMD171" s="46"/>
      <c r="AME171" s="46"/>
      <c r="AMF171" s="46"/>
      <c r="AMG171" s="46"/>
      <c r="AMH171" s="46"/>
      <c r="AMI171" s="46"/>
      <c r="AMJ171" s="46"/>
      <c r="AMK171" s="46"/>
    </row>
    <row r="172" spans="1:1025" x14ac:dyDescent="0.25">
      <c r="A172" s="46"/>
      <c r="B172" s="56"/>
      <c r="C172" s="57"/>
      <c r="D172" s="58"/>
      <c r="E172" s="59"/>
      <c r="F172" s="59"/>
      <c r="G172" s="59"/>
      <c r="H172" s="59"/>
      <c r="I172" s="59"/>
      <c r="J172" s="59"/>
      <c r="K172" s="59"/>
      <c r="L172" s="59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6"/>
      <c r="OY172" s="46"/>
      <c r="OZ172" s="46"/>
      <c r="PA172" s="46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6"/>
      <c r="PM172" s="46"/>
      <c r="PN172" s="46"/>
      <c r="PO172" s="46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6"/>
      <c r="QA172" s="46"/>
      <c r="QB172" s="46"/>
      <c r="QC172" s="46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6"/>
      <c r="QO172" s="46"/>
      <c r="QP172" s="46"/>
      <c r="QQ172" s="46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6"/>
      <c r="RC172" s="46"/>
      <c r="RD172" s="46"/>
      <c r="RE172" s="46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6"/>
      <c r="RQ172" s="46"/>
      <c r="RR172" s="46"/>
      <c r="RS172" s="46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6"/>
      <c r="SE172" s="46"/>
      <c r="SF172" s="46"/>
      <c r="SG172" s="46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6"/>
      <c r="SS172" s="46"/>
      <c r="ST172" s="46"/>
      <c r="SU172" s="46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6"/>
      <c r="TG172" s="46"/>
      <c r="TH172" s="46"/>
      <c r="TI172" s="46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6"/>
      <c r="TU172" s="46"/>
      <c r="TV172" s="46"/>
      <c r="TW172" s="46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6"/>
      <c r="UI172" s="46"/>
      <c r="UJ172" s="46"/>
      <c r="UK172" s="46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6"/>
      <c r="UW172" s="46"/>
      <c r="UX172" s="46"/>
      <c r="UY172" s="46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6"/>
      <c r="VK172" s="46"/>
      <c r="VL172" s="46"/>
      <c r="VM172" s="46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6"/>
      <c r="VY172" s="46"/>
      <c r="VZ172" s="46"/>
      <c r="WA172" s="46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6"/>
      <c r="WM172" s="46"/>
      <c r="WN172" s="46"/>
      <c r="WO172" s="46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6"/>
      <c r="XA172" s="46"/>
      <c r="XB172" s="46"/>
      <c r="XC172" s="46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6"/>
      <c r="XO172" s="46"/>
      <c r="XP172" s="46"/>
      <c r="XQ172" s="46"/>
      <c r="XR172" s="46"/>
      <c r="XS172" s="46"/>
      <c r="XT172" s="46"/>
      <c r="XU172" s="46"/>
      <c r="XV172" s="46"/>
      <c r="XW172" s="46"/>
      <c r="XX172" s="46"/>
      <c r="XY172" s="46"/>
      <c r="XZ172" s="46"/>
      <c r="YA172" s="46"/>
      <c r="YB172" s="46"/>
      <c r="YC172" s="46"/>
      <c r="YD172" s="46"/>
      <c r="YE172" s="46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6"/>
      <c r="YR172" s="46"/>
      <c r="YS172" s="46"/>
      <c r="YT172" s="46"/>
      <c r="YU172" s="46"/>
      <c r="YV172" s="46"/>
      <c r="YW172" s="46"/>
      <c r="YX172" s="46"/>
      <c r="YY172" s="46"/>
      <c r="YZ172" s="46"/>
      <c r="ZA172" s="46"/>
      <c r="ZB172" s="46"/>
      <c r="ZC172" s="46"/>
      <c r="ZD172" s="46"/>
      <c r="ZE172" s="46"/>
      <c r="ZF172" s="46"/>
      <c r="ZG172" s="46"/>
      <c r="ZH172" s="46"/>
      <c r="ZI172" s="46"/>
      <c r="ZJ172" s="46"/>
      <c r="ZK172" s="46"/>
      <c r="ZL172" s="46"/>
      <c r="ZM172" s="46"/>
      <c r="ZN172" s="46"/>
      <c r="ZO172" s="46"/>
      <c r="ZP172" s="46"/>
      <c r="ZQ172" s="46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  <c r="ABL172" s="46"/>
      <c r="ABM172" s="46"/>
      <c r="ABN172" s="46"/>
      <c r="ABO172" s="46"/>
      <c r="ABP172" s="46"/>
      <c r="ABQ172" s="46"/>
      <c r="ABR172" s="46"/>
      <c r="ABS172" s="46"/>
      <c r="ABT172" s="46"/>
      <c r="ABU172" s="46"/>
      <c r="ABV172" s="46"/>
      <c r="ABW172" s="46"/>
      <c r="ABX172" s="46"/>
      <c r="ABY172" s="46"/>
      <c r="ABZ172" s="46"/>
      <c r="ACA172" s="46"/>
      <c r="ACB172" s="46"/>
      <c r="ACC172" s="46"/>
      <c r="ACD172" s="46"/>
      <c r="ACE172" s="46"/>
      <c r="ACF172" s="46"/>
      <c r="ACG172" s="46"/>
      <c r="ACH172" s="46"/>
      <c r="ACI172" s="46"/>
      <c r="ACJ172" s="46"/>
      <c r="ACK172" s="46"/>
      <c r="ACL172" s="46"/>
      <c r="ACM172" s="46"/>
      <c r="ACN172" s="46"/>
      <c r="ACO172" s="46"/>
      <c r="ACP172" s="46"/>
      <c r="ACQ172" s="46"/>
      <c r="ACR172" s="46"/>
      <c r="ACS172" s="46"/>
      <c r="ACT172" s="46"/>
      <c r="ACU172" s="46"/>
      <c r="ACV172" s="46"/>
      <c r="ACW172" s="46"/>
      <c r="ACX172" s="46"/>
      <c r="ACY172" s="46"/>
      <c r="ACZ172" s="46"/>
      <c r="ADA172" s="46"/>
      <c r="ADB172" s="46"/>
      <c r="ADC172" s="46"/>
      <c r="ADD172" s="46"/>
      <c r="ADE172" s="46"/>
      <c r="ADF172" s="46"/>
      <c r="ADG172" s="46"/>
      <c r="ADH172" s="46"/>
      <c r="ADI172" s="46"/>
      <c r="ADJ172" s="46"/>
      <c r="ADK172" s="46"/>
      <c r="ADL172" s="46"/>
      <c r="ADM172" s="46"/>
      <c r="ADN172" s="46"/>
      <c r="ADO172" s="46"/>
      <c r="ADP172" s="46"/>
      <c r="ADQ172" s="46"/>
      <c r="ADR172" s="46"/>
      <c r="ADS172" s="46"/>
      <c r="ADT172" s="46"/>
      <c r="ADU172" s="46"/>
      <c r="ADV172" s="46"/>
      <c r="ADW172" s="46"/>
      <c r="ADX172" s="46"/>
      <c r="ADY172" s="46"/>
      <c r="ADZ172" s="46"/>
      <c r="AEA172" s="46"/>
      <c r="AEB172" s="46"/>
      <c r="AEC172" s="46"/>
      <c r="AED172" s="46"/>
      <c r="AEE172" s="46"/>
      <c r="AEF172" s="46"/>
      <c r="AEG172" s="46"/>
      <c r="AEH172" s="46"/>
      <c r="AEI172" s="46"/>
      <c r="AEJ172" s="46"/>
      <c r="AEK172" s="46"/>
      <c r="AEL172" s="46"/>
      <c r="AEM172" s="46"/>
      <c r="AEN172" s="46"/>
      <c r="AEO172" s="46"/>
      <c r="AEP172" s="46"/>
      <c r="AEQ172" s="46"/>
      <c r="AER172" s="46"/>
      <c r="AES172" s="46"/>
      <c r="AET172" s="46"/>
      <c r="AEU172" s="46"/>
      <c r="AEV172" s="46"/>
      <c r="AEW172" s="46"/>
      <c r="AEX172" s="46"/>
      <c r="AEY172" s="46"/>
      <c r="AEZ172" s="46"/>
      <c r="AFA172" s="46"/>
      <c r="AFB172" s="46"/>
      <c r="AFC172" s="46"/>
      <c r="AFD172" s="46"/>
      <c r="AFE172" s="46"/>
      <c r="AFF172" s="46"/>
      <c r="AFG172" s="46"/>
      <c r="AFH172" s="46"/>
      <c r="AFI172" s="46"/>
      <c r="AFJ172" s="46"/>
      <c r="AFK172" s="46"/>
      <c r="AFL172" s="46"/>
      <c r="AFM172" s="46"/>
      <c r="AFN172" s="46"/>
      <c r="AFO172" s="46"/>
      <c r="AFP172" s="46"/>
      <c r="AFQ172" s="46"/>
      <c r="AFR172" s="46"/>
      <c r="AFS172" s="46"/>
      <c r="AFT172" s="46"/>
      <c r="AFU172" s="46"/>
      <c r="AFV172" s="46"/>
      <c r="AFW172" s="46"/>
      <c r="AFX172" s="46"/>
      <c r="AFY172" s="46"/>
      <c r="AFZ172" s="46"/>
      <c r="AGA172" s="46"/>
      <c r="AGB172" s="46"/>
      <c r="AGC172" s="46"/>
      <c r="AGD172" s="46"/>
      <c r="AGE172" s="46"/>
      <c r="AGF172" s="46"/>
      <c r="AGG172" s="46"/>
      <c r="AGH172" s="46"/>
      <c r="AGI172" s="46"/>
      <c r="AGJ172" s="46"/>
      <c r="AGK172" s="46"/>
      <c r="AGL172" s="46"/>
      <c r="AGM172" s="46"/>
      <c r="AGN172" s="46"/>
      <c r="AGO172" s="46"/>
      <c r="AGP172" s="46"/>
      <c r="AGQ172" s="46"/>
      <c r="AGR172" s="46"/>
      <c r="AGS172" s="46"/>
      <c r="AGT172" s="46"/>
      <c r="AGU172" s="46"/>
      <c r="AGV172" s="46"/>
      <c r="AGW172" s="46"/>
      <c r="AGX172" s="46"/>
      <c r="AGY172" s="46"/>
      <c r="AGZ172" s="46"/>
      <c r="AHA172" s="46"/>
      <c r="AHB172" s="46"/>
      <c r="AHC172" s="46"/>
      <c r="AHD172" s="46"/>
      <c r="AHE172" s="46"/>
      <c r="AHF172" s="46"/>
      <c r="AHG172" s="46"/>
      <c r="AHH172" s="46"/>
      <c r="AHI172" s="46"/>
      <c r="AHJ172" s="46"/>
      <c r="AHK172" s="46"/>
      <c r="AHL172" s="46"/>
      <c r="AHM172" s="46"/>
      <c r="AHN172" s="46"/>
      <c r="AHO172" s="46"/>
      <c r="AHP172" s="46"/>
      <c r="AHQ172" s="46"/>
      <c r="AHR172" s="46"/>
      <c r="AHS172" s="46"/>
      <c r="AHT172" s="46"/>
      <c r="AHU172" s="46"/>
      <c r="AHV172" s="46"/>
      <c r="AHW172" s="46"/>
      <c r="AHX172" s="46"/>
      <c r="AHY172" s="46"/>
      <c r="AHZ172" s="46"/>
      <c r="AIA172" s="46"/>
      <c r="AIB172" s="46"/>
      <c r="AIC172" s="46"/>
      <c r="AID172" s="46"/>
      <c r="AIE172" s="46"/>
      <c r="AIF172" s="46"/>
      <c r="AIG172" s="46"/>
      <c r="AIH172" s="46"/>
      <c r="AII172" s="46"/>
      <c r="AIJ172" s="46"/>
      <c r="AIK172" s="46"/>
      <c r="AIL172" s="46"/>
      <c r="AIM172" s="46"/>
      <c r="AIN172" s="46"/>
      <c r="AIO172" s="46"/>
      <c r="AIP172" s="46"/>
      <c r="AIQ172" s="46"/>
      <c r="AIR172" s="46"/>
      <c r="AIS172" s="46"/>
      <c r="AIT172" s="46"/>
      <c r="AIU172" s="46"/>
      <c r="AIV172" s="46"/>
      <c r="AIW172" s="46"/>
      <c r="AIX172" s="46"/>
      <c r="AIY172" s="46"/>
      <c r="AIZ172" s="46"/>
      <c r="AJA172" s="46"/>
      <c r="AJB172" s="46"/>
      <c r="AJC172" s="46"/>
      <c r="AJD172" s="46"/>
      <c r="AJE172" s="46"/>
      <c r="AJF172" s="46"/>
      <c r="AJG172" s="46"/>
      <c r="AJH172" s="46"/>
      <c r="AJI172" s="46"/>
      <c r="AJJ172" s="46"/>
      <c r="AJK172" s="46"/>
      <c r="AJL172" s="46"/>
      <c r="AJM172" s="46"/>
      <c r="AJN172" s="46"/>
      <c r="AJO172" s="46"/>
      <c r="AJP172" s="46"/>
      <c r="AJQ172" s="46"/>
      <c r="AJR172" s="46"/>
      <c r="AJS172" s="46"/>
      <c r="AJT172" s="46"/>
      <c r="AJU172" s="46"/>
      <c r="AJV172" s="46"/>
      <c r="AJW172" s="46"/>
      <c r="AJX172" s="46"/>
      <c r="AJY172" s="46"/>
      <c r="AJZ172" s="46"/>
      <c r="AKA172" s="46"/>
      <c r="AKB172" s="46"/>
      <c r="AKC172" s="46"/>
      <c r="AKD172" s="46"/>
      <c r="AKE172" s="46"/>
      <c r="AKF172" s="46"/>
      <c r="AKG172" s="46"/>
      <c r="AKH172" s="46"/>
      <c r="AKI172" s="46"/>
      <c r="AKJ172" s="46"/>
      <c r="AKK172" s="46"/>
      <c r="AKL172" s="46"/>
      <c r="AKM172" s="46"/>
      <c r="AKN172" s="46"/>
      <c r="AKO172" s="46"/>
      <c r="AKP172" s="46"/>
      <c r="AKQ172" s="46"/>
      <c r="AKR172" s="46"/>
      <c r="AKS172" s="46"/>
      <c r="AKT172" s="46"/>
      <c r="AKU172" s="46"/>
      <c r="AKV172" s="46"/>
      <c r="AKW172" s="46"/>
      <c r="AKX172" s="46"/>
      <c r="AKY172" s="46"/>
      <c r="AKZ172" s="46"/>
      <c r="ALA172" s="46"/>
      <c r="ALB172" s="46"/>
      <c r="ALC172" s="46"/>
      <c r="ALD172" s="46"/>
      <c r="ALE172" s="46"/>
      <c r="ALF172" s="46"/>
      <c r="ALG172" s="46"/>
      <c r="ALH172" s="46"/>
      <c r="ALI172" s="46"/>
      <c r="ALJ172" s="46"/>
      <c r="ALK172" s="46"/>
      <c r="ALL172" s="46"/>
      <c r="ALM172" s="46"/>
      <c r="ALN172" s="46"/>
      <c r="ALO172" s="46"/>
      <c r="ALP172" s="46"/>
      <c r="ALQ172" s="46"/>
      <c r="ALR172" s="46"/>
      <c r="ALS172" s="46"/>
      <c r="ALT172" s="46"/>
      <c r="ALU172" s="46"/>
      <c r="ALV172" s="46"/>
      <c r="ALW172" s="46"/>
      <c r="ALX172" s="46"/>
      <c r="ALY172" s="46"/>
      <c r="ALZ172" s="46"/>
      <c r="AMA172" s="46"/>
      <c r="AMB172" s="46"/>
      <c r="AMC172" s="46"/>
      <c r="AMD172" s="46"/>
      <c r="AME172" s="46"/>
      <c r="AMF172" s="46"/>
      <c r="AMG172" s="46"/>
      <c r="AMH172" s="46"/>
      <c r="AMI172" s="46"/>
      <c r="AMJ172" s="46"/>
      <c r="AMK172" s="46"/>
    </row>
    <row r="173" spans="1:1025" x14ac:dyDescent="0.25">
      <c r="A173" s="46"/>
      <c r="B173" s="56"/>
      <c r="C173" s="57"/>
      <c r="D173" s="58"/>
      <c r="E173" s="59"/>
      <c r="F173" s="59"/>
      <c r="G173" s="59"/>
      <c r="H173" s="59"/>
      <c r="I173" s="59"/>
      <c r="J173" s="59"/>
      <c r="K173" s="59"/>
      <c r="L173" s="59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6"/>
      <c r="OY173" s="46"/>
      <c r="OZ173" s="46"/>
      <c r="PA173" s="46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6"/>
      <c r="PM173" s="46"/>
      <c r="PN173" s="46"/>
      <c r="PO173" s="46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6"/>
      <c r="QA173" s="46"/>
      <c r="QB173" s="46"/>
      <c r="QC173" s="46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6"/>
      <c r="QO173" s="46"/>
      <c r="QP173" s="46"/>
      <c r="QQ173" s="46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6"/>
      <c r="RC173" s="46"/>
      <c r="RD173" s="46"/>
      <c r="RE173" s="46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6"/>
      <c r="RQ173" s="46"/>
      <c r="RR173" s="46"/>
      <c r="RS173" s="46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6"/>
      <c r="SE173" s="46"/>
      <c r="SF173" s="46"/>
      <c r="SG173" s="46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6"/>
      <c r="SS173" s="46"/>
      <c r="ST173" s="46"/>
      <c r="SU173" s="46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6"/>
      <c r="TG173" s="46"/>
      <c r="TH173" s="46"/>
      <c r="TI173" s="46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6"/>
      <c r="TU173" s="46"/>
      <c r="TV173" s="46"/>
      <c r="TW173" s="46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6"/>
      <c r="UJ173" s="46"/>
      <c r="UK173" s="46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6"/>
      <c r="UW173" s="46"/>
      <c r="UX173" s="46"/>
      <c r="UY173" s="46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6"/>
      <c r="VL173" s="46"/>
      <c r="VM173" s="46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6"/>
      <c r="VZ173" s="46"/>
      <c r="WA173" s="46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6"/>
      <c r="WN173" s="46"/>
      <c r="WO173" s="46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6"/>
      <c r="XA173" s="46"/>
      <c r="XB173" s="46"/>
      <c r="XC173" s="46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6"/>
      <c r="XO173" s="46"/>
      <c r="XP173" s="46"/>
      <c r="XQ173" s="46"/>
      <c r="XR173" s="46"/>
      <c r="XS173" s="46"/>
      <c r="XT173" s="46"/>
      <c r="XU173" s="46"/>
      <c r="XV173" s="46"/>
      <c r="XW173" s="46"/>
      <c r="XX173" s="46"/>
      <c r="XY173" s="46"/>
      <c r="XZ173" s="46"/>
      <c r="YA173" s="46"/>
      <c r="YB173" s="46"/>
      <c r="YC173" s="46"/>
      <c r="YD173" s="46"/>
      <c r="YE173" s="46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6"/>
      <c r="YR173" s="46"/>
      <c r="YS173" s="46"/>
      <c r="YT173" s="46"/>
      <c r="YU173" s="46"/>
      <c r="YV173" s="46"/>
      <c r="YW173" s="46"/>
      <c r="YX173" s="46"/>
      <c r="YY173" s="46"/>
      <c r="YZ173" s="46"/>
      <c r="ZA173" s="46"/>
      <c r="ZB173" s="46"/>
      <c r="ZC173" s="46"/>
      <c r="ZD173" s="46"/>
      <c r="ZE173" s="46"/>
      <c r="ZF173" s="46"/>
      <c r="ZG173" s="46"/>
      <c r="ZH173" s="46"/>
      <c r="ZI173" s="46"/>
      <c r="ZJ173" s="46"/>
      <c r="ZK173" s="46"/>
      <c r="ZL173" s="46"/>
      <c r="ZM173" s="46"/>
      <c r="ZN173" s="46"/>
      <c r="ZO173" s="46"/>
      <c r="ZP173" s="46"/>
      <c r="ZQ173" s="46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  <c r="ABL173" s="46"/>
      <c r="ABM173" s="46"/>
      <c r="ABN173" s="46"/>
      <c r="ABO173" s="46"/>
      <c r="ABP173" s="46"/>
      <c r="ABQ173" s="46"/>
      <c r="ABR173" s="46"/>
      <c r="ABS173" s="46"/>
      <c r="ABT173" s="46"/>
      <c r="ABU173" s="46"/>
      <c r="ABV173" s="46"/>
      <c r="ABW173" s="46"/>
      <c r="ABX173" s="46"/>
      <c r="ABY173" s="46"/>
      <c r="ABZ173" s="46"/>
      <c r="ACA173" s="46"/>
      <c r="ACB173" s="46"/>
      <c r="ACC173" s="46"/>
      <c r="ACD173" s="46"/>
      <c r="ACE173" s="46"/>
      <c r="ACF173" s="46"/>
      <c r="ACG173" s="46"/>
      <c r="ACH173" s="46"/>
      <c r="ACI173" s="46"/>
      <c r="ACJ173" s="46"/>
      <c r="ACK173" s="46"/>
      <c r="ACL173" s="46"/>
      <c r="ACM173" s="46"/>
      <c r="ACN173" s="46"/>
      <c r="ACO173" s="46"/>
      <c r="ACP173" s="46"/>
      <c r="ACQ173" s="46"/>
      <c r="ACR173" s="46"/>
      <c r="ACS173" s="46"/>
      <c r="ACT173" s="46"/>
      <c r="ACU173" s="46"/>
      <c r="ACV173" s="46"/>
      <c r="ACW173" s="46"/>
      <c r="ACX173" s="46"/>
      <c r="ACY173" s="46"/>
      <c r="ACZ173" s="46"/>
      <c r="ADA173" s="46"/>
      <c r="ADB173" s="46"/>
      <c r="ADC173" s="46"/>
      <c r="ADD173" s="46"/>
      <c r="ADE173" s="46"/>
      <c r="ADF173" s="46"/>
      <c r="ADG173" s="46"/>
      <c r="ADH173" s="46"/>
      <c r="ADI173" s="46"/>
      <c r="ADJ173" s="46"/>
      <c r="ADK173" s="46"/>
      <c r="ADL173" s="46"/>
      <c r="ADM173" s="46"/>
      <c r="ADN173" s="46"/>
      <c r="ADO173" s="46"/>
      <c r="ADP173" s="46"/>
      <c r="ADQ173" s="46"/>
      <c r="ADR173" s="46"/>
      <c r="ADS173" s="46"/>
      <c r="ADT173" s="46"/>
      <c r="ADU173" s="46"/>
      <c r="ADV173" s="46"/>
      <c r="ADW173" s="46"/>
      <c r="ADX173" s="46"/>
      <c r="ADY173" s="46"/>
      <c r="ADZ173" s="46"/>
      <c r="AEA173" s="46"/>
      <c r="AEB173" s="46"/>
      <c r="AEC173" s="46"/>
      <c r="AED173" s="46"/>
      <c r="AEE173" s="46"/>
      <c r="AEF173" s="46"/>
      <c r="AEG173" s="46"/>
      <c r="AEH173" s="46"/>
      <c r="AEI173" s="46"/>
      <c r="AEJ173" s="46"/>
      <c r="AEK173" s="46"/>
      <c r="AEL173" s="46"/>
      <c r="AEM173" s="46"/>
      <c r="AEN173" s="46"/>
      <c r="AEO173" s="46"/>
      <c r="AEP173" s="46"/>
      <c r="AEQ173" s="46"/>
      <c r="AER173" s="46"/>
      <c r="AES173" s="46"/>
      <c r="AET173" s="46"/>
      <c r="AEU173" s="46"/>
      <c r="AEV173" s="46"/>
      <c r="AEW173" s="46"/>
      <c r="AEX173" s="46"/>
      <c r="AEY173" s="46"/>
      <c r="AEZ173" s="46"/>
      <c r="AFA173" s="46"/>
      <c r="AFB173" s="46"/>
      <c r="AFC173" s="46"/>
      <c r="AFD173" s="46"/>
      <c r="AFE173" s="46"/>
      <c r="AFF173" s="46"/>
      <c r="AFG173" s="46"/>
      <c r="AFH173" s="46"/>
      <c r="AFI173" s="46"/>
      <c r="AFJ173" s="46"/>
      <c r="AFK173" s="46"/>
      <c r="AFL173" s="46"/>
      <c r="AFM173" s="46"/>
      <c r="AFN173" s="46"/>
      <c r="AFO173" s="46"/>
      <c r="AFP173" s="46"/>
      <c r="AFQ173" s="46"/>
      <c r="AFR173" s="46"/>
      <c r="AFS173" s="46"/>
      <c r="AFT173" s="46"/>
      <c r="AFU173" s="46"/>
      <c r="AFV173" s="46"/>
      <c r="AFW173" s="46"/>
      <c r="AFX173" s="46"/>
      <c r="AFY173" s="46"/>
      <c r="AFZ173" s="46"/>
      <c r="AGA173" s="46"/>
      <c r="AGB173" s="46"/>
      <c r="AGC173" s="46"/>
      <c r="AGD173" s="46"/>
      <c r="AGE173" s="46"/>
      <c r="AGF173" s="46"/>
      <c r="AGG173" s="46"/>
      <c r="AGH173" s="46"/>
      <c r="AGI173" s="46"/>
      <c r="AGJ173" s="46"/>
      <c r="AGK173" s="46"/>
      <c r="AGL173" s="46"/>
      <c r="AGM173" s="46"/>
      <c r="AGN173" s="46"/>
      <c r="AGO173" s="46"/>
      <c r="AGP173" s="46"/>
      <c r="AGQ173" s="46"/>
      <c r="AGR173" s="46"/>
      <c r="AGS173" s="46"/>
      <c r="AGT173" s="46"/>
      <c r="AGU173" s="46"/>
      <c r="AGV173" s="46"/>
      <c r="AGW173" s="46"/>
      <c r="AGX173" s="46"/>
      <c r="AGY173" s="46"/>
      <c r="AGZ173" s="46"/>
      <c r="AHA173" s="46"/>
      <c r="AHB173" s="46"/>
      <c r="AHC173" s="46"/>
      <c r="AHD173" s="46"/>
      <c r="AHE173" s="46"/>
      <c r="AHF173" s="46"/>
      <c r="AHG173" s="46"/>
      <c r="AHH173" s="46"/>
      <c r="AHI173" s="46"/>
      <c r="AHJ173" s="46"/>
      <c r="AHK173" s="46"/>
      <c r="AHL173" s="46"/>
      <c r="AHM173" s="46"/>
      <c r="AHN173" s="46"/>
      <c r="AHO173" s="46"/>
      <c r="AHP173" s="46"/>
      <c r="AHQ173" s="46"/>
      <c r="AHR173" s="46"/>
      <c r="AHS173" s="46"/>
      <c r="AHT173" s="46"/>
      <c r="AHU173" s="46"/>
      <c r="AHV173" s="46"/>
      <c r="AHW173" s="46"/>
      <c r="AHX173" s="46"/>
      <c r="AHY173" s="46"/>
      <c r="AHZ173" s="46"/>
      <c r="AIA173" s="46"/>
      <c r="AIB173" s="46"/>
      <c r="AIC173" s="46"/>
      <c r="AID173" s="46"/>
      <c r="AIE173" s="46"/>
      <c r="AIF173" s="46"/>
      <c r="AIG173" s="46"/>
      <c r="AIH173" s="46"/>
      <c r="AII173" s="46"/>
      <c r="AIJ173" s="46"/>
      <c r="AIK173" s="46"/>
      <c r="AIL173" s="46"/>
      <c r="AIM173" s="46"/>
      <c r="AIN173" s="46"/>
      <c r="AIO173" s="46"/>
      <c r="AIP173" s="46"/>
      <c r="AIQ173" s="46"/>
      <c r="AIR173" s="46"/>
      <c r="AIS173" s="46"/>
      <c r="AIT173" s="46"/>
      <c r="AIU173" s="46"/>
      <c r="AIV173" s="46"/>
      <c r="AIW173" s="46"/>
      <c r="AIX173" s="46"/>
      <c r="AIY173" s="46"/>
      <c r="AIZ173" s="46"/>
      <c r="AJA173" s="46"/>
      <c r="AJB173" s="46"/>
      <c r="AJC173" s="46"/>
      <c r="AJD173" s="46"/>
      <c r="AJE173" s="46"/>
      <c r="AJF173" s="46"/>
      <c r="AJG173" s="46"/>
      <c r="AJH173" s="46"/>
      <c r="AJI173" s="46"/>
      <c r="AJJ173" s="46"/>
      <c r="AJK173" s="46"/>
      <c r="AJL173" s="46"/>
      <c r="AJM173" s="46"/>
      <c r="AJN173" s="46"/>
      <c r="AJO173" s="46"/>
      <c r="AJP173" s="46"/>
      <c r="AJQ173" s="46"/>
      <c r="AJR173" s="46"/>
      <c r="AJS173" s="46"/>
      <c r="AJT173" s="46"/>
      <c r="AJU173" s="46"/>
      <c r="AJV173" s="46"/>
      <c r="AJW173" s="46"/>
      <c r="AJX173" s="46"/>
      <c r="AJY173" s="46"/>
      <c r="AJZ173" s="46"/>
      <c r="AKA173" s="46"/>
      <c r="AKB173" s="46"/>
      <c r="AKC173" s="46"/>
      <c r="AKD173" s="46"/>
      <c r="AKE173" s="46"/>
      <c r="AKF173" s="46"/>
      <c r="AKG173" s="46"/>
      <c r="AKH173" s="46"/>
      <c r="AKI173" s="46"/>
      <c r="AKJ173" s="46"/>
      <c r="AKK173" s="46"/>
      <c r="AKL173" s="46"/>
      <c r="AKM173" s="46"/>
      <c r="AKN173" s="46"/>
      <c r="AKO173" s="46"/>
      <c r="AKP173" s="46"/>
      <c r="AKQ173" s="46"/>
      <c r="AKR173" s="46"/>
      <c r="AKS173" s="46"/>
      <c r="AKT173" s="46"/>
      <c r="AKU173" s="46"/>
      <c r="AKV173" s="46"/>
      <c r="AKW173" s="46"/>
      <c r="AKX173" s="46"/>
      <c r="AKY173" s="46"/>
      <c r="AKZ173" s="46"/>
      <c r="ALA173" s="46"/>
      <c r="ALB173" s="46"/>
      <c r="ALC173" s="46"/>
      <c r="ALD173" s="46"/>
      <c r="ALE173" s="46"/>
      <c r="ALF173" s="46"/>
      <c r="ALG173" s="46"/>
      <c r="ALH173" s="46"/>
      <c r="ALI173" s="46"/>
      <c r="ALJ173" s="46"/>
      <c r="ALK173" s="46"/>
      <c r="ALL173" s="46"/>
      <c r="ALM173" s="46"/>
      <c r="ALN173" s="46"/>
      <c r="ALO173" s="46"/>
      <c r="ALP173" s="46"/>
      <c r="ALQ173" s="46"/>
      <c r="ALR173" s="46"/>
      <c r="ALS173" s="46"/>
      <c r="ALT173" s="46"/>
      <c r="ALU173" s="46"/>
      <c r="ALV173" s="46"/>
      <c r="ALW173" s="46"/>
      <c r="ALX173" s="46"/>
      <c r="ALY173" s="46"/>
      <c r="ALZ173" s="46"/>
      <c r="AMA173" s="46"/>
      <c r="AMB173" s="46"/>
      <c r="AMC173" s="46"/>
      <c r="AMD173" s="46"/>
      <c r="AME173" s="46"/>
      <c r="AMF173" s="46"/>
      <c r="AMG173" s="46"/>
      <c r="AMH173" s="46"/>
      <c r="AMI173" s="46"/>
      <c r="AMJ173" s="46"/>
      <c r="AMK173" s="46"/>
    </row>
    <row r="174" spans="1:1025" x14ac:dyDescent="0.25">
      <c r="A174" s="46"/>
      <c r="B174" s="56"/>
      <c r="C174" s="57"/>
      <c r="D174" s="58"/>
      <c r="E174" s="59"/>
      <c r="F174" s="59"/>
      <c r="G174" s="59"/>
      <c r="H174" s="59"/>
      <c r="I174" s="59"/>
      <c r="J174" s="59"/>
      <c r="K174" s="59"/>
      <c r="L174" s="59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  <c r="AEW174" s="46"/>
      <c r="AEX174" s="46"/>
      <c r="AEY174" s="46"/>
      <c r="AEZ174" s="46"/>
      <c r="AFA174" s="46"/>
      <c r="AFB174" s="46"/>
      <c r="AFC174" s="46"/>
      <c r="AFD174" s="46"/>
      <c r="AFE174" s="46"/>
      <c r="AFF174" s="46"/>
      <c r="AFG174" s="46"/>
      <c r="AFH174" s="46"/>
      <c r="AFI174" s="46"/>
      <c r="AFJ174" s="46"/>
      <c r="AFK174" s="46"/>
      <c r="AFL174" s="46"/>
      <c r="AFM174" s="46"/>
      <c r="AFN174" s="46"/>
      <c r="AFO174" s="46"/>
      <c r="AFP174" s="46"/>
      <c r="AFQ174" s="46"/>
      <c r="AFR174" s="46"/>
      <c r="AFS174" s="46"/>
      <c r="AFT174" s="46"/>
      <c r="AFU174" s="46"/>
      <c r="AFV174" s="46"/>
      <c r="AFW174" s="46"/>
      <c r="AFX174" s="46"/>
      <c r="AFY174" s="46"/>
      <c r="AFZ174" s="46"/>
      <c r="AGA174" s="46"/>
      <c r="AGB174" s="46"/>
      <c r="AGC174" s="46"/>
      <c r="AGD174" s="46"/>
      <c r="AGE174" s="46"/>
      <c r="AGF174" s="46"/>
      <c r="AGG174" s="46"/>
      <c r="AGH174" s="46"/>
      <c r="AGI174" s="46"/>
      <c r="AGJ174" s="46"/>
      <c r="AGK174" s="46"/>
      <c r="AGL174" s="46"/>
      <c r="AGM174" s="46"/>
      <c r="AGN174" s="46"/>
      <c r="AGO174" s="46"/>
      <c r="AGP174" s="46"/>
      <c r="AGQ174" s="46"/>
      <c r="AGR174" s="46"/>
      <c r="AGS174" s="46"/>
      <c r="AGT174" s="46"/>
      <c r="AGU174" s="46"/>
      <c r="AGV174" s="46"/>
      <c r="AGW174" s="46"/>
      <c r="AGX174" s="46"/>
      <c r="AGY174" s="46"/>
      <c r="AGZ174" s="46"/>
      <c r="AHA174" s="46"/>
      <c r="AHB174" s="46"/>
      <c r="AHC174" s="46"/>
      <c r="AHD174" s="46"/>
      <c r="AHE174" s="46"/>
      <c r="AHF174" s="46"/>
      <c r="AHG174" s="46"/>
      <c r="AHH174" s="46"/>
      <c r="AHI174" s="46"/>
      <c r="AHJ174" s="46"/>
      <c r="AHK174" s="46"/>
      <c r="AHL174" s="46"/>
      <c r="AHM174" s="46"/>
      <c r="AHN174" s="46"/>
      <c r="AHO174" s="46"/>
      <c r="AHP174" s="46"/>
      <c r="AHQ174" s="46"/>
      <c r="AHR174" s="46"/>
      <c r="AHS174" s="46"/>
      <c r="AHT174" s="46"/>
      <c r="AHU174" s="46"/>
      <c r="AHV174" s="46"/>
      <c r="AHW174" s="46"/>
      <c r="AHX174" s="46"/>
      <c r="AHY174" s="46"/>
      <c r="AHZ174" s="46"/>
      <c r="AIA174" s="46"/>
      <c r="AIB174" s="46"/>
      <c r="AIC174" s="46"/>
      <c r="AID174" s="46"/>
      <c r="AIE174" s="46"/>
      <c r="AIF174" s="46"/>
      <c r="AIG174" s="46"/>
      <c r="AIH174" s="46"/>
      <c r="AII174" s="46"/>
      <c r="AIJ174" s="46"/>
      <c r="AIK174" s="46"/>
      <c r="AIL174" s="46"/>
      <c r="AIM174" s="46"/>
      <c r="AIN174" s="46"/>
      <c r="AIO174" s="46"/>
      <c r="AIP174" s="46"/>
      <c r="AIQ174" s="46"/>
      <c r="AIR174" s="46"/>
      <c r="AIS174" s="46"/>
      <c r="AIT174" s="46"/>
      <c r="AIU174" s="46"/>
      <c r="AIV174" s="46"/>
      <c r="AIW174" s="46"/>
      <c r="AIX174" s="46"/>
      <c r="AIY174" s="46"/>
      <c r="AIZ174" s="46"/>
      <c r="AJA174" s="46"/>
      <c r="AJB174" s="46"/>
      <c r="AJC174" s="46"/>
      <c r="AJD174" s="46"/>
      <c r="AJE174" s="46"/>
      <c r="AJF174" s="46"/>
      <c r="AJG174" s="46"/>
      <c r="AJH174" s="46"/>
      <c r="AJI174" s="46"/>
      <c r="AJJ174" s="46"/>
      <c r="AJK174" s="46"/>
      <c r="AJL174" s="46"/>
      <c r="AJM174" s="46"/>
      <c r="AJN174" s="46"/>
      <c r="AJO174" s="46"/>
      <c r="AJP174" s="46"/>
      <c r="AJQ174" s="46"/>
      <c r="AJR174" s="46"/>
      <c r="AJS174" s="46"/>
      <c r="AJT174" s="46"/>
      <c r="AJU174" s="46"/>
      <c r="AJV174" s="46"/>
      <c r="AJW174" s="46"/>
      <c r="AJX174" s="46"/>
      <c r="AJY174" s="46"/>
      <c r="AJZ174" s="46"/>
      <c r="AKA174" s="46"/>
      <c r="AKB174" s="46"/>
      <c r="AKC174" s="46"/>
      <c r="AKD174" s="46"/>
      <c r="AKE174" s="46"/>
      <c r="AKF174" s="46"/>
      <c r="AKG174" s="46"/>
      <c r="AKH174" s="46"/>
      <c r="AKI174" s="46"/>
      <c r="AKJ174" s="46"/>
      <c r="AKK174" s="46"/>
      <c r="AKL174" s="46"/>
      <c r="AKM174" s="46"/>
      <c r="AKN174" s="46"/>
      <c r="AKO174" s="46"/>
      <c r="AKP174" s="46"/>
      <c r="AKQ174" s="46"/>
      <c r="AKR174" s="46"/>
      <c r="AKS174" s="46"/>
      <c r="AKT174" s="46"/>
      <c r="AKU174" s="46"/>
      <c r="AKV174" s="46"/>
      <c r="AKW174" s="46"/>
      <c r="AKX174" s="46"/>
      <c r="AKY174" s="46"/>
      <c r="AKZ174" s="46"/>
      <c r="ALA174" s="46"/>
      <c r="ALB174" s="46"/>
      <c r="ALC174" s="46"/>
      <c r="ALD174" s="46"/>
      <c r="ALE174" s="46"/>
      <c r="ALF174" s="46"/>
      <c r="ALG174" s="46"/>
      <c r="ALH174" s="46"/>
      <c r="ALI174" s="46"/>
      <c r="ALJ174" s="46"/>
      <c r="ALK174" s="46"/>
      <c r="ALL174" s="46"/>
      <c r="ALM174" s="46"/>
      <c r="ALN174" s="46"/>
      <c r="ALO174" s="46"/>
      <c r="ALP174" s="46"/>
      <c r="ALQ174" s="46"/>
      <c r="ALR174" s="46"/>
      <c r="ALS174" s="46"/>
      <c r="ALT174" s="46"/>
      <c r="ALU174" s="46"/>
      <c r="ALV174" s="46"/>
      <c r="ALW174" s="46"/>
      <c r="ALX174" s="46"/>
      <c r="ALY174" s="46"/>
      <c r="ALZ174" s="46"/>
      <c r="AMA174" s="46"/>
      <c r="AMB174" s="46"/>
      <c r="AMC174" s="46"/>
      <c r="AMD174" s="46"/>
      <c r="AME174" s="46"/>
      <c r="AMF174" s="46"/>
      <c r="AMG174" s="46"/>
      <c r="AMH174" s="46"/>
      <c r="AMI174" s="46"/>
      <c r="AMJ174" s="46"/>
      <c r="AMK174" s="46"/>
    </row>
    <row r="175" spans="1:1025" x14ac:dyDescent="0.25">
      <c r="A175" s="46"/>
      <c r="B175" s="56"/>
      <c r="C175" s="57"/>
      <c r="D175" s="58"/>
      <c r="E175" s="59"/>
      <c r="F175" s="59"/>
      <c r="G175" s="59"/>
      <c r="H175" s="59"/>
      <c r="I175" s="59"/>
      <c r="J175" s="59"/>
      <c r="K175" s="59"/>
      <c r="L175" s="59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  <c r="OO175" s="46"/>
      <c r="OP175" s="46"/>
      <c r="OQ175" s="46"/>
      <c r="OR175" s="46"/>
      <c r="OS175" s="46"/>
      <c r="OT175" s="46"/>
      <c r="OU175" s="46"/>
      <c r="OV175" s="46"/>
      <c r="OW175" s="46"/>
      <c r="OX175" s="46"/>
      <c r="OY175" s="46"/>
      <c r="OZ175" s="46"/>
      <c r="PA175" s="46"/>
      <c r="PB175" s="46"/>
      <c r="PC175" s="46"/>
      <c r="PD175" s="46"/>
      <c r="PE175" s="46"/>
      <c r="PF175" s="46"/>
      <c r="PG175" s="46"/>
      <c r="PH175" s="46"/>
      <c r="PI175" s="46"/>
      <c r="PJ175" s="46"/>
      <c r="PK175" s="46"/>
      <c r="PL175" s="46"/>
      <c r="PM175" s="46"/>
      <c r="PN175" s="46"/>
      <c r="PO175" s="46"/>
      <c r="PP175" s="46"/>
      <c r="PQ175" s="46"/>
      <c r="PR175" s="46"/>
      <c r="PS175" s="46"/>
      <c r="PT175" s="46"/>
      <c r="PU175" s="46"/>
      <c r="PV175" s="46"/>
      <c r="PW175" s="46"/>
      <c r="PX175" s="46"/>
      <c r="PY175" s="46"/>
      <c r="PZ175" s="46"/>
      <c r="QA175" s="46"/>
      <c r="QB175" s="46"/>
      <c r="QC175" s="46"/>
      <c r="QD175" s="46"/>
      <c r="QE175" s="46"/>
      <c r="QF175" s="46"/>
      <c r="QG175" s="46"/>
      <c r="QH175" s="46"/>
      <c r="QI175" s="46"/>
      <c r="QJ175" s="46"/>
      <c r="QK175" s="46"/>
      <c r="QL175" s="46"/>
      <c r="QM175" s="46"/>
      <c r="QN175" s="46"/>
      <c r="QO175" s="46"/>
      <c r="QP175" s="46"/>
      <c r="QQ175" s="46"/>
      <c r="QR175" s="46"/>
      <c r="QS175" s="46"/>
      <c r="QT175" s="46"/>
      <c r="QU175" s="46"/>
      <c r="QV175" s="46"/>
      <c r="QW175" s="46"/>
      <c r="QX175" s="46"/>
      <c r="QY175" s="46"/>
      <c r="QZ175" s="46"/>
      <c r="RA175" s="46"/>
      <c r="RB175" s="46"/>
      <c r="RC175" s="46"/>
      <c r="RD175" s="46"/>
      <c r="RE175" s="46"/>
      <c r="RF175" s="46"/>
      <c r="RG175" s="46"/>
      <c r="RH175" s="46"/>
      <c r="RI175" s="46"/>
      <c r="RJ175" s="46"/>
      <c r="RK175" s="46"/>
      <c r="RL175" s="46"/>
      <c r="RM175" s="46"/>
      <c r="RN175" s="46"/>
      <c r="RO175" s="46"/>
      <c r="RP175" s="46"/>
      <c r="RQ175" s="46"/>
      <c r="RR175" s="46"/>
      <c r="RS175" s="46"/>
      <c r="RT175" s="46"/>
      <c r="RU175" s="46"/>
      <c r="RV175" s="46"/>
      <c r="RW175" s="46"/>
      <c r="RX175" s="46"/>
      <c r="RY175" s="46"/>
      <c r="RZ175" s="46"/>
      <c r="SA175" s="46"/>
      <c r="SB175" s="46"/>
      <c r="SC175" s="46"/>
      <c r="SD175" s="46"/>
      <c r="SE175" s="46"/>
      <c r="SF175" s="46"/>
      <c r="SG175" s="46"/>
      <c r="SH175" s="46"/>
      <c r="SI175" s="46"/>
      <c r="SJ175" s="46"/>
      <c r="SK175" s="46"/>
      <c r="SL175" s="46"/>
      <c r="SM175" s="46"/>
      <c r="SN175" s="46"/>
      <c r="SO175" s="46"/>
      <c r="SP175" s="46"/>
      <c r="SQ175" s="46"/>
      <c r="SR175" s="46"/>
      <c r="SS175" s="46"/>
      <c r="ST175" s="46"/>
      <c r="SU175" s="46"/>
      <c r="SV175" s="46"/>
      <c r="SW175" s="46"/>
      <c r="SX175" s="46"/>
      <c r="SY175" s="46"/>
      <c r="SZ175" s="46"/>
      <c r="TA175" s="46"/>
      <c r="TB175" s="46"/>
      <c r="TC175" s="46"/>
      <c r="TD175" s="46"/>
      <c r="TE175" s="46"/>
      <c r="TF175" s="46"/>
      <c r="TG175" s="46"/>
      <c r="TH175" s="46"/>
      <c r="TI175" s="46"/>
      <c r="TJ175" s="46"/>
      <c r="TK175" s="46"/>
      <c r="TL175" s="46"/>
      <c r="TM175" s="46"/>
      <c r="TN175" s="46"/>
      <c r="TO175" s="46"/>
      <c r="TP175" s="46"/>
      <c r="TQ175" s="46"/>
      <c r="TR175" s="46"/>
      <c r="TS175" s="46"/>
      <c r="TT175" s="46"/>
      <c r="TU175" s="46"/>
      <c r="TV175" s="46"/>
      <c r="TW175" s="46"/>
      <c r="TX175" s="46"/>
      <c r="TY175" s="46"/>
      <c r="TZ175" s="46"/>
      <c r="UA175" s="46"/>
      <c r="UB175" s="46"/>
      <c r="UC175" s="46"/>
      <c r="UD175" s="46"/>
      <c r="UE175" s="46"/>
      <c r="UF175" s="46"/>
      <c r="UG175" s="46"/>
      <c r="UH175" s="46"/>
      <c r="UI175" s="46"/>
      <c r="UJ175" s="46"/>
      <c r="UK175" s="46"/>
      <c r="UL175" s="46"/>
      <c r="UM175" s="46"/>
      <c r="UN175" s="46"/>
      <c r="UO175" s="46"/>
      <c r="UP175" s="46"/>
      <c r="UQ175" s="46"/>
      <c r="UR175" s="46"/>
      <c r="US175" s="46"/>
      <c r="UT175" s="46"/>
      <c r="UU175" s="46"/>
      <c r="UV175" s="46"/>
      <c r="UW175" s="46"/>
      <c r="UX175" s="46"/>
      <c r="UY175" s="46"/>
      <c r="UZ175" s="46"/>
      <c r="VA175" s="46"/>
      <c r="VB175" s="46"/>
      <c r="VC175" s="46"/>
      <c r="VD175" s="46"/>
      <c r="VE175" s="46"/>
      <c r="VF175" s="46"/>
      <c r="VG175" s="46"/>
      <c r="VH175" s="46"/>
      <c r="VI175" s="46"/>
      <c r="VJ175" s="46"/>
      <c r="VK175" s="46"/>
      <c r="VL175" s="46"/>
      <c r="VM175" s="46"/>
      <c r="VN175" s="46"/>
      <c r="VO175" s="46"/>
      <c r="VP175" s="46"/>
      <c r="VQ175" s="46"/>
      <c r="VR175" s="46"/>
      <c r="VS175" s="46"/>
      <c r="VT175" s="46"/>
      <c r="VU175" s="46"/>
      <c r="VV175" s="46"/>
      <c r="VW175" s="46"/>
      <c r="VX175" s="46"/>
      <c r="VY175" s="46"/>
      <c r="VZ175" s="46"/>
      <c r="WA175" s="46"/>
      <c r="WB175" s="46"/>
      <c r="WC175" s="46"/>
      <c r="WD175" s="46"/>
      <c r="WE175" s="46"/>
      <c r="WF175" s="46"/>
      <c r="WG175" s="46"/>
      <c r="WH175" s="46"/>
      <c r="WI175" s="46"/>
      <c r="WJ175" s="46"/>
      <c r="WK175" s="46"/>
      <c r="WL175" s="46"/>
      <c r="WM175" s="46"/>
      <c r="WN175" s="46"/>
      <c r="WO175" s="46"/>
      <c r="WP175" s="46"/>
      <c r="WQ175" s="46"/>
      <c r="WR175" s="46"/>
      <c r="WS175" s="46"/>
      <c r="WT175" s="46"/>
      <c r="WU175" s="46"/>
      <c r="WV175" s="46"/>
      <c r="WW175" s="46"/>
      <c r="WX175" s="46"/>
      <c r="WY175" s="46"/>
      <c r="WZ175" s="46"/>
      <c r="XA175" s="46"/>
      <c r="XB175" s="46"/>
      <c r="XC175" s="46"/>
      <c r="XD175" s="46"/>
      <c r="XE175" s="46"/>
      <c r="XF175" s="46"/>
      <c r="XG175" s="46"/>
      <c r="XH175" s="46"/>
      <c r="XI175" s="46"/>
      <c r="XJ175" s="46"/>
      <c r="XK175" s="46"/>
      <c r="XL175" s="46"/>
      <c r="XM175" s="46"/>
      <c r="XN175" s="46"/>
      <c r="XO175" s="46"/>
      <c r="XP175" s="46"/>
      <c r="XQ175" s="46"/>
      <c r="XR175" s="46"/>
      <c r="XS175" s="46"/>
      <c r="XT175" s="46"/>
      <c r="XU175" s="46"/>
      <c r="XV175" s="46"/>
      <c r="XW175" s="46"/>
      <c r="XX175" s="46"/>
      <c r="XY175" s="46"/>
      <c r="XZ175" s="46"/>
      <c r="YA175" s="46"/>
      <c r="YB175" s="46"/>
      <c r="YC175" s="46"/>
      <c r="YD175" s="46"/>
      <c r="YE175" s="46"/>
      <c r="YF175" s="46"/>
      <c r="YG175" s="46"/>
      <c r="YH175" s="46"/>
      <c r="YI175" s="46"/>
      <c r="YJ175" s="46"/>
      <c r="YK175" s="46"/>
      <c r="YL175" s="46"/>
      <c r="YM175" s="46"/>
      <c r="YN175" s="46"/>
      <c r="YO175" s="46"/>
      <c r="YP175" s="46"/>
      <c r="YQ175" s="46"/>
      <c r="YR175" s="46"/>
      <c r="YS175" s="46"/>
      <c r="YT175" s="46"/>
      <c r="YU175" s="46"/>
      <c r="YV175" s="46"/>
      <c r="YW175" s="46"/>
      <c r="YX175" s="46"/>
      <c r="YY175" s="46"/>
      <c r="YZ175" s="46"/>
      <c r="ZA175" s="46"/>
      <c r="ZB175" s="46"/>
      <c r="ZC175" s="46"/>
      <c r="ZD175" s="46"/>
      <c r="ZE175" s="46"/>
      <c r="ZF175" s="46"/>
      <c r="ZG175" s="46"/>
      <c r="ZH175" s="46"/>
      <c r="ZI175" s="46"/>
      <c r="ZJ175" s="46"/>
      <c r="ZK175" s="46"/>
      <c r="ZL175" s="46"/>
      <c r="ZM175" s="46"/>
      <c r="ZN175" s="46"/>
      <c r="ZO175" s="46"/>
      <c r="ZP175" s="46"/>
      <c r="ZQ175" s="46"/>
      <c r="ZR175" s="46"/>
      <c r="ZS175" s="46"/>
      <c r="ZT175" s="46"/>
      <c r="ZU175" s="46"/>
      <c r="ZV175" s="46"/>
      <c r="ZW175" s="46"/>
      <c r="ZX175" s="46"/>
      <c r="ZY175" s="46"/>
      <c r="ZZ175" s="46"/>
      <c r="AAA175" s="46"/>
      <c r="AAB175" s="46"/>
      <c r="AAC175" s="46"/>
      <c r="AAD175" s="46"/>
      <c r="AAE175" s="46"/>
      <c r="AAF175" s="46"/>
      <c r="AAG175" s="46"/>
      <c r="AAH175" s="46"/>
      <c r="AAI175" s="46"/>
      <c r="AAJ175" s="46"/>
      <c r="AAK175" s="46"/>
      <c r="AAL175" s="46"/>
      <c r="AAM175" s="46"/>
      <c r="AAN175" s="46"/>
      <c r="AAO175" s="46"/>
      <c r="AAP175" s="46"/>
      <c r="AAQ175" s="46"/>
      <c r="AAR175" s="46"/>
      <c r="AAS175" s="46"/>
      <c r="AAT175" s="46"/>
      <c r="AAU175" s="46"/>
      <c r="AAV175" s="46"/>
      <c r="AAW175" s="46"/>
      <c r="AAX175" s="46"/>
      <c r="AAY175" s="46"/>
      <c r="AAZ175" s="46"/>
      <c r="ABA175" s="46"/>
      <c r="ABB175" s="46"/>
      <c r="ABC175" s="46"/>
      <c r="ABD175" s="46"/>
      <c r="ABE175" s="46"/>
      <c r="ABF175" s="46"/>
      <c r="ABG175" s="46"/>
      <c r="ABH175" s="46"/>
      <c r="ABI175" s="46"/>
      <c r="ABJ175" s="46"/>
      <c r="ABK175" s="46"/>
      <c r="ABL175" s="46"/>
      <c r="ABM175" s="46"/>
      <c r="ABN175" s="46"/>
      <c r="ABO175" s="46"/>
      <c r="ABP175" s="46"/>
      <c r="ABQ175" s="46"/>
      <c r="ABR175" s="46"/>
      <c r="ABS175" s="46"/>
      <c r="ABT175" s="46"/>
      <c r="ABU175" s="46"/>
      <c r="ABV175" s="46"/>
      <c r="ABW175" s="46"/>
      <c r="ABX175" s="46"/>
      <c r="ABY175" s="46"/>
      <c r="ABZ175" s="46"/>
      <c r="ACA175" s="46"/>
      <c r="ACB175" s="46"/>
      <c r="ACC175" s="46"/>
      <c r="ACD175" s="46"/>
      <c r="ACE175" s="46"/>
      <c r="ACF175" s="46"/>
      <c r="ACG175" s="46"/>
      <c r="ACH175" s="46"/>
      <c r="ACI175" s="46"/>
      <c r="ACJ175" s="46"/>
      <c r="ACK175" s="46"/>
      <c r="ACL175" s="46"/>
      <c r="ACM175" s="46"/>
      <c r="ACN175" s="46"/>
      <c r="ACO175" s="46"/>
      <c r="ACP175" s="46"/>
      <c r="ACQ175" s="46"/>
      <c r="ACR175" s="46"/>
      <c r="ACS175" s="46"/>
      <c r="ACT175" s="46"/>
      <c r="ACU175" s="46"/>
      <c r="ACV175" s="46"/>
      <c r="ACW175" s="46"/>
      <c r="ACX175" s="46"/>
      <c r="ACY175" s="46"/>
      <c r="ACZ175" s="46"/>
      <c r="ADA175" s="46"/>
      <c r="ADB175" s="46"/>
      <c r="ADC175" s="46"/>
      <c r="ADD175" s="46"/>
      <c r="ADE175" s="46"/>
      <c r="ADF175" s="46"/>
      <c r="ADG175" s="46"/>
      <c r="ADH175" s="46"/>
      <c r="ADI175" s="46"/>
      <c r="ADJ175" s="46"/>
      <c r="ADK175" s="46"/>
      <c r="ADL175" s="46"/>
      <c r="ADM175" s="46"/>
      <c r="ADN175" s="46"/>
      <c r="ADO175" s="46"/>
      <c r="ADP175" s="46"/>
      <c r="ADQ175" s="46"/>
      <c r="ADR175" s="46"/>
      <c r="ADS175" s="46"/>
      <c r="ADT175" s="46"/>
      <c r="ADU175" s="46"/>
      <c r="ADV175" s="46"/>
      <c r="ADW175" s="46"/>
      <c r="ADX175" s="46"/>
      <c r="ADY175" s="46"/>
      <c r="ADZ175" s="46"/>
      <c r="AEA175" s="46"/>
      <c r="AEB175" s="46"/>
      <c r="AEC175" s="46"/>
      <c r="AED175" s="46"/>
      <c r="AEE175" s="46"/>
      <c r="AEF175" s="46"/>
      <c r="AEG175" s="46"/>
      <c r="AEH175" s="46"/>
      <c r="AEI175" s="46"/>
      <c r="AEJ175" s="46"/>
      <c r="AEK175" s="46"/>
      <c r="AEL175" s="46"/>
      <c r="AEM175" s="46"/>
      <c r="AEN175" s="46"/>
      <c r="AEO175" s="46"/>
      <c r="AEP175" s="46"/>
      <c r="AEQ175" s="46"/>
      <c r="AER175" s="46"/>
      <c r="AES175" s="46"/>
      <c r="AET175" s="46"/>
      <c r="AEU175" s="46"/>
      <c r="AEV175" s="46"/>
      <c r="AEW175" s="46"/>
      <c r="AEX175" s="46"/>
      <c r="AEY175" s="46"/>
      <c r="AEZ175" s="46"/>
      <c r="AFA175" s="46"/>
      <c r="AFB175" s="46"/>
      <c r="AFC175" s="46"/>
      <c r="AFD175" s="46"/>
      <c r="AFE175" s="46"/>
      <c r="AFF175" s="46"/>
      <c r="AFG175" s="46"/>
      <c r="AFH175" s="46"/>
      <c r="AFI175" s="46"/>
      <c r="AFJ175" s="46"/>
      <c r="AFK175" s="46"/>
      <c r="AFL175" s="46"/>
      <c r="AFM175" s="46"/>
      <c r="AFN175" s="46"/>
      <c r="AFO175" s="46"/>
      <c r="AFP175" s="46"/>
      <c r="AFQ175" s="46"/>
      <c r="AFR175" s="46"/>
      <c r="AFS175" s="46"/>
      <c r="AFT175" s="46"/>
      <c r="AFU175" s="46"/>
      <c r="AFV175" s="46"/>
      <c r="AFW175" s="46"/>
      <c r="AFX175" s="46"/>
      <c r="AFY175" s="46"/>
      <c r="AFZ175" s="46"/>
      <c r="AGA175" s="46"/>
      <c r="AGB175" s="46"/>
      <c r="AGC175" s="46"/>
      <c r="AGD175" s="46"/>
      <c r="AGE175" s="46"/>
      <c r="AGF175" s="46"/>
      <c r="AGG175" s="46"/>
      <c r="AGH175" s="46"/>
      <c r="AGI175" s="46"/>
      <c r="AGJ175" s="46"/>
      <c r="AGK175" s="46"/>
      <c r="AGL175" s="46"/>
      <c r="AGM175" s="46"/>
      <c r="AGN175" s="46"/>
      <c r="AGO175" s="46"/>
      <c r="AGP175" s="46"/>
      <c r="AGQ175" s="46"/>
      <c r="AGR175" s="46"/>
      <c r="AGS175" s="46"/>
      <c r="AGT175" s="46"/>
      <c r="AGU175" s="46"/>
      <c r="AGV175" s="46"/>
      <c r="AGW175" s="46"/>
      <c r="AGX175" s="46"/>
      <c r="AGY175" s="46"/>
      <c r="AGZ175" s="46"/>
      <c r="AHA175" s="46"/>
      <c r="AHB175" s="46"/>
      <c r="AHC175" s="46"/>
      <c r="AHD175" s="46"/>
      <c r="AHE175" s="46"/>
      <c r="AHF175" s="46"/>
      <c r="AHG175" s="46"/>
      <c r="AHH175" s="46"/>
      <c r="AHI175" s="46"/>
      <c r="AHJ175" s="46"/>
      <c r="AHK175" s="46"/>
      <c r="AHL175" s="46"/>
      <c r="AHM175" s="46"/>
      <c r="AHN175" s="46"/>
      <c r="AHO175" s="46"/>
      <c r="AHP175" s="46"/>
      <c r="AHQ175" s="46"/>
      <c r="AHR175" s="46"/>
      <c r="AHS175" s="46"/>
      <c r="AHT175" s="46"/>
      <c r="AHU175" s="46"/>
      <c r="AHV175" s="46"/>
      <c r="AHW175" s="46"/>
      <c r="AHX175" s="46"/>
      <c r="AHY175" s="46"/>
      <c r="AHZ175" s="46"/>
      <c r="AIA175" s="46"/>
      <c r="AIB175" s="46"/>
      <c r="AIC175" s="46"/>
      <c r="AID175" s="46"/>
      <c r="AIE175" s="46"/>
      <c r="AIF175" s="46"/>
      <c r="AIG175" s="46"/>
      <c r="AIH175" s="46"/>
      <c r="AII175" s="46"/>
      <c r="AIJ175" s="46"/>
      <c r="AIK175" s="46"/>
      <c r="AIL175" s="46"/>
      <c r="AIM175" s="46"/>
      <c r="AIN175" s="46"/>
      <c r="AIO175" s="46"/>
      <c r="AIP175" s="46"/>
      <c r="AIQ175" s="46"/>
      <c r="AIR175" s="46"/>
      <c r="AIS175" s="46"/>
      <c r="AIT175" s="46"/>
      <c r="AIU175" s="46"/>
      <c r="AIV175" s="46"/>
      <c r="AIW175" s="46"/>
      <c r="AIX175" s="46"/>
      <c r="AIY175" s="46"/>
      <c r="AIZ175" s="46"/>
      <c r="AJA175" s="46"/>
      <c r="AJB175" s="46"/>
      <c r="AJC175" s="46"/>
      <c r="AJD175" s="46"/>
      <c r="AJE175" s="46"/>
      <c r="AJF175" s="46"/>
      <c r="AJG175" s="46"/>
      <c r="AJH175" s="46"/>
      <c r="AJI175" s="46"/>
      <c r="AJJ175" s="46"/>
      <c r="AJK175" s="46"/>
      <c r="AJL175" s="46"/>
      <c r="AJM175" s="46"/>
      <c r="AJN175" s="46"/>
      <c r="AJO175" s="46"/>
      <c r="AJP175" s="46"/>
      <c r="AJQ175" s="46"/>
      <c r="AJR175" s="46"/>
      <c r="AJS175" s="46"/>
      <c r="AJT175" s="46"/>
      <c r="AJU175" s="46"/>
      <c r="AJV175" s="46"/>
      <c r="AJW175" s="46"/>
      <c r="AJX175" s="46"/>
      <c r="AJY175" s="46"/>
      <c r="AJZ175" s="46"/>
      <c r="AKA175" s="46"/>
      <c r="AKB175" s="46"/>
      <c r="AKC175" s="46"/>
      <c r="AKD175" s="46"/>
      <c r="AKE175" s="46"/>
      <c r="AKF175" s="46"/>
      <c r="AKG175" s="46"/>
      <c r="AKH175" s="46"/>
      <c r="AKI175" s="46"/>
      <c r="AKJ175" s="46"/>
      <c r="AKK175" s="46"/>
      <c r="AKL175" s="46"/>
      <c r="AKM175" s="46"/>
      <c r="AKN175" s="46"/>
      <c r="AKO175" s="46"/>
      <c r="AKP175" s="46"/>
      <c r="AKQ175" s="46"/>
      <c r="AKR175" s="46"/>
      <c r="AKS175" s="46"/>
      <c r="AKT175" s="46"/>
      <c r="AKU175" s="46"/>
      <c r="AKV175" s="46"/>
      <c r="AKW175" s="46"/>
      <c r="AKX175" s="46"/>
      <c r="AKY175" s="46"/>
      <c r="AKZ175" s="46"/>
      <c r="ALA175" s="46"/>
      <c r="ALB175" s="46"/>
      <c r="ALC175" s="46"/>
      <c r="ALD175" s="46"/>
      <c r="ALE175" s="46"/>
      <c r="ALF175" s="46"/>
      <c r="ALG175" s="46"/>
      <c r="ALH175" s="46"/>
      <c r="ALI175" s="46"/>
      <c r="ALJ175" s="46"/>
      <c r="ALK175" s="46"/>
      <c r="ALL175" s="46"/>
      <c r="ALM175" s="46"/>
      <c r="ALN175" s="46"/>
      <c r="ALO175" s="46"/>
      <c r="ALP175" s="46"/>
      <c r="ALQ175" s="46"/>
      <c r="ALR175" s="46"/>
      <c r="ALS175" s="46"/>
      <c r="ALT175" s="46"/>
      <c r="ALU175" s="46"/>
      <c r="ALV175" s="46"/>
      <c r="ALW175" s="46"/>
      <c r="ALX175" s="46"/>
      <c r="ALY175" s="46"/>
      <c r="ALZ175" s="46"/>
      <c r="AMA175" s="46"/>
      <c r="AMB175" s="46"/>
      <c r="AMC175" s="46"/>
      <c r="AMD175" s="46"/>
      <c r="AME175" s="46"/>
      <c r="AMF175" s="46"/>
      <c r="AMG175" s="46"/>
      <c r="AMH175" s="46"/>
      <c r="AMI175" s="46"/>
      <c r="AMJ175" s="46"/>
      <c r="AMK175" s="46"/>
    </row>
    <row r="176" spans="1:1025" x14ac:dyDescent="0.25">
      <c r="A176" s="46"/>
      <c r="B176" s="56"/>
      <c r="C176" s="57"/>
      <c r="D176" s="58"/>
      <c r="E176" s="59"/>
      <c r="F176" s="59"/>
      <c r="G176" s="59"/>
      <c r="H176" s="59"/>
      <c r="I176" s="59"/>
      <c r="J176" s="59"/>
      <c r="K176" s="59"/>
      <c r="L176" s="59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  <c r="OO176" s="46"/>
      <c r="OP176" s="46"/>
      <c r="OQ176" s="46"/>
      <c r="OR176" s="46"/>
      <c r="OS176" s="46"/>
      <c r="OT176" s="46"/>
      <c r="OU176" s="46"/>
      <c r="OV176" s="46"/>
      <c r="OW176" s="46"/>
      <c r="OX176" s="46"/>
      <c r="OY176" s="46"/>
      <c r="OZ176" s="46"/>
      <c r="PA176" s="46"/>
      <c r="PB176" s="46"/>
      <c r="PC176" s="46"/>
      <c r="PD176" s="46"/>
      <c r="PE176" s="46"/>
      <c r="PF176" s="46"/>
      <c r="PG176" s="46"/>
      <c r="PH176" s="46"/>
      <c r="PI176" s="46"/>
      <c r="PJ176" s="46"/>
      <c r="PK176" s="46"/>
      <c r="PL176" s="46"/>
      <c r="PM176" s="46"/>
      <c r="PN176" s="46"/>
      <c r="PO176" s="46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6"/>
      <c r="QA176" s="46"/>
      <c r="QB176" s="46"/>
      <c r="QC176" s="46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6"/>
      <c r="QO176" s="46"/>
      <c r="QP176" s="46"/>
      <c r="QQ176" s="46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6"/>
      <c r="RC176" s="46"/>
      <c r="RD176" s="46"/>
      <c r="RE176" s="46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6"/>
      <c r="RQ176" s="46"/>
      <c r="RR176" s="46"/>
      <c r="RS176" s="46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6"/>
      <c r="SE176" s="46"/>
      <c r="SF176" s="46"/>
      <c r="SG176" s="46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6"/>
      <c r="SS176" s="46"/>
      <c r="ST176" s="46"/>
      <c r="SU176" s="46"/>
      <c r="SV176" s="46"/>
      <c r="SW176" s="46"/>
      <c r="SX176" s="46"/>
      <c r="SY176" s="46"/>
      <c r="SZ176" s="46"/>
      <c r="TA176" s="46"/>
      <c r="TB176" s="46"/>
      <c r="TC176" s="46"/>
      <c r="TD176" s="46"/>
      <c r="TE176" s="46"/>
      <c r="TF176" s="46"/>
      <c r="TG176" s="46"/>
      <c r="TH176" s="46"/>
      <c r="TI176" s="46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6"/>
      <c r="TU176" s="46"/>
      <c r="TV176" s="46"/>
      <c r="TW176" s="46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6"/>
      <c r="UI176" s="46"/>
      <c r="UJ176" s="46"/>
      <c r="UK176" s="46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6"/>
      <c r="UW176" s="46"/>
      <c r="UX176" s="46"/>
      <c r="UY176" s="46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6"/>
      <c r="VK176" s="46"/>
      <c r="VL176" s="46"/>
      <c r="VM176" s="46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6"/>
      <c r="VY176" s="46"/>
      <c r="VZ176" s="46"/>
      <c r="WA176" s="46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6"/>
      <c r="WM176" s="46"/>
      <c r="WN176" s="46"/>
      <c r="WO176" s="46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6"/>
      <c r="XA176" s="46"/>
      <c r="XB176" s="46"/>
      <c r="XC176" s="46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6"/>
      <c r="XO176" s="46"/>
      <c r="XP176" s="46"/>
      <c r="XQ176" s="46"/>
      <c r="XR176" s="46"/>
      <c r="XS176" s="46"/>
      <c r="XT176" s="46"/>
      <c r="XU176" s="46"/>
      <c r="XV176" s="46"/>
      <c r="XW176" s="46"/>
      <c r="XX176" s="46"/>
      <c r="XY176" s="46"/>
      <c r="XZ176" s="46"/>
      <c r="YA176" s="46"/>
      <c r="YB176" s="46"/>
      <c r="YC176" s="46"/>
      <c r="YD176" s="46"/>
      <c r="YE176" s="46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6"/>
      <c r="YR176" s="46"/>
      <c r="YS176" s="46"/>
      <c r="YT176" s="46"/>
      <c r="YU176" s="46"/>
      <c r="YV176" s="46"/>
      <c r="YW176" s="46"/>
      <c r="YX176" s="46"/>
      <c r="YY176" s="46"/>
      <c r="YZ176" s="46"/>
      <c r="ZA176" s="46"/>
      <c r="ZB176" s="46"/>
      <c r="ZC176" s="46"/>
      <c r="ZD176" s="46"/>
      <c r="ZE176" s="46"/>
      <c r="ZF176" s="46"/>
      <c r="ZG176" s="46"/>
      <c r="ZH176" s="46"/>
      <c r="ZI176" s="46"/>
      <c r="ZJ176" s="46"/>
      <c r="ZK176" s="46"/>
      <c r="ZL176" s="46"/>
      <c r="ZM176" s="46"/>
      <c r="ZN176" s="46"/>
      <c r="ZO176" s="46"/>
      <c r="ZP176" s="46"/>
      <c r="ZQ176" s="46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  <c r="ABL176" s="46"/>
      <c r="ABM176" s="46"/>
      <c r="ABN176" s="46"/>
      <c r="ABO176" s="46"/>
      <c r="ABP176" s="46"/>
      <c r="ABQ176" s="46"/>
      <c r="ABR176" s="46"/>
      <c r="ABS176" s="46"/>
      <c r="ABT176" s="46"/>
      <c r="ABU176" s="46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  <c r="ADP176" s="46"/>
      <c r="ADQ176" s="46"/>
      <c r="ADR176" s="46"/>
      <c r="ADS176" s="46"/>
      <c r="ADT176" s="46"/>
      <c r="ADU176" s="46"/>
      <c r="ADV176" s="46"/>
      <c r="ADW176" s="46"/>
      <c r="ADX176" s="46"/>
      <c r="ADY176" s="46"/>
      <c r="ADZ176" s="46"/>
      <c r="AEA176" s="46"/>
      <c r="AEB176" s="46"/>
      <c r="AEC176" s="46"/>
      <c r="AED176" s="46"/>
      <c r="AEE176" s="46"/>
      <c r="AEF176" s="46"/>
      <c r="AEG176" s="46"/>
      <c r="AEH176" s="46"/>
      <c r="AEI176" s="46"/>
      <c r="AEJ176" s="46"/>
      <c r="AEK176" s="46"/>
      <c r="AEL176" s="46"/>
      <c r="AEM176" s="46"/>
      <c r="AEN176" s="46"/>
      <c r="AEO176" s="46"/>
      <c r="AEP176" s="46"/>
      <c r="AEQ176" s="46"/>
      <c r="AER176" s="46"/>
      <c r="AES176" s="46"/>
      <c r="AET176" s="46"/>
      <c r="AEU176" s="46"/>
      <c r="AEV176" s="46"/>
      <c r="AEW176" s="46"/>
      <c r="AEX176" s="46"/>
      <c r="AEY176" s="46"/>
      <c r="AEZ176" s="46"/>
      <c r="AFA176" s="46"/>
      <c r="AFB176" s="46"/>
      <c r="AFC176" s="46"/>
      <c r="AFD176" s="46"/>
      <c r="AFE176" s="46"/>
      <c r="AFF176" s="46"/>
      <c r="AFG176" s="46"/>
      <c r="AFH176" s="46"/>
      <c r="AFI176" s="46"/>
      <c r="AFJ176" s="46"/>
      <c r="AFK176" s="46"/>
      <c r="AFL176" s="46"/>
      <c r="AFM176" s="46"/>
      <c r="AFN176" s="46"/>
      <c r="AFO176" s="46"/>
      <c r="AFP176" s="46"/>
      <c r="AFQ176" s="46"/>
      <c r="AFR176" s="46"/>
      <c r="AFS176" s="46"/>
      <c r="AFT176" s="46"/>
      <c r="AFU176" s="46"/>
      <c r="AFV176" s="46"/>
      <c r="AFW176" s="46"/>
      <c r="AFX176" s="46"/>
      <c r="AFY176" s="46"/>
      <c r="AFZ176" s="46"/>
      <c r="AGA176" s="46"/>
      <c r="AGB176" s="46"/>
      <c r="AGC176" s="46"/>
      <c r="AGD176" s="46"/>
      <c r="AGE176" s="46"/>
      <c r="AGF176" s="46"/>
      <c r="AGG176" s="46"/>
      <c r="AGH176" s="46"/>
      <c r="AGI176" s="46"/>
      <c r="AGJ176" s="46"/>
      <c r="AGK176" s="46"/>
      <c r="AGL176" s="46"/>
      <c r="AGM176" s="46"/>
      <c r="AGN176" s="46"/>
      <c r="AGO176" s="46"/>
      <c r="AGP176" s="46"/>
      <c r="AGQ176" s="46"/>
      <c r="AGR176" s="46"/>
      <c r="AGS176" s="46"/>
      <c r="AGT176" s="46"/>
      <c r="AGU176" s="46"/>
      <c r="AGV176" s="46"/>
      <c r="AGW176" s="46"/>
      <c r="AGX176" s="46"/>
      <c r="AGY176" s="46"/>
      <c r="AGZ176" s="46"/>
      <c r="AHA176" s="46"/>
      <c r="AHB176" s="46"/>
      <c r="AHC176" s="46"/>
      <c r="AHD176" s="46"/>
      <c r="AHE176" s="46"/>
      <c r="AHF176" s="46"/>
      <c r="AHG176" s="46"/>
      <c r="AHH176" s="46"/>
      <c r="AHI176" s="46"/>
      <c r="AHJ176" s="46"/>
      <c r="AHK176" s="46"/>
      <c r="AHL176" s="46"/>
      <c r="AHM176" s="46"/>
      <c r="AHN176" s="46"/>
      <c r="AHO176" s="46"/>
      <c r="AHP176" s="46"/>
      <c r="AHQ176" s="46"/>
      <c r="AHR176" s="46"/>
      <c r="AHS176" s="46"/>
      <c r="AHT176" s="46"/>
      <c r="AHU176" s="46"/>
      <c r="AHV176" s="46"/>
      <c r="AHW176" s="46"/>
      <c r="AHX176" s="46"/>
      <c r="AHY176" s="46"/>
      <c r="AHZ176" s="46"/>
      <c r="AIA176" s="46"/>
      <c r="AIB176" s="46"/>
      <c r="AIC176" s="46"/>
      <c r="AID176" s="46"/>
      <c r="AIE176" s="46"/>
      <c r="AIF176" s="46"/>
      <c r="AIG176" s="46"/>
      <c r="AIH176" s="46"/>
      <c r="AII176" s="46"/>
      <c r="AIJ176" s="46"/>
      <c r="AIK176" s="46"/>
      <c r="AIL176" s="46"/>
      <c r="AIM176" s="46"/>
      <c r="AIN176" s="46"/>
      <c r="AIO176" s="46"/>
      <c r="AIP176" s="46"/>
      <c r="AIQ176" s="46"/>
      <c r="AIR176" s="46"/>
      <c r="AIS176" s="46"/>
      <c r="AIT176" s="46"/>
      <c r="AIU176" s="46"/>
      <c r="AIV176" s="46"/>
      <c r="AIW176" s="46"/>
      <c r="AIX176" s="46"/>
      <c r="AIY176" s="46"/>
      <c r="AIZ176" s="46"/>
      <c r="AJA176" s="46"/>
      <c r="AJB176" s="46"/>
      <c r="AJC176" s="46"/>
      <c r="AJD176" s="46"/>
      <c r="AJE176" s="46"/>
      <c r="AJF176" s="46"/>
      <c r="AJG176" s="46"/>
      <c r="AJH176" s="46"/>
      <c r="AJI176" s="46"/>
      <c r="AJJ176" s="46"/>
      <c r="AJK176" s="46"/>
      <c r="AJL176" s="46"/>
      <c r="AJM176" s="46"/>
      <c r="AJN176" s="46"/>
      <c r="AJO176" s="46"/>
      <c r="AJP176" s="46"/>
      <c r="AJQ176" s="46"/>
      <c r="AJR176" s="46"/>
      <c r="AJS176" s="46"/>
      <c r="AJT176" s="46"/>
      <c r="AJU176" s="46"/>
      <c r="AJV176" s="46"/>
      <c r="AJW176" s="46"/>
      <c r="AJX176" s="46"/>
      <c r="AJY176" s="46"/>
      <c r="AJZ176" s="46"/>
      <c r="AKA176" s="46"/>
      <c r="AKB176" s="46"/>
      <c r="AKC176" s="46"/>
      <c r="AKD176" s="46"/>
      <c r="AKE176" s="46"/>
      <c r="AKF176" s="46"/>
      <c r="AKG176" s="46"/>
      <c r="AKH176" s="46"/>
      <c r="AKI176" s="46"/>
      <c r="AKJ176" s="46"/>
      <c r="AKK176" s="46"/>
      <c r="AKL176" s="46"/>
      <c r="AKM176" s="46"/>
      <c r="AKN176" s="46"/>
      <c r="AKO176" s="46"/>
      <c r="AKP176" s="46"/>
      <c r="AKQ176" s="46"/>
      <c r="AKR176" s="46"/>
      <c r="AKS176" s="46"/>
      <c r="AKT176" s="46"/>
      <c r="AKU176" s="46"/>
      <c r="AKV176" s="46"/>
      <c r="AKW176" s="46"/>
      <c r="AKX176" s="46"/>
      <c r="AKY176" s="46"/>
      <c r="AKZ176" s="46"/>
      <c r="ALA176" s="46"/>
      <c r="ALB176" s="46"/>
      <c r="ALC176" s="46"/>
      <c r="ALD176" s="46"/>
      <c r="ALE176" s="46"/>
      <c r="ALF176" s="46"/>
      <c r="ALG176" s="46"/>
      <c r="ALH176" s="46"/>
      <c r="ALI176" s="46"/>
      <c r="ALJ176" s="46"/>
      <c r="ALK176" s="46"/>
      <c r="ALL176" s="46"/>
      <c r="ALM176" s="46"/>
      <c r="ALN176" s="46"/>
      <c r="ALO176" s="46"/>
      <c r="ALP176" s="46"/>
      <c r="ALQ176" s="46"/>
      <c r="ALR176" s="46"/>
      <c r="ALS176" s="46"/>
      <c r="ALT176" s="46"/>
      <c r="ALU176" s="46"/>
      <c r="ALV176" s="46"/>
      <c r="ALW176" s="46"/>
      <c r="ALX176" s="46"/>
      <c r="ALY176" s="46"/>
      <c r="ALZ176" s="46"/>
      <c r="AMA176" s="46"/>
      <c r="AMB176" s="46"/>
      <c r="AMC176" s="46"/>
      <c r="AMD176" s="46"/>
      <c r="AME176" s="46"/>
      <c r="AMF176" s="46"/>
      <c r="AMG176" s="46"/>
      <c r="AMH176" s="46"/>
      <c r="AMI176" s="46"/>
      <c r="AMJ176" s="46"/>
      <c r="AMK176" s="46"/>
    </row>
    <row r="177" spans="1:1025" x14ac:dyDescent="0.25">
      <c r="A177" s="46"/>
      <c r="B177" s="56"/>
      <c r="C177" s="57"/>
      <c r="D177" s="58"/>
      <c r="E177" s="59"/>
      <c r="F177" s="59"/>
      <c r="G177" s="59"/>
      <c r="H177" s="59"/>
      <c r="I177" s="59"/>
      <c r="J177" s="59"/>
      <c r="K177" s="59"/>
      <c r="L177" s="59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  <c r="OO177" s="46"/>
      <c r="OP177" s="46"/>
      <c r="OQ177" s="46"/>
      <c r="OR177" s="46"/>
      <c r="OS177" s="46"/>
      <c r="OT177" s="46"/>
      <c r="OU177" s="46"/>
      <c r="OV177" s="46"/>
      <c r="OW177" s="46"/>
      <c r="OX177" s="46"/>
      <c r="OY177" s="46"/>
      <c r="OZ177" s="46"/>
      <c r="PA177" s="46"/>
      <c r="PB177" s="46"/>
      <c r="PC177" s="46"/>
      <c r="PD177" s="46"/>
      <c r="PE177" s="46"/>
      <c r="PF177" s="46"/>
      <c r="PG177" s="46"/>
      <c r="PH177" s="46"/>
      <c r="PI177" s="46"/>
      <c r="PJ177" s="46"/>
      <c r="PK177" s="46"/>
      <c r="PL177" s="46"/>
      <c r="PM177" s="46"/>
      <c r="PN177" s="46"/>
      <c r="PO177" s="46"/>
      <c r="PP177" s="46"/>
      <c r="PQ177" s="46"/>
      <c r="PR177" s="46"/>
      <c r="PS177" s="46"/>
      <c r="PT177" s="46"/>
      <c r="PU177" s="46"/>
      <c r="PV177" s="46"/>
      <c r="PW177" s="46"/>
      <c r="PX177" s="46"/>
      <c r="PY177" s="46"/>
      <c r="PZ177" s="46"/>
      <c r="QA177" s="46"/>
      <c r="QB177" s="46"/>
      <c r="QC177" s="46"/>
      <c r="QD177" s="46"/>
      <c r="QE177" s="46"/>
      <c r="QF177" s="46"/>
      <c r="QG177" s="46"/>
      <c r="QH177" s="46"/>
      <c r="QI177" s="46"/>
      <c r="QJ177" s="46"/>
      <c r="QK177" s="46"/>
      <c r="QL177" s="46"/>
      <c r="QM177" s="46"/>
      <c r="QN177" s="46"/>
      <c r="QO177" s="46"/>
      <c r="QP177" s="46"/>
      <c r="QQ177" s="46"/>
      <c r="QR177" s="46"/>
      <c r="QS177" s="46"/>
      <c r="QT177" s="46"/>
      <c r="QU177" s="46"/>
      <c r="QV177" s="46"/>
      <c r="QW177" s="46"/>
      <c r="QX177" s="46"/>
      <c r="QY177" s="46"/>
      <c r="QZ177" s="46"/>
      <c r="RA177" s="46"/>
      <c r="RB177" s="46"/>
      <c r="RC177" s="46"/>
      <c r="RD177" s="46"/>
      <c r="RE177" s="46"/>
      <c r="RF177" s="46"/>
      <c r="RG177" s="46"/>
      <c r="RH177" s="46"/>
      <c r="RI177" s="46"/>
      <c r="RJ177" s="46"/>
      <c r="RK177" s="46"/>
      <c r="RL177" s="46"/>
      <c r="RM177" s="46"/>
      <c r="RN177" s="46"/>
      <c r="RO177" s="46"/>
      <c r="RP177" s="46"/>
      <c r="RQ177" s="46"/>
      <c r="RR177" s="46"/>
      <c r="RS177" s="46"/>
      <c r="RT177" s="46"/>
      <c r="RU177" s="46"/>
      <c r="RV177" s="46"/>
      <c r="RW177" s="46"/>
      <c r="RX177" s="46"/>
      <c r="RY177" s="46"/>
      <c r="RZ177" s="46"/>
      <c r="SA177" s="46"/>
      <c r="SB177" s="46"/>
      <c r="SC177" s="46"/>
      <c r="SD177" s="46"/>
      <c r="SE177" s="46"/>
      <c r="SF177" s="46"/>
      <c r="SG177" s="46"/>
      <c r="SH177" s="46"/>
      <c r="SI177" s="46"/>
      <c r="SJ177" s="46"/>
      <c r="SK177" s="46"/>
      <c r="SL177" s="46"/>
      <c r="SM177" s="46"/>
      <c r="SN177" s="46"/>
      <c r="SO177" s="46"/>
      <c r="SP177" s="46"/>
      <c r="SQ177" s="46"/>
      <c r="SR177" s="46"/>
      <c r="SS177" s="46"/>
      <c r="ST177" s="46"/>
      <c r="SU177" s="46"/>
      <c r="SV177" s="46"/>
      <c r="SW177" s="46"/>
      <c r="SX177" s="46"/>
      <c r="SY177" s="46"/>
      <c r="SZ177" s="46"/>
      <c r="TA177" s="46"/>
      <c r="TB177" s="46"/>
      <c r="TC177" s="46"/>
      <c r="TD177" s="46"/>
      <c r="TE177" s="46"/>
      <c r="TF177" s="46"/>
      <c r="TG177" s="46"/>
      <c r="TH177" s="46"/>
      <c r="TI177" s="46"/>
      <c r="TJ177" s="46"/>
      <c r="TK177" s="46"/>
      <c r="TL177" s="46"/>
      <c r="TM177" s="46"/>
      <c r="TN177" s="46"/>
      <c r="TO177" s="46"/>
      <c r="TP177" s="46"/>
      <c r="TQ177" s="46"/>
      <c r="TR177" s="46"/>
      <c r="TS177" s="46"/>
      <c r="TT177" s="46"/>
      <c r="TU177" s="46"/>
      <c r="TV177" s="46"/>
      <c r="TW177" s="46"/>
      <c r="TX177" s="46"/>
      <c r="TY177" s="46"/>
      <c r="TZ177" s="46"/>
      <c r="UA177" s="46"/>
      <c r="UB177" s="46"/>
      <c r="UC177" s="46"/>
      <c r="UD177" s="46"/>
      <c r="UE177" s="46"/>
      <c r="UF177" s="46"/>
      <c r="UG177" s="46"/>
      <c r="UH177" s="46"/>
      <c r="UI177" s="46"/>
      <c r="UJ177" s="46"/>
      <c r="UK177" s="46"/>
      <c r="UL177" s="46"/>
      <c r="UM177" s="46"/>
      <c r="UN177" s="46"/>
      <c r="UO177" s="46"/>
      <c r="UP177" s="46"/>
      <c r="UQ177" s="46"/>
      <c r="UR177" s="46"/>
      <c r="US177" s="46"/>
      <c r="UT177" s="46"/>
      <c r="UU177" s="46"/>
      <c r="UV177" s="46"/>
      <c r="UW177" s="46"/>
      <c r="UX177" s="46"/>
      <c r="UY177" s="46"/>
      <c r="UZ177" s="46"/>
      <c r="VA177" s="46"/>
      <c r="VB177" s="46"/>
      <c r="VC177" s="46"/>
      <c r="VD177" s="46"/>
      <c r="VE177" s="46"/>
      <c r="VF177" s="46"/>
      <c r="VG177" s="46"/>
      <c r="VH177" s="46"/>
      <c r="VI177" s="46"/>
      <c r="VJ177" s="46"/>
      <c r="VK177" s="46"/>
      <c r="VL177" s="46"/>
      <c r="VM177" s="46"/>
      <c r="VN177" s="46"/>
      <c r="VO177" s="46"/>
      <c r="VP177" s="46"/>
      <c r="VQ177" s="46"/>
      <c r="VR177" s="46"/>
      <c r="VS177" s="46"/>
      <c r="VT177" s="46"/>
      <c r="VU177" s="46"/>
      <c r="VV177" s="46"/>
      <c r="VW177" s="46"/>
      <c r="VX177" s="46"/>
      <c r="VY177" s="46"/>
      <c r="VZ177" s="46"/>
      <c r="WA177" s="46"/>
      <c r="WB177" s="46"/>
      <c r="WC177" s="46"/>
      <c r="WD177" s="46"/>
      <c r="WE177" s="46"/>
      <c r="WF177" s="46"/>
      <c r="WG177" s="46"/>
      <c r="WH177" s="46"/>
      <c r="WI177" s="46"/>
      <c r="WJ177" s="46"/>
      <c r="WK177" s="46"/>
      <c r="WL177" s="46"/>
      <c r="WM177" s="46"/>
      <c r="WN177" s="46"/>
      <c r="WO177" s="46"/>
      <c r="WP177" s="46"/>
      <c r="WQ177" s="46"/>
      <c r="WR177" s="46"/>
      <c r="WS177" s="46"/>
      <c r="WT177" s="46"/>
      <c r="WU177" s="46"/>
      <c r="WV177" s="46"/>
      <c r="WW177" s="46"/>
      <c r="WX177" s="46"/>
      <c r="WY177" s="46"/>
      <c r="WZ177" s="46"/>
      <c r="XA177" s="46"/>
      <c r="XB177" s="46"/>
      <c r="XC177" s="46"/>
      <c r="XD177" s="46"/>
      <c r="XE177" s="46"/>
      <c r="XF177" s="46"/>
      <c r="XG177" s="46"/>
      <c r="XH177" s="46"/>
      <c r="XI177" s="46"/>
      <c r="XJ177" s="46"/>
      <c r="XK177" s="46"/>
      <c r="XL177" s="46"/>
      <c r="XM177" s="46"/>
      <c r="XN177" s="46"/>
      <c r="XO177" s="46"/>
      <c r="XP177" s="46"/>
      <c r="XQ177" s="46"/>
      <c r="XR177" s="46"/>
      <c r="XS177" s="46"/>
      <c r="XT177" s="46"/>
      <c r="XU177" s="46"/>
      <c r="XV177" s="46"/>
      <c r="XW177" s="46"/>
      <c r="XX177" s="46"/>
      <c r="XY177" s="46"/>
      <c r="XZ177" s="46"/>
      <c r="YA177" s="46"/>
      <c r="YB177" s="46"/>
      <c r="YC177" s="46"/>
      <c r="YD177" s="46"/>
      <c r="YE177" s="46"/>
      <c r="YF177" s="46"/>
      <c r="YG177" s="46"/>
      <c r="YH177" s="46"/>
      <c r="YI177" s="46"/>
      <c r="YJ177" s="46"/>
      <c r="YK177" s="46"/>
      <c r="YL177" s="46"/>
      <c r="YM177" s="46"/>
      <c r="YN177" s="46"/>
      <c r="YO177" s="46"/>
      <c r="YP177" s="46"/>
      <c r="YQ177" s="46"/>
      <c r="YR177" s="46"/>
      <c r="YS177" s="46"/>
      <c r="YT177" s="46"/>
      <c r="YU177" s="46"/>
      <c r="YV177" s="46"/>
      <c r="YW177" s="46"/>
      <c r="YX177" s="46"/>
      <c r="YY177" s="46"/>
      <c r="YZ177" s="46"/>
      <c r="ZA177" s="46"/>
      <c r="ZB177" s="46"/>
      <c r="ZC177" s="46"/>
      <c r="ZD177" s="46"/>
      <c r="ZE177" s="46"/>
      <c r="ZF177" s="46"/>
      <c r="ZG177" s="46"/>
      <c r="ZH177" s="46"/>
      <c r="ZI177" s="46"/>
      <c r="ZJ177" s="46"/>
      <c r="ZK177" s="46"/>
      <c r="ZL177" s="46"/>
      <c r="ZM177" s="46"/>
      <c r="ZN177" s="46"/>
      <c r="ZO177" s="46"/>
      <c r="ZP177" s="46"/>
      <c r="ZQ177" s="46"/>
      <c r="ZR177" s="46"/>
      <c r="ZS177" s="46"/>
      <c r="ZT177" s="46"/>
      <c r="ZU177" s="46"/>
      <c r="ZV177" s="46"/>
      <c r="ZW177" s="46"/>
      <c r="ZX177" s="46"/>
      <c r="ZY177" s="46"/>
      <c r="ZZ177" s="46"/>
      <c r="AAA177" s="46"/>
      <c r="AAB177" s="46"/>
      <c r="AAC177" s="46"/>
      <c r="AAD177" s="46"/>
      <c r="AAE177" s="46"/>
      <c r="AAF177" s="46"/>
      <c r="AAG177" s="46"/>
      <c r="AAH177" s="46"/>
      <c r="AAI177" s="46"/>
      <c r="AAJ177" s="46"/>
      <c r="AAK177" s="46"/>
      <c r="AAL177" s="46"/>
      <c r="AAM177" s="46"/>
      <c r="AAN177" s="46"/>
      <c r="AAO177" s="46"/>
      <c r="AAP177" s="46"/>
      <c r="AAQ177" s="46"/>
      <c r="AAR177" s="46"/>
      <c r="AAS177" s="46"/>
      <c r="AAT177" s="46"/>
      <c r="AAU177" s="46"/>
      <c r="AAV177" s="46"/>
      <c r="AAW177" s="46"/>
      <c r="AAX177" s="46"/>
      <c r="AAY177" s="46"/>
      <c r="AAZ177" s="46"/>
      <c r="ABA177" s="46"/>
      <c r="ABB177" s="46"/>
      <c r="ABC177" s="46"/>
      <c r="ABD177" s="46"/>
      <c r="ABE177" s="46"/>
      <c r="ABF177" s="46"/>
      <c r="ABG177" s="46"/>
      <c r="ABH177" s="46"/>
      <c r="ABI177" s="46"/>
      <c r="ABJ177" s="46"/>
      <c r="ABK177" s="46"/>
      <c r="ABL177" s="46"/>
      <c r="ABM177" s="46"/>
      <c r="ABN177" s="46"/>
      <c r="ABO177" s="46"/>
      <c r="ABP177" s="46"/>
      <c r="ABQ177" s="46"/>
      <c r="ABR177" s="46"/>
      <c r="ABS177" s="46"/>
      <c r="ABT177" s="46"/>
      <c r="ABU177" s="46"/>
      <c r="ABV177" s="46"/>
      <c r="ABW177" s="46"/>
      <c r="ABX177" s="46"/>
      <c r="ABY177" s="46"/>
      <c r="ABZ177" s="46"/>
      <c r="ACA177" s="46"/>
      <c r="ACB177" s="46"/>
      <c r="ACC177" s="46"/>
      <c r="ACD177" s="46"/>
      <c r="ACE177" s="46"/>
      <c r="ACF177" s="46"/>
      <c r="ACG177" s="46"/>
      <c r="ACH177" s="46"/>
      <c r="ACI177" s="46"/>
      <c r="ACJ177" s="46"/>
      <c r="ACK177" s="46"/>
      <c r="ACL177" s="46"/>
      <c r="ACM177" s="46"/>
      <c r="ACN177" s="46"/>
      <c r="ACO177" s="46"/>
      <c r="ACP177" s="46"/>
      <c r="ACQ177" s="46"/>
      <c r="ACR177" s="46"/>
      <c r="ACS177" s="46"/>
      <c r="ACT177" s="46"/>
      <c r="ACU177" s="46"/>
      <c r="ACV177" s="46"/>
      <c r="ACW177" s="46"/>
      <c r="ACX177" s="46"/>
      <c r="ACY177" s="46"/>
      <c r="ACZ177" s="46"/>
      <c r="ADA177" s="46"/>
      <c r="ADB177" s="46"/>
      <c r="ADC177" s="46"/>
      <c r="ADD177" s="46"/>
      <c r="ADE177" s="46"/>
      <c r="ADF177" s="46"/>
      <c r="ADG177" s="46"/>
      <c r="ADH177" s="46"/>
      <c r="ADI177" s="46"/>
      <c r="ADJ177" s="46"/>
      <c r="ADK177" s="46"/>
      <c r="ADL177" s="46"/>
      <c r="ADM177" s="46"/>
      <c r="ADN177" s="46"/>
      <c r="ADO177" s="46"/>
      <c r="ADP177" s="46"/>
      <c r="ADQ177" s="46"/>
      <c r="ADR177" s="46"/>
      <c r="ADS177" s="46"/>
      <c r="ADT177" s="46"/>
      <c r="ADU177" s="46"/>
      <c r="ADV177" s="46"/>
      <c r="ADW177" s="46"/>
      <c r="ADX177" s="46"/>
      <c r="ADY177" s="46"/>
      <c r="ADZ177" s="46"/>
      <c r="AEA177" s="46"/>
      <c r="AEB177" s="46"/>
      <c r="AEC177" s="46"/>
      <c r="AED177" s="46"/>
      <c r="AEE177" s="46"/>
      <c r="AEF177" s="46"/>
      <c r="AEG177" s="46"/>
      <c r="AEH177" s="46"/>
      <c r="AEI177" s="46"/>
      <c r="AEJ177" s="46"/>
      <c r="AEK177" s="46"/>
      <c r="AEL177" s="46"/>
      <c r="AEM177" s="46"/>
      <c r="AEN177" s="46"/>
      <c r="AEO177" s="46"/>
      <c r="AEP177" s="46"/>
      <c r="AEQ177" s="46"/>
      <c r="AER177" s="46"/>
      <c r="AES177" s="46"/>
      <c r="AET177" s="46"/>
      <c r="AEU177" s="46"/>
      <c r="AEV177" s="46"/>
      <c r="AEW177" s="46"/>
      <c r="AEX177" s="46"/>
      <c r="AEY177" s="46"/>
      <c r="AEZ177" s="46"/>
      <c r="AFA177" s="46"/>
      <c r="AFB177" s="46"/>
      <c r="AFC177" s="46"/>
      <c r="AFD177" s="46"/>
      <c r="AFE177" s="46"/>
      <c r="AFF177" s="46"/>
      <c r="AFG177" s="46"/>
      <c r="AFH177" s="46"/>
      <c r="AFI177" s="46"/>
      <c r="AFJ177" s="46"/>
      <c r="AFK177" s="46"/>
      <c r="AFL177" s="46"/>
      <c r="AFM177" s="46"/>
      <c r="AFN177" s="46"/>
      <c r="AFO177" s="46"/>
      <c r="AFP177" s="46"/>
      <c r="AFQ177" s="46"/>
      <c r="AFR177" s="46"/>
      <c r="AFS177" s="46"/>
      <c r="AFT177" s="46"/>
      <c r="AFU177" s="46"/>
      <c r="AFV177" s="46"/>
      <c r="AFW177" s="46"/>
      <c r="AFX177" s="46"/>
      <c r="AFY177" s="46"/>
      <c r="AFZ177" s="46"/>
      <c r="AGA177" s="46"/>
      <c r="AGB177" s="46"/>
      <c r="AGC177" s="46"/>
      <c r="AGD177" s="46"/>
      <c r="AGE177" s="46"/>
      <c r="AGF177" s="46"/>
      <c r="AGG177" s="46"/>
      <c r="AGH177" s="46"/>
      <c r="AGI177" s="46"/>
      <c r="AGJ177" s="46"/>
      <c r="AGK177" s="46"/>
      <c r="AGL177" s="46"/>
      <c r="AGM177" s="46"/>
      <c r="AGN177" s="46"/>
      <c r="AGO177" s="46"/>
      <c r="AGP177" s="46"/>
      <c r="AGQ177" s="46"/>
      <c r="AGR177" s="46"/>
      <c r="AGS177" s="46"/>
      <c r="AGT177" s="46"/>
      <c r="AGU177" s="46"/>
      <c r="AGV177" s="46"/>
      <c r="AGW177" s="46"/>
      <c r="AGX177" s="46"/>
      <c r="AGY177" s="46"/>
      <c r="AGZ177" s="46"/>
      <c r="AHA177" s="46"/>
      <c r="AHB177" s="46"/>
      <c r="AHC177" s="46"/>
      <c r="AHD177" s="46"/>
      <c r="AHE177" s="46"/>
      <c r="AHF177" s="46"/>
      <c r="AHG177" s="46"/>
      <c r="AHH177" s="46"/>
      <c r="AHI177" s="46"/>
      <c r="AHJ177" s="46"/>
      <c r="AHK177" s="46"/>
      <c r="AHL177" s="46"/>
      <c r="AHM177" s="46"/>
      <c r="AHN177" s="46"/>
      <c r="AHO177" s="46"/>
      <c r="AHP177" s="46"/>
      <c r="AHQ177" s="46"/>
      <c r="AHR177" s="46"/>
      <c r="AHS177" s="46"/>
      <c r="AHT177" s="46"/>
      <c r="AHU177" s="46"/>
      <c r="AHV177" s="46"/>
      <c r="AHW177" s="46"/>
      <c r="AHX177" s="46"/>
      <c r="AHY177" s="46"/>
      <c r="AHZ177" s="46"/>
      <c r="AIA177" s="46"/>
      <c r="AIB177" s="46"/>
      <c r="AIC177" s="46"/>
      <c r="AID177" s="46"/>
      <c r="AIE177" s="46"/>
      <c r="AIF177" s="46"/>
      <c r="AIG177" s="46"/>
      <c r="AIH177" s="46"/>
      <c r="AII177" s="46"/>
      <c r="AIJ177" s="46"/>
      <c r="AIK177" s="46"/>
      <c r="AIL177" s="46"/>
      <c r="AIM177" s="46"/>
      <c r="AIN177" s="46"/>
      <c r="AIO177" s="46"/>
      <c r="AIP177" s="46"/>
      <c r="AIQ177" s="46"/>
      <c r="AIR177" s="46"/>
      <c r="AIS177" s="46"/>
      <c r="AIT177" s="46"/>
      <c r="AIU177" s="46"/>
      <c r="AIV177" s="46"/>
      <c r="AIW177" s="46"/>
      <c r="AIX177" s="46"/>
      <c r="AIY177" s="46"/>
      <c r="AIZ177" s="46"/>
      <c r="AJA177" s="46"/>
      <c r="AJB177" s="46"/>
      <c r="AJC177" s="46"/>
      <c r="AJD177" s="46"/>
      <c r="AJE177" s="46"/>
      <c r="AJF177" s="46"/>
      <c r="AJG177" s="46"/>
      <c r="AJH177" s="46"/>
      <c r="AJI177" s="46"/>
      <c r="AJJ177" s="46"/>
      <c r="AJK177" s="46"/>
      <c r="AJL177" s="46"/>
      <c r="AJM177" s="46"/>
      <c r="AJN177" s="46"/>
      <c r="AJO177" s="46"/>
      <c r="AJP177" s="46"/>
      <c r="AJQ177" s="46"/>
      <c r="AJR177" s="46"/>
      <c r="AJS177" s="46"/>
      <c r="AJT177" s="46"/>
      <c r="AJU177" s="46"/>
      <c r="AJV177" s="46"/>
      <c r="AJW177" s="46"/>
      <c r="AJX177" s="46"/>
      <c r="AJY177" s="46"/>
      <c r="AJZ177" s="46"/>
      <c r="AKA177" s="46"/>
      <c r="AKB177" s="46"/>
      <c r="AKC177" s="46"/>
      <c r="AKD177" s="46"/>
      <c r="AKE177" s="46"/>
      <c r="AKF177" s="46"/>
      <c r="AKG177" s="46"/>
      <c r="AKH177" s="46"/>
      <c r="AKI177" s="46"/>
      <c r="AKJ177" s="46"/>
      <c r="AKK177" s="46"/>
      <c r="AKL177" s="46"/>
      <c r="AKM177" s="46"/>
      <c r="AKN177" s="46"/>
      <c r="AKO177" s="46"/>
      <c r="AKP177" s="46"/>
      <c r="AKQ177" s="46"/>
      <c r="AKR177" s="46"/>
      <c r="AKS177" s="46"/>
      <c r="AKT177" s="46"/>
      <c r="AKU177" s="46"/>
      <c r="AKV177" s="46"/>
      <c r="AKW177" s="46"/>
      <c r="AKX177" s="46"/>
      <c r="AKY177" s="46"/>
      <c r="AKZ177" s="46"/>
      <c r="ALA177" s="46"/>
      <c r="ALB177" s="46"/>
      <c r="ALC177" s="46"/>
      <c r="ALD177" s="46"/>
      <c r="ALE177" s="46"/>
      <c r="ALF177" s="46"/>
      <c r="ALG177" s="46"/>
      <c r="ALH177" s="46"/>
      <c r="ALI177" s="46"/>
      <c r="ALJ177" s="46"/>
      <c r="ALK177" s="46"/>
      <c r="ALL177" s="46"/>
      <c r="ALM177" s="46"/>
      <c r="ALN177" s="46"/>
      <c r="ALO177" s="46"/>
      <c r="ALP177" s="46"/>
      <c r="ALQ177" s="46"/>
      <c r="ALR177" s="46"/>
      <c r="ALS177" s="46"/>
      <c r="ALT177" s="46"/>
      <c r="ALU177" s="46"/>
      <c r="ALV177" s="46"/>
      <c r="ALW177" s="46"/>
      <c r="ALX177" s="46"/>
      <c r="ALY177" s="46"/>
      <c r="ALZ177" s="46"/>
      <c r="AMA177" s="46"/>
      <c r="AMB177" s="46"/>
      <c r="AMC177" s="46"/>
      <c r="AMD177" s="46"/>
      <c r="AME177" s="46"/>
      <c r="AMF177" s="46"/>
      <c r="AMG177" s="46"/>
      <c r="AMH177" s="46"/>
      <c r="AMI177" s="46"/>
      <c r="AMJ177" s="46"/>
      <c r="AMK177" s="46"/>
    </row>
    <row r="178" spans="1:1025" x14ac:dyDescent="0.25">
      <c r="A178" s="46"/>
      <c r="B178" s="56"/>
      <c r="C178" s="57"/>
      <c r="D178" s="58"/>
      <c r="E178" s="59"/>
      <c r="F178" s="59"/>
      <c r="G178" s="59"/>
      <c r="H178" s="59"/>
      <c r="I178" s="59"/>
      <c r="J178" s="59"/>
      <c r="K178" s="59"/>
      <c r="L178" s="59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6"/>
      <c r="OY178" s="46"/>
      <c r="OZ178" s="46"/>
      <c r="PA178" s="46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6"/>
      <c r="PM178" s="46"/>
      <c r="PN178" s="46"/>
      <c r="PO178" s="46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6"/>
      <c r="QA178" s="46"/>
      <c r="QB178" s="46"/>
      <c r="QC178" s="46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6"/>
      <c r="QO178" s="46"/>
      <c r="QP178" s="46"/>
      <c r="QQ178" s="46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6"/>
      <c r="RC178" s="46"/>
      <c r="RD178" s="46"/>
      <c r="RE178" s="46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6"/>
      <c r="RQ178" s="46"/>
      <c r="RR178" s="46"/>
      <c r="RS178" s="46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6"/>
      <c r="SE178" s="46"/>
      <c r="SF178" s="46"/>
      <c r="SG178" s="46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6"/>
      <c r="SS178" s="46"/>
      <c r="ST178" s="46"/>
      <c r="SU178" s="46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6"/>
      <c r="TG178" s="46"/>
      <c r="TH178" s="46"/>
      <c r="TI178" s="46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6"/>
      <c r="TU178" s="46"/>
      <c r="TV178" s="46"/>
      <c r="TW178" s="46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6"/>
      <c r="UJ178" s="46"/>
      <c r="UK178" s="46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6"/>
      <c r="UW178" s="46"/>
      <c r="UX178" s="46"/>
      <c r="UY178" s="46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6"/>
      <c r="VL178" s="46"/>
      <c r="VM178" s="46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6"/>
      <c r="VZ178" s="46"/>
      <c r="WA178" s="46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6"/>
      <c r="WN178" s="46"/>
      <c r="WO178" s="46"/>
      <c r="WP178" s="46"/>
      <c r="WQ178" s="46"/>
      <c r="WR178" s="46"/>
      <c r="WS178" s="46"/>
      <c r="WT178" s="46"/>
      <c r="WU178" s="46"/>
      <c r="WV178" s="46"/>
      <c r="WW178" s="46"/>
      <c r="WX178" s="46"/>
      <c r="WY178" s="46"/>
      <c r="WZ178" s="46"/>
      <c r="XA178" s="46"/>
      <c r="XB178" s="46"/>
      <c r="XC178" s="46"/>
      <c r="XD178" s="46"/>
      <c r="XE178" s="46"/>
      <c r="XF178" s="46"/>
      <c r="XG178" s="46"/>
      <c r="XH178" s="46"/>
      <c r="XI178" s="46"/>
      <c r="XJ178" s="46"/>
      <c r="XK178" s="46"/>
      <c r="XL178" s="46"/>
      <c r="XM178" s="46"/>
      <c r="XN178" s="46"/>
      <c r="XO178" s="46"/>
      <c r="XP178" s="46"/>
      <c r="XQ178" s="46"/>
      <c r="XR178" s="46"/>
      <c r="XS178" s="46"/>
      <c r="XT178" s="46"/>
      <c r="XU178" s="46"/>
      <c r="XV178" s="46"/>
      <c r="XW178" s="46"/>
      <c r="XX178" s="46"/>
      <c r="XY178" s="46"/>
      <c r="XZ178" s="46"/>
      <c r="YA178" s="46"/>
      <c r="YB178" s="46"/>
      <c r="YC178" s="46"/>
      <c r="YD178" s="46"/>
      <c r="YE178" s="46"/>
      <c r="YF178" s="46"/>
      <c r="YG178" s="46"/>
      <c r="YH178" s="46"/>
      <c r="YI178" s="46"/>
      <c r="YJ178" s="46"/>
      <c r="YK178" s="46"/>
      <c r="YL178" s="46"/>
      <c r="YM178" s="46"/>
      <c r="YN178" s="46"/>
      <c r="YO178" s="46"/>
      <c r="YP178" s="46"/>
      <c r="YQ178" s="46"/>
      <c r="YR178" s="46"/>
      <c r="YS178" s="46"/>
      <c r="YT178" s="46"/>
      <c r="YU178" s="46"/>
      <c r="YV178" s="46"/>
      <c r="YW178" s="46"/>
      <c r="YX178" s="46"/>
      <c r="YY178" s="46"/>
      <c r="YZ178" s="46"/>
      <c r="ZA178" s="46"/>
      <c r="ZB178" s="46"/>
      <c r="ZC178" s="46"/>
      <c r="ZD178" s="46"/>
      <c r="ZE178" s="46"/>
      <c r="ZF178" s="46"/>
      <c r="ZG178" s="46"/>
      <c r="ZH178" s="46"/>
      <c r="ZI178" s="46"/>
      <c r="ZJ178" s="46"/>
      <c r="ZK178" s="46"/>
      <c r="ZL178" s="46"/>
      <c r="ZM178" s="46"/>
      <c r="ZN178" s="46"/>
      <c r="ZO178" s="46"/>
      <c r="ZP178" s="46"/>
      <c r="ZQ178" s="46"/>
      <c r="ZR178" s="46"/>
      <c r="ZS178" s="46"/>
      <c r="ZT178" s="46"/>
      <c r="ZU178" s="46"/>
      <c r="ZV178" s="46"/>
      <c r="ZW178" s="46"/>
      <c r="ZX178" s="46"/>
      <c r="ZY178" s="46"/>
      <c r="ZZ178" s="46"/>
      <c r="AAA178" s="46"/>
      <c r="AAB178" s="46"/>
      <c r="AAC178" s="46"/>
      <c r="AAD178" s="46"/>
      <c r="AAE178" s="46"/>
      <c r="AAF178" s="46"/>
      <c r="AAG178" s="46"/>
      <c r="AAH178" s="46"/>
      <c r="AAI178" s="46"/>
      <c r="AAJ178" s="46"/>
      <c r="AAK178" s="46"/>
      <c r="AAL178" s="46"/>
      <c r="AAM178" s="46"/>
      <c r="AAN178" s="46"/>
      <c r="AAO178" s="46"/>
      <c r="AAP178" s="46"/>
      <c r="AAQ178" s="46"/>
      <c r="AAR178" s="46"/>
      <c r="AAS178" s="46"/>
      <c r="AAT178" s="46"/>
      <c r="AAU178" s="46"/>
      <c r="AAV178" s="46"/>
      <c r="AAW178" s="46"/>
      <c r="AAX178" s="46"/>
      <c r="AAY178" s="46"/>
      <c r="AAZ178" s="46"/>
      <c r="ABA178" s="46"/>
      <c r="ABB178" s="46"/>
      <c r="ABC178" s="46"/>
      <c r="ABD178" s="46"/>
      <c r="ABE178" s="46"/>
      <c r="ABF178" s="46"/>
      <c r="ABG178" s="46"/>
      <c r="ABH178" s="46"/>
      <c r="ABI178" s="46"/>
      <c r="ABJ178" s="46"/>
      <c r="ABK178" s="46"/>
      <c r="ABL178" s="46"/>
      <c r="ABM178" s="46"/>
      <c r="ABN178" s="46"/>
      <c r="ABO178" s="46"/>
      <c r="ABP178" s="46"/>
      <c r="ABQ178" s="46"/>
      <c r="ABR178" s="46"/>
      <c r="ABS178" s="46"/>
      <c r="ABT178" s="46"/>
      <c r="ABU178" s="46"/>
      <c r="ABV178" s="46"/>
      <c r="ABW178" s="46"/>
      <c r="ABX178" s="46"/>
      <c r="ABY178" s="46"/>
      <c r="ABZ178" s="46"/>
      <c r="ACA178" s="46"/>
      <c r="ACB178" s="46"/>
      <c r="ACC178" s="46"/>
      <c r="ACD178" s="46"/>
      <c r="ACE178" s="46"/>
      <c r="ACF178" s="46"/>
      <c r="ACG178" s="46"/>
      <c r="ACH178" s="46"/>
      <c r="ACI178" s="46"/>
      <c r="ACJ178" s="46"/>
      <c r="ACK178" s="46"/>
      <c r="ACL178" s="46"/>
      <c r="ACM178" s="46"/>
      <c r="ACN178" s="46"/>
      <c r="ACO178" s="46"/>
      <c r="ACP178" s="46"/>
      <c r="ACQ178" s="46"/>
      <c r="ACR178" s="46"/>
      <c r="ACS178" s="46"/>
      <c r="ACT178" s="46"/>
      <c r="ACU178" s="46"/>
      <c r="ACV178" s="46"/>
      <c r="ACW178" s="46"/>
      <c r="ACX178" s="46"/>
      <c r="ACY178" s="46"/>
      <c r="ACZ178" s="46"/>
      <c r="ADA178" s="46"/>
      <c r="ADB178" s="46"/>
      <c r="ADC178" s="46"/>
      <c r="ADD178" s="46"/>
      <c r="ADE178" s="46"/>
      <c r="ADF178" s="46"/>
      <c r="ADG178" s="46"/>
      <c r="ADH178" s="46"/>
      <c r="ADI178" s="46"/>
      <c r="ADJ178" s="46"/>
      <c r="ADK178" s="46"/>
      <c r="ADL178" s="46"/>
      <c r="ADM178" s="46"/>
      <c r="ADN178" s="46"/>
      <c r="ADO178" s="46"/>
      <c r="ADP178" s="46"/>
      <c r="ADQ178" s="46"/>
      <c r="ADR178" s="46"/>
      <c r="ADS178" s="46"/>
      <c r="ADT178" s="46"/>
      <c r="ADU178" s="46"/>
      <c r="ADV178" s="46"/>
      <c r="ADW178" s="46"/>
      <c r="ADX178" s="46"/>
      <c r="ADY178" s="46"/>
      <c r="ADZ178" s="46"/>
      <c r="AEA178" s="46"/>
      <c r="AEB178" s="46"/>
      <c r="AEC178" s="46"/>
      <c r="AED178" s="46"/>
      <c r="AEE178" s="46"/>
      <c r="AEF178" s="46"/>
      <c r="AEG178" s="46"/>
      <c r="AEH178" s="46"/>
      <c r="AEI178" s="46"/>
      <c r="AEJ178" s="46"/>
      <c r="AEK178" s="46"/>
      <c r="AEL178" s="46"/>
      <c r="AEM178" s="46"/>
      <c r="AEN178" s="46"/>
      <c r="AEO178" s="46"/>
      <c r="AEP178" s="46"/>
      <c r="AEQ178" s="46"/>
      <c r="AER178" s="46"/>
      <c r="AES178" s="46"/>
      <c r="AET178" s="46"/>
      <c r="AEU178" s="46"/>
      <c r="AEV178" s="46"/>
      <c r="AEW178" s="46"/>
      <c r="AEX178" s="46"/>
      <c r="AEY178" s="46"/>
      <c r="AEZ178" s="46"/>
      <c r="AFA178" s="46"/>
      <c r="AFB178" s="46"/>
      <c r="AFC178" s="46"/>
      <c r="AFD178" s="46"/>
      <c r="AFE178" s="46"/>
      <c r="AFF178" s="46"/>
      <c r="AFG178" s="46"/>
      <c r="AFH178" s="46"/>
      <c r="AFI178" s="46"/>
      <c r="AFJ178" s="46"/>
      <c r="AFK178" s="46"/>
      <c r="AFL178" s="46"/>
      <c r="AFM178" s="46"/>
      <c r="AFN178" s="46"/>
      <c r="AFO178" s="46"/>
      <c r="AFP178" s="46"/>
      <c r="AFQ178" s="46"/>
      <c r="AFR178" s="46"/>
      <c r="AFS178" s="46"/>
      <c r="AFT178" s="46"/>
      <c r="AFU178" s="46"/>
      <c r="AFV178" s="46"/>
      <c r="AFW178" s="46"/>
      <c r="AFX178" s="46"/>
      <c r="AFY178" s="46"/>
      <c r="AFZ178" s="46"/>
      <c r="AGA178" s="46"/>
      <c r="AGB178" s="46"/>
      <c r="AGC178" s="46"/>
      <c r="AGD178" s="46"/>
      <c r="AGE178" s="46"/>
      <c r="AGF178" s="46"/>
      <c r="AGG178" s="46"/>
      <c r="AGH178" s="46"/>
      <c r="AGI178" s="46"/>
      <c r="AGJ178" s="46"/>
      <c r="AGK178" s="46"/>
      <c r="AGL178" s="46"/>
      <c r="AGM178" s="46"/>
      <c r="AGN178" s="46"/>
      <c r="AGO178" s="46"/>
      <c r="AGP178" s="46"/>
      <c r="AGQ178" s="46"/>
      <c r="AGR178" s="46"/>
      <c r="AGS178" s="46"/>
      <c r="AGT178" s="46"/>
      <c r="AGU178" s="46"/>
      <c r="AGV178" s="46"/>
      <c r="AGW178" s="46"/>
      <c r="AGX178" s="46"/>
      <c r="AGY178" s="46"/>
      <c r="AGZ178" s="46"/>
      <c r="AHA178" s="46"/>
      <c r="AHB178" s="46"/>
      <c r="AHC178" s="46"/>
      <c r="AHD178" s="46"/>
      <c r="AHE178" s="46"/>
      <c r="AHF178" s="46"/>
      <c r="AHG178" s="46"/>
      <c r="AHH178" s="46"/>
      <c r="AHI178" s="46"/>
      <c r="AHJ178" s="46"/>
      <c r="AHK178" s="46"/>
      <c r="AHL178" s="46"/>
      <c r="AHM178" s="46"/>
      <c r="AHN178" s="46"/>
      <c r="AHO178" s="46"/>
      <c r="AHP178" s="46"/>
      <c r="AHQ178" s="46"/>
      <c r="AHR178" s="46"/>
      <c r="AHS178" s="46"/>
      <c r="AHT178" s="46"/>
      <c r="AHU178" s="46"/>
      <c r="AHV178" s="46"/>
      <c r="AHW178" s="46"/>
      <c r="AHX178" s="46"/>
      <c r="AHY178" s="46"/>
      <c r="AHZ178" s="46"/>
      <c r="AIA178" s="46"/>
      <c r="AIB178" s="46"/>
      <c r="AIC178" s="46"/>
      <c r="AID178" s="46"/>
      <c r="AIE178" s="46"/>
      <c r="AIF178" s="46"/>
      <c r="AIG178" s="46"/>
      <c r="AIH178" s="46"/>
      <c r="AII178" s="46"/>
      <c r="AIJ178" s="46"/>
      <c r="AIK178" s="46"/>
      <c r="AIL178" s="46"/>
      <c r="AIM178" s="46"/>
      <c r="AIN178" s="46"/>
      <c r="AIO178" s="46"/>
      <c r="AIP178" s="46"/>
      <c r="AIQ178" s="46"/>
      <c r="AIR178" s="46"/>
      <c r="AIS178" s="46"/>
      <c r="AIT178" s="46"/>
      <c r="AIU178" s="46"/>
      <c r="AIV178" s="46"/>
      <c r="AIW178" s="46"/>
      <c r="AIX178" s="46"/>
      <c r="AIY178" s="46"/>
      <c r="AIZ178" s="46"/>
      <c r="AJA178" s="46"/>
      <c r="AJB178" s="46"/>
      <c r="AJC178" s="46"/>
      <c r="AJD178" s="46"/>
      <c r="AJE178" s="46"/>
      <c r="AJF178" s="46"/>
      <c r="AJG178" s="46"/>
      <c r="AJH178" s="46"/>
      <c r="AJI178" s="46"/>
      <c r="AJJ178" s="46"/>
      <c r="AJK178" s="46"/>
      <c r="AJL178" s="46"/>
      <c r="AJM178" s="46"/>
      <c r="AJN178" s="46"/>
      <c r="AJO178" s="46"/>
      <c r="AJP178" s="46"/>
      <c r="AJQ178" s="46"/>
      <c r="AJR178" s="46"/>
      <c r="AJS178" s="46"/>
      <c r="AJT178" s="46"/>
      <c r="AJU178" s="46"/>
      <c r="AJV178" s="46"/>
      <c r="AJW178" s="46"/>
      <c r="AJX178" s="46"/>
      <c r="AJY178" s="46"/>
      <c r="AJZ178" s="46"/>
      <c r="AKA178" s="46"/>
      <c r="AKB178" s="46"/>
      <c r="AKC178" s="46"/>
      <c r="AKD178" s="46"/>
      <c r="AKE178" s="46"/>
      <c r="AKF178" s="46"/>
      <c r="AKG178" s="46"/>
      <c r="AKH178" s="46"/>
      <c r="AKI178" s="46"/>
      <c r="AKJ178" s="46"/>
      <c r="AKK178" s="46"/>
      <c r="AKL178" s="46"/>
      <c r="AKM178" s="46"/>
      <c r="AKN178" s="46"/>
      <c r="AKO178" s="46"/>
      <c r="AKP178" s="46"/>
      <c r="AKQ178" s="46"/>
      <c r="AKR178" s="46"/>
      <c r="AKS178" s="46"/>
      <c r="AKT178" s="46"/>
      <c r="AKU178" s="46"/>
      <c r="AKV178" s="46"/>
      <c r="AKW178" s="46"/>
      <c r="AKX178" s="46"/>
      <c r="AKY178" s="46"/>
      <c r="AKZ178" s="46"/>
      <c r="ALA178" s="46"/>
      <c r="ALB178" s="46"/>
      <c r="ALC178" s="46"/>
      <c r="ALD178" s="46"/>
      <c r="ALE178" s="46"/>
      <c r="ALF178" s="46"/>
      <c r="ALG178" s="46"/>
      <c r="ALH178" s="46"/>
      <c r="ALI178" s="46"/>
      <c r="ALJ178" s="46"/>
      <c r="ALK178" s="46"/>
      <c r="ALL178" s="46"/>
      <c r="ALM178" s="46"/>
      <c r="ALN178" s="46"/>
      <c r="ALO178" s="46"/>
      <c r="ALP178" s="46"/>
      <c r="ALQ178" s="46"/>
      <c r="ALR178" s="46"/>
      <c r="ALS178" s="46"/>
      <c r="ALT178" s="46"/>
      <c r="ALU178" s="46"/>
      <c r="ALV178" s="46"/>
      <c r="ALW178" s="46"/>
      <c r="ALX178" s="46"/>
      <c r="ALY178" s="46"/>
      <c r="ALZ178" s="46"/>
      <c r="AMA178" s="46"/>
      <c r="AMB178" s="46"/>
      <c r="AMC178" s="46"/>
      <c r="AMD178" s="46"/>
      <c r="AME178" s="46"/>
      <c r="AMF178" s="46"/>
      <c r="AMG178" s="46"/>
      <c r="AMH178" s="46"/>
      <c r="AMI178" s="46"/>
      <c r="AMJ178" s="46"/>
      <c r="AMK178" s="46"/>
    </row>
    <row r="179" spans="1:1025" x14ac:dyDescent="0.25">
      <c r="A179" s="46"/>
      <c r="B179" s="56"/>
      <c r="C179" s="57"/>
      <c r="D179" s="58"/>
      <c r="E179" s="59"/>
      <c r="F179" s="59"/>
      <c r="G179" s="59"/>
      <c r="H179" s="59"/>
      <c r="I179" s="59"/>
      <c r="J179" s="59"/>
      <c r="K179" s="59"/>
      <c r="L179" s="59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  <c r="AEW179" s="46"/>
      <c r="AEX179" s="46"/>
      <c r="AEY179" s="46"/>
      <c r="AEZ179" s="46"/>
      <c r="AFA179" s="46"/>
      <c r="AFB179" s="46"/>
      <c r="AFC179" s="46"/>
      <c r="AFD179" s="46"/>
      <c r="AFE179" s="46"/>
      <c r="AFF179" s="46"/>
      <c r="AFG179" s="46"/>
      <c r="AFH179" s="46"/>
      <c r="AFI179" s="46"/>
      <c r="AFJ179" s="46"/>
      <c r="AFK179" s="46"/>
      <c r="AFL179" s="46"/>
      <c r="AFM179" s="46"/>
      <c r="AFN179" s="46"/>
      <c r="AFO179" s="46"/>
      <c r="AFP179" s="46"/>
      <c r="AFQ179" s="46"/>
      <c r="AFR179" s="46"/>
      <c r="AFS179" s="46"/>
      <c r="AFT179" s="46"/>
      <c r="AFU179" s="46"/>
      <c r="AFV179" s="46"/>
      <c r="AFW179" s="46"/>
      <c r="AFX179" s="46"/>
      <c r="AFY179" s="46"/>
      <c r="AFZ179" s="46"/>
      <c r="AGA179" s="46"/>
      <c r="AGB179" s="46"/>
      <c r="AGC179" s="46"/>
      <c r="AGD179" s="46"/>
      <c r="AGE179" s="46"/>
      <c r="AGF179" s="46"/>
      <c r="AGG179" s="46"/>
      <c r="AGH179" s="46"/>
      <c r="AGI179" s="46"/>
      <c r="AGJ179" s="46"/>
      <c r="AGK179" s="46"/>
      <c r="AGL179" s="46"/>
      <c r="AGM179" s="46"/>
      <c r="AGN179" s="46"/>
      <c r="AGO179" s="46"/>
      <c r="AGP179" s="46"/>
      <c r="AGQ179" s="46"/>
      <c r="AGR179" s="46"/>
      <c r="AGS179" s="46"/>
      <c r="AGT179" s="46"/>
      <c r="AGU179" s="46"/>
      <c r="AGV179" s="46"/>
      <c r="AGW179" s="46"/>
      <c r="AGX179" s="46"/>
      <c r="AGY179" s="46"/>
      <c r="AGZ179" s="46"/>
      <c r="AHA179" s="46"/>
      <c r="AHB179" s="46"/>
      <c r="AHC179" s="46"/>
      <c r="AHD179" s="46"/>
      <c r="AHE179" s="46"/>
      <c r="AHF179" s="46"/>
      <c r="AHG179" s="46"/>
      <c r="AHH179" s="46"/>
      <c r="AHI179" s="46"/>
      <c r="AHJ179" s="46"/>
      <c r="AHK179" s="46"/>
      <c r="AHL179" s="46"/>
      <c r="AHM179" s="46"/>
      <c r="AHN179" s="46"/>
      <c r="AHO179" s="46"/>
      <c r="AHP179" s="46"/>
      <c r="AHQ179" s="46"/>
      <c r="AHR179" s="46"/>
      <c r="AHS179" s="46"/>
      <c r="AHT179" s="46"/>
      <c r="AHU179" s="46"/>
      <c r="AHV179" s="46"/>
      <c r="AHW179" s="46"/>
      <c r="AHX179" s="46"/>
      <c r="AHY179" s="46"/>
      <c r="AHZ179" s="46"/>
      <c r="AIA179" s="46"/>
      <c r="AIB179" s="46"/>
      <c r="AIC179" s="46"/>
      <c r="AID179" s="46"/>
      <c r="AIE179" s="46"/>
      <c r="AIF179" s="46"/>
      <c r="AIG179" s="46"/>
      <c r="AIH179" s="46"/>
      <c r="AII179" s="46"/>
      <c r="AIJ179" s="46"/>
      <c r="AIK179" s="46"/>
      <c r="AIL179" s="46"/>
      <c r="AIM179" s="46"/>
      <c r="AIN179" s="46"/>
      <c r="AIO179" s="46"/>
      <c r="AIP179" s="46"/>
      <c r="AIQ179" s="46"/>
      <c r="AIR179" s="46"/>
      <c r="AIS179" s="46"/>
      <c r="AIT179" s="46"/>
      <c r="AIU179" s="46"/>
      <c r="AIV179" s="46"/>
      <c r="AIW179" s="46"/>
      <c r="AIX179" s="46"/>
      <c r="AIY179" s="46"/>
      <c r="AIZ179" s="46"/>
      <c r="AJA179" s="46"/>
      <c r="AJB179" s="46"/>
      <c r="AJC179" s="46"/>
      <c r="AJD179" s="46"/>
      <c r="AJE179" s="46"/>
      <c r="AJF179" s="46"/>
      <c r="AJG179" s="46"/>
      <c r="AJH179" s="46"/>
      <c r="AJI179" s="46"/>
      <c r="AJJ179" s="46"/>
      <c r="AJK179" s="46"/>
      <c r="AJL179" s="46"/>
      <c r="AJM179" s="46"/>
      <c r="AJN179" s="46"/>
      <c r="AJO179" s="46"/>
      <c r="AJP179" s="46"/>
      <c r="AJQ179" s="46"/>
      <c r="AJR179" s="46"/>
      <c r="AJS179" s="46"/>
      <c r="AJT179" s="46"/>
      <c r="AJU179" s="46"/>
      <c r="AJV179" s="46"/>
      <c r="AJW179" s="46"/>
      <c r="AJX179" s="46"/>
      <c r="AJY179" s="46"/>
      <c r="AJZ179" s="46"/>
      <c r="AKA179" s="46"/>
      <c r="AKB179" s="46"/>
      <c r="AKC179" s="46"/>
      <c r="AKD179" s="46"/>
      <c r="AKE179" s="46"/>
      <c r="AKF179" s="46"/>
      <c r="AKG179" s="46"/>
      <c r="AKH179" s="46"/>
      <c r="AKI179" s="46"/>
      <c r="AKJ179" s="46"/>
      <c r="AKK179" s="46"/>
      <c r="AKL179" s="46"/>
      <c r="AKM179" s="46"/>
      <c r="AKN179" s="46"/>
      <c r="AKO179" s="46"/>
      <c r="AKP179" s="46"/>
      <c r="AKQ179" s="46"/>
      <c r="AKR179" s="46"/>
      <c r="AKS179" s="46"/>
      <c r="AKT179" s="46"/>
      <c r="AKU179" s="46"/>
      <c r="AKV179" s="46"/>
      <c r="AKW179" s="46"/>
      <c r="AKX179" s="46"/>
      <c r="AKY179" s="46"/>
      <c r="AKZ179" s="46"/>
      <c r="ALA179" s="46"/>
      <c r="ALB179" s="46"/>
      <c r="ALC179" s="46"/>
      <c r="ALD179" s="46"/>
      <c r="ALE179" s="46"/>
      <c r="ALF179" s="46"/>
      <c r="ALG179" s="46"/>
      <c r="ALH179" s="46"/>
      <c r="ALI179" s="46"/>
      <c r="ALJ179" s="46"/>
      <c r="ALK179" s="46"/>
      <c r="ALL179" s="46"/>
      <c r="ALM179" s="46"/>
      <c r="ALN179" s="46"/>
      <c r="ALO179" s="46"/>
      <c r="ALP179" s="46"/>
      <c r="ALQ179" s="46"/>
      <c r="ALR179" s="46"/>
      <c r="ALS179" s="46"/>
      <c r="ALT179" s="46"/>
      <c r="ALU179" s="46"/>
      <c r="ALV179" s="46"/>
      <c r="ALW179" s="46"/>
      <c r="ALX179" s="46"/>
      <c r="ALY179" s="46"/>
      <c r="ALZ179" s="46"/>
      <c r="AMA179" s="46"/>
      <c r="AMB179" s="46"/>
      <c r="AMC179" s="46"/>
      <c r="AMD179" s="46"/>
      <c r="AME179" s="46"/>
      <c r="AMF179" s="46"/>
      <c r="AMG179" s="46"/>
      <c r="AMH179" s="46"/>
      <c r="AMI179" s="46"/>
      <c r="AMJ179" s="46"/>
      <c r="AMK179" s="46"/>
    </row>
    <row r="180" spans="1:1025" x14ac:dyDescent="0.25">
      <c r="A180" s="46"/>
      <c r="B180" s="56"/>
      <c r="C180" s="57"/>
      <c r="D180" s="58"/>
      <c r="E180" s="59"/>
      <c r="F180" s="59"/>
      <c r="G180" s="59"/>
      <c r="H180" s="59"/>
      <c r="I180" s="59"/>
      <c r="J180" s="59"/>
      <c r="K180" s="59"/>
      <c r="L180" s="59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  <c r="OO180" s="46"/>
      <c r="OP180" s="46"/>
      <c r="OQ180" s="46"/>
      <c r="OR180" s="46"/>
      <c r="OS180" s="46"/>
      <c r="OT180" s="46"/>
      <c r="OU180" s="46"/>
      <c r="OV180" s="46"/>
      <c r="OW180" s="46"/>
      <c r="OX180" s="46"/>
      <c r="OY180" s="46"/>
      <c r="OZ180" s="46"/>
      <c r="PA180" s="46"/>
      <c r="PB180" s="46"/>
      <c r="PC180" s="46"/>
      <c r="PD180" s="46"/>
      <c r="PE180" s="46"/>
      <c r="PF180" s="46"/>
      <c r="PG180" s="46"/>
      <c r="PH180" s="46"/>
      <c r="PI180" s="46"/>
      <c r="PJ180" s="46"/>
      <c r="PK180" s="46"/>
      <c r="PL180" s="46"/>
      <c r="PM180" s="46"/>
      <c r="PN180" s="46"/>
      <c r="PO180" s="46"/>
      <c r="PP180" s="46"/>
      <c r="PQ180" s="46"/>
      <c r="PR180" s="46"/>
      <c r="PS180" s="46"/>
      <c r="PT180" s="46"/>
      <c r="PU180" s="46"/>
      <c r="PV180" s="46"/>
      <c r="PW180" s="46"/>
      <c r="PX180" s="46"/>
      <c r="PY180" s="46"/>
      <c r="PZ180" s="46"/>
      <c r="QA180" s="46"/>
      <c r="QB180" s="46"/>
      <c r="QC180" s="46"/>
      <c r="QD180" s="46"/>
      <c r="QE180" s="46"/>
      <c r="QF180" s="46"/>
      <c r="QG180" s="46"/>
      <c r="QH180" s="46"/>
      <c r="QI180" s="46"/>
      <c r="QJ180" s="46"/>
      <c r="QK180" s="46"/>
      <c r="QL180" s="46"/>
      <c r="QM180" s="46"/>
      <c r="QN180" s="46"/>
      <c r="QO180" s="46"/>
      <c r="QP180" s="46"/>
      <c r="QQ180" s="46"/>
      <c r="QR180" s="46"/>
      <c r="QS180" s="46"/>
      <c r="QT180" s="46"/>
      <c r="QU180" s="46"/>
      <c r="QV180" s="46"/>
      <c r="QW180" s="46"/>
      <c r="QX180" s="46"/>
      <c r="QY180" s="46"/>
      <c r="QZ180" s="46"/>
      <c r="RA180" s="46"/>
      <c r="RB180" s="46"/>
      <c r="RC180" s="46"/>
      <c r="RD180" s="46"/>
      <c r="RE180" s="46"/>
      <c r="RF180" s="46"/>
      <c r="RG180" s="46"/>
      <c r="RH180" s="46"/>
      <c r="RI180" s="46"/>
      <c r="RJ180" s="46"/>
      <c r="RK180" s="46"/>
      <c r="RL180" s="46"/>
      <c r="RM180" s="46"/>
      <c r="RN180" s="46"/>
      <c r="RO180" s="46"/>
      <c r="RP180" s="46"/>
      <c r="RQ180" s="46"/>
      <c r="RR180" s="46"/>
      <c r="RS180" s="46"/>
      <c r="RT180" s="46"/>
      <c r="RU180" s="46"/>
      <c r="RV180" s="46"/>
      <c r="RW180" s="46"/>
      <c r="RX180" s="46"/>
      <c r="RY180" s="46"/>
      <c r="RZ180" s="46"/>
      <c r="SA180" s="46"/>
      <c r="SB180" s="46"/>
      <c r="SC180" s="46"/>
      <c r="SD180" s="46"/>
      <c r="SE180" s="46"/>
      <c r="SF180" s="46"/>
      <c r="SG180" s="46"/>
      <c r="SH180" s="46"/>
      <c r="SI180" s="46"/>
      <c r="SJ180" s="46"/>
      <c r="SK180" s="46"/>
      <c r="SL180" s="46"/>
      <c r="SM180" s="46"/>
      <c r="SN180" s="46"/>
      <c r="SO180" s="46"/>
      <c r="SP180" s="46"/>
      <c r="SQ180" s="46"/>
      <c r="SR180" s="46"/>
      <c r="SS180" s="46"/>
      <c r="ST180" s="46"/>
      <c r="SU180" s="46"/>
      <c r="SV180" s="46"/>
      <c r="SW180" s="46"/>
      <c r="SX180" s="46"/>
      <c r="SY180" s="46"/>
      <c r="SZ180" s="46"/>
      <c r="TA180" s="46"/>
      <c r="TB180" s="46"/>
      <c r="TC180" s="46"/>
      <c r="TD180" s="46"/>
      <c r="TE180" s="46"/>
      <c r="TF180" s="46"/>
      <c r="TG180" s="46"/>
      <c r="TH180" s="46"/>
      <c r="TI180" s="46"/>
      <c r="TJ180" s="46"/>
      <c r="TK180" s="46"/>
      <c r="TL180" s="46"/>
      <c r="TM180" s="46"/>
      <c r="TN180" s="46"/>
      <c r="TO180" s="46"/>
      <c r="TP180" s="46"/>
      <c r="TQ180" s="46"/>
      <c r="TR180" s="46"/>
      <c r="TS180" s="46"/>
      <c r="TT180" s="46"/>
      <c r="TU180" s="46"/>
      <c r="TV180" s="46"/>
      <c r="TW180" s="46"/>
      <c r="TX180" s="46"/>
      <c r="TY180" s="46"/>
      <c r="TZ180" s="46"/>
      <c r="UA180" s="46"/>
      <c r="UB180" s="46"/>
      <c r="UC180" s="46"/>
      <c r="UD180" s="46"/>
      <c r="UE180" s="46"/>
      <c r="UF180" s="46"/>
      <c r="UG180" s="46"/>
      <c r="UH180" s="46"/>
      <c r="UI180" s="46"/>
      <c r="UJ180" s="46"/>
      <c r="UK180" s="46"/>
      <c r="UL180" s="46"/>
      <c r="UM180" s="46"/>
      <c r="UN180" s="46"/>
      <c r="UO180" s="46"/>
      <c r="UP180" s="46"/>
      <c r="UQ180" s="46"/>
      <c r="UR180" s="46"/>
      <c r="US180" s="46"/>
      <c r="UT180" s="46"/>
      <c r="UU180" s="46"/>
      <c r="UV180" s="46"/>
      <c r="UW180" s="46"/>
      <c r="UX180" s="46"/>
      <c r="UY180" s="46"/>
      <c r="UZ180" s="46"/>
      <c r="VA180" s="46"/>
      <c r="VB180" s="46"/>
      <c r="VC180" s="46"/>
      <c r="VD180" s="46"/>
      <c r="VE180" s="46"/>
      <c r="VF180" s="46"/>
      <c r="VG180" s="46"/>
      <c r="VH180" s="46"/>
      <c r="VI180" s="46"/>
      <c r="VJ180" s="46"/>
      <c r="VK180" s="46"/>
      <c r="VL180" s="46"/>
      <c r="VM180" s="46"/>
      <c r="VN180" s="46"/>
      <c r="VO180" s="46"/>
      <c r="VP180" s="46"/>
      <c r="VQ180" s="46"/>
      <c r="VR180" s="46"/>
      <c r="VS180" s="46"/>
      <c r="VT180" s="46"/>
      <c r="VU180" s="46"/>
      <c r="VV180" s="46"/>
      <c r="VW180" s="46"/>
      <c r="VX180" s="46"/>
      <c r="VY180" s="46"/>
      <c r="VZ180" s="46"/>
      <c r="WA180" s="46"/>
      <c r="WB180" s="46"/>
      <c r="WC180" s="46"/>
      <c r="WD180" s="46"/>
      <c r="WE180" s="46"/>
      <c r="WF180" s="46"/>
      <c r="WG180" s="46"/>
      <c r="WH180" s="46"/>
      <c r="WI180" s="46"/>
      <c r="WJ180" s="46"/>
      <c r="WK180" s="46"/>
      <c r="WL180" s="46"/>
      <c r="WM180" s="46"/>
      <c r="WN180" s="46"/>
      <c r="WO180" s="46"/>
      <c r="WP180" s="46"/>
      <c r="WQ180" s="46"/>
      <c r="WR180" s="46"/>
      <c r="WS180" s="46"/>
      <c r="WT180" s="46"/>
      <c r="WU180" s="46"/>
      <c r="WV180" s="46"/>
      <c r="WW180" s="46"/>
      <c r="WX180" s="46"/>
      <c r="WY180" s="46"/>
      <c r="WZ180" s="46"/>
      <c r="XA180" s="46"/>
      <c r="XB180" s="46"/>
      <c r="XC180" s="46"/>
      <c r="XD180" s="46"/>
      <c r="XE180" s="46"/>
      <c r="XF180" s="46"/>
      <c r="XG180" s="46"/>
      <c r="XH180" s="46"/>
      <c r="XI180" s="46"/>
      <c r="XJ180" s="46"/>
      <c r="XK180" s="46"/>
      <c r="XL180" s="46"/>
      <c r="XM180" s="46"/>
      <c r="XN180" s="46"/>
      <c r="XO180" s="46"/>
      <c r="XP180" s="46"/>
      <c r="XQ180" s="46"/>
      <c r="XR180" s="46"/>
      <c r="XS180" s="46"/>
      <c r="XT180" s="46"/>
      <c r="XU180" s="46"/>
      <c r="XV180" s="46"/>
      <c r="XW180" s="46"/>
      <c r="XX180" s="46"/>
      <c r="XY180" s="46"/>
      <c r="XZ180" s="46"/>
      <c r="YA180" s="46"/>
      <c r="YB180" s="46"/>
      <c r="YC180" s="46"/>
      <c r="YD180" s="46"/>
      <c r="YE180" s="46"/>
      <c r="YF180" s="46"/>
      <c r="YG180" s="46"/>
      <c r="YH180" s="46"/>
      <c r="YI180" s="46"/>
      <c r="YJ180" s="46"/>
      <c r="YK180" s="46"/>
      <c r="YL180" s="46"/>
      <c r="YM180" s="46"/>
      <c r="YN180" s="46"/>
      <c r="YO180" s="46"/>
      <c r="YP180" s="46"/>
      <c r="YQ180" s="46"/>
      <c r="YR180" s="46"/>
      <c r="YS180" s="46"/>
      <c r="YT180" s="46"/>
      <c r="YU180" s="46"/>
      <c r="YV180" s="46"/>
      <c r="YW180" s="46"/>
      <c r="YX180" s="46"/>
      <c r="YY180" s="46"/>
      <c r="YZ180" s="46"/>
      <c r="ZA180" s="46"/>
      <c r="ZB180" s="46"/>
      <c r="ZC180" s="46"/>
      <c r="ZD180" s="46"/>
      <c r="ZE180" s="46"/>
      <c r="ZF180" s="46"/>
      <c r="ZG180" s="46"/>
      <c r="ZH180" s="46"/>
      <c r="ZI180" s="46"/>
      <c r="ZJ180" s="46"/>
      <c r="ZK180" s="46"/>
      <c r="ZL180" s="46"/>
      <c r="ZM180" s="46"/>
      <c r="ZN180" s="46"/>
      <c r="ZO180" s="46"/>
      <c r="ZP180" s="46"/>
      <c r="ZQ180" s="46"/>
      <c r="ZR180" s="46"/>
      <c r="ZS180" s="46"/>
      <c r="ZT180" s="46"/>
      <c r="ZU180" s="46"/>
      <c r="ZV180" s="46"/>
      <c r="ZW180" s="46"/>
      <c r="ZX180" s="46"/>
      <c r="ZY180" s="46"/>
      <c r="ZZ180" s="46"/>
      <c r="AAA180" s="46"/>
      <c r="AAB180" s="46"/>
      <c r="AAC180" s="46"/>
      <c r="AAD180" s="46"/>
      <c r="AAE180" s="46"/>
      <c r="AAF180" s="46"/>
      <c r="AAG180" s="46"/>
      <c r="AAH180" s="46"/>
      <c r="AAI180" s="46"/>
      <c r="AAJ180" s="46"/>
      <c r="AAK180" s="46"/>
      <c r="AAL180" s="46"/>
      <c r="AAM180" s="46"/>
      <c r="AAN180" s="46"/>
      <c r="AAO180" s="46"/>
      <c r="AAP180" s="46"/>
      <c r="AAQ180" s="46"/>
      <c r="AAR180" s="46"/>
      <c r="AAS180" s="46"/>
      <c r="AAT180" s="46"/>
      <c r="AAU180" s="46"/>
      <c r="AAV180" s="46"/>
      <c r="AAW180" s="46"/>
      <c r="AAX180" s="46"/>
      <c r="AAY180" s="46"/>
      <c r="AAZ180" s="46"/>
      <c r="ABA180" s="46"/>
      <c r="ABB180" s="46"/>
      <c r="ABC180" s="46"/>
      <c r="ABD180" s="46"/>
      <c r="ABE180" s="46"/>
      <c r="ABF180" s="46"/>
      <c r="ABG180" s="46"/>
      <c r="ABH180" s="46"/>
      <c r="ABI180" s="46"/>
      <c r="ABJ180" s="46"/>
      <c r="ABK180" s="46"/>
      <c r="ABL180" s="46"/>
      <c r="ABM180" s="46"/>
      <c r="ABN180" s="46"/>
      <c r="ABO180" s="46"/>
      <c r="ABP180" s="46"/>
      <c r="ABQ180" s="46"/>
      <c r="ABR180" s="46"/>
      <c r="ABS180" s="46"/>
      <c r="ABT180" s="46"/>
      <c r="ABU180" s="46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  <c r="ADP180" s="46"/>
      <c r="ADQ180" s="46"/>
      <c r="ADR180" s="46"/>
      <c r="ADS180" s="46"/>
      <c r="ADT180" s="46"/>
      <c r="ADU180" s="46"/>
      <c r="ADV180" s="46"/>
      <c r="ADW180" s="46"/>
      <c r="ADX180" s="46"/>
      <c r="ADY180" s="46"/>
      <c r="ADZ180" s="46"/>
      <c r="AEA180" s="46"/>
      <c r="AEB180" s="46"/>
      <c r="AEC180" s="46"/>
      <c r="AED180" s="46"/>
      <c r="AEE180" s="46"/>
      <c r="AEF180" s="46"/>
      <c r="AEG180" s="46"/>
      <c r="AEH180" s="46"/>
      <c r="AEI180" s="46"/>
      <c r="AEJ180" s="46"/>
      <c r="AEK180" s="46"/>
      <c r="AEL180" s="46"/>
      <c r="AEM180" s="46"/>
      <c r="AEN180" s="46"/>
      <c r="AEO180" s="46"/>
      <c r="AEP180" s="46"/>
      <c r="AEQ180" s="46"/>
      <c r="AER180" s="46"/>
      <c r="AES180" s="46"/>
      <c r="AET180" s="46"/>
      <c r="AEU180" s="46"/>
      <c r="AEV180" s="46"/>
      <c r="AEW180" s="46"/>
      <c r="AEX180" s="46"/>
      <c r="AEY180" s="46"/>
      <c r="AEZ180" s="46"/>
      <c r="AFA180" s="46"/>
      <c r="AFB180" s="46"/>
      <c r="AFC180" s="46"/>
      <c r="AFD180" s="46"/>
      <c r="AFE180" s="46"/>
      <c r="AFF180" s="46"/>
      <c r="AFG180" s="46"/>
      <c r="AFH180" s="46"/>
      <c r="AFI180" s="46"/>
      <c r="AFJ180" s="46"/>
      <c r="AFK180" s="46"/>
      <c r="AFL180" s="46"/>
      <c r="AFM180" s="46"/>
      <c r="AFN180" s="46"/>
      <c r="AFO180" s="46"/>
      <c r="AFP180" s="46"/>
      <c r="AFQ180" s="46"/>
      <c r="AFR180" s="46"/>
      <c r="AFS180" s="46"/>
      <c r="AFT180" s="46"/>
      <c r="AFU180" s="46"/>
      <c r="AFV180" s="46"/>
      <c r="AFW180" s="46"/>
      <c r="AFX180" s="46"/>
      <c r="AFY180" s="46"/>
      <c r="AFZ180" s="46"/>
      <c r="AGA180" s="46"/>
      <c r="AGB180" s="46"/>
      <c r="AGC180" s="46"/>
      <c r="AGD180" s="46"/>
      <c r="AGE180" s="46"/>
      <c r="AGF180" s="46"/>
      <c r="AGG180" s="46"/>
      <c r="AGH180" s="46"/>
      <c r="AGI180" s="46"/>
      <c r="AGJ180" s="46"/>
      <c r="AGK180" s="46"/>
      <c r="AGL180" s="46"/>
      <c r="AGM180" s="46"/>
      <c r="AGN180" s="46"/>
      <c r="AGO180" s="46"/>
      <c r="AGP180" s="46"/>
      <c r="AGQ180" s="46"/>
      <c r="AGR180" s="46"/>
      <c r="AGS180" s="46"/>
      <c r="AGT180" s="46"/>
      <c r="AGU180" s="46"/>
      <c r="AGV180" s="46"/>
      <c r="AGW180" s="46"/>
      <c r="AGX180" s="46"/>
      <c r="AGY180" s="46"/>
      <c r="AGZ180" s="46"/>
      <c r="AHA180" s="46"/>
      <c r="AHB180" s="46"/>
      <c r="AHC180" s="46"/>
      <c r="AHD180" s="46"/>
      <c r="AHE180" s="46"/>
      <c r="AHF180" s="46"/>
      <c r="AHG180" s="46"/>
      <c r="AHH180" s="46"/>
      <c r="AHI180" s="46"/>
      <c r="AHJ180" s="46"/>
      <c r="AHK180" s="46"/>
      <c r="AHL180" s="46"/>
      <c r="AHM180" s="46"/>
      <c r="AHN180" s="46"/>
      <c r="AHO180" s="46"/>
      <c r="AHP180" s="46"/>
      <c r="AHQ180" s="46"/>
      <c r="AHR180" s="46"/>
      <c r="AHS180" s="46"/>
      <c r="AHT180" s="46"/>
      <c r="AHU180" s="46"/>
      <c r="AHV180" s="46"/>
      <c r="AHW180" s="46"/>
      <c r="AHX180" s="46"/>
      <c r="AHY180" s="46"/>
      <c r="AHZ180" s="46"/>
      <c r="AIA180" s="46"/>
      <c r="AIB180" s="46"/>
      <c r="AIC180" s="46"/>
      <c r="AID180" s="46"/>
      <c r="AIE180" s="46"/>
      <c r="AIF180" s="46"/>
      <c r="AIG180" s="46"/>
      <c r="AIH180" s="46"/>
      <c r="AII180" s="46"/>
      <c r="AIJ180" s="46"/>
      <c r="AIK180" s="46"/>
      <c r="AIL180" s="46"/>
      <c r="AIM180" s="46"/>
      <c r="AIN180" s="46"/>
      <c r="AIO180" s="46"/>
      <c r="AIP180" s="46"/>
      <c r="AIQ180" s="46"/>
      <c r="AIR180" s="46"/>
      <c r="AIS180" s="46"/>
      <c r="AIT180" s="46"/>
      <c r="AIU180" s="46"/>
      <c r="AIV180" s="46"/>
      <c r="AIW180" s="46"/>
      <c r="AIX180" s="46"/>
      <c r="AIY180" s="46"/>
      <c r="AIZ180" s="46"/>
      <c r="AJA180" s="46"/>
      <c r="AJB180" s="46"/>
      <c r="AJC180" s="46"/>
      <c r="AJD180" s="46"/>
      <c r="AJE180" s="46"/>
      <c r="AJF180" s="46"/>
      <c r="AJG180" s="46"/>
      <c r="AJH180" s="46"/>
      <c r="AJI180" s="46"/>
      <c r="AJJ180" s="46"/>
      <c r="AJK180" s="46"/>
      <c r="AJL180" s="46"/>
      <c r="AJM180" s="46"/>
      <c r="AJN180" s="46"/>
      <c r="AJO180" s="46"/>
      <c r="AJP180" s="46"/>
      <c r="AJQ180" s="46"/>
      <c r="AJR180" s="46"/>
      <c r="AJS180" s="46"/>
      <c r="AJT180" s="46"/>
      <c r="AJU180" s="46"/>
      <c r="AJV180" s="46"/>
      <c r="AJW180" s="46"/>
      <c r="AJX180" s="46"/>
      <c r="AJY180" s="46"/>
      <c r="AJZ180" s="46"/>
      <c r="AKA180" s="46"/>
      <c r="AKB180" s="46"/>
      <c r="AKC180" s="46"/>
      <c r="AKD180" s="46"/>
      <c r="AKE180" s="46"/>
      <c r="AKF180" s="46"/>
      <c r="AKG180" s="46"/>
      <c r="AKH180" s="46"/>
      <c r="AKI180" s="46"/>
      <c r="AKJ180" s="46"/>
      <c r="AKK180" s="46"/>
      <c r="AKL180" s="46"/>
      <c r="AKM180" s="46"/>
      <c r="AKN180" s="46"/>
      <c r="AKO180" s="46"/>
      <c r="AKP180" s="46"/>
      <c r="AKQ180" s="46"/>
      <c r="AKR180" s="46"/>
      <c r="AKS180" s="46"/>
      <c r="AKT180" s="46"/>
      <c r="AKU180" s="46"/>
      <c r="AKV180" s="46"/>
      <c r="AKW180" s="46"/>
      <c r="AKX180" s="46"/>
      <c r="AKY180" s="46"/>
      <c r="AKZ180" s="46"/>
      <c r="ALA180" s="46"/>
      <c r="ALB180" s="46"/>
      <c r="ALC180" s="46"/>
      <c r="ALD180" s="46"/>
      <c r="ALE180" s="46"/>
      <c r="ALF180" s="46"/>
      <c r="ALG180" s="46"/>
      <c r="ALH180" s="46"/>
      <c r="ALI180" s="46"/>
      <c r="ALJ180" s="46"/>
      <c r="ALK180" s="46"/>
      <c r="ALL180" s="46"/>
      <c r="ALM180" s="46"/>
      <c r="ALN180" s="46"/>
      <c r="ALO180" s="46"/>
      <c r="ALP180" s="46"/>
      <c r="ALQ180" s="46"/>
      <c r="ALR180" s="46"/>
      <c r="ALS180" s="46"/>
      <c r="ALT180" s="46"/>
      <c r="ALU180" s="46"/>
      <c r="ALV180" s="46"/>
      <c r="ALW180" s="46"/>
      <c r="ALX180" s="46"/>
      <c r="ALY180" s="46"/>
      <c r="ALZ180" s="46"/>
      <c r="AMA180" s="46"/>
      <c r="AMB180" s="46"/>
      <c r="AMC180" s="46"/>
      <c r="AMD180" s="46"/>
      <c r="AME180" s="46"/>
      <c r="AMF180" s="46"/>
      <c r="AMG180" s="46"/>
      <c r="AMH180" s="46"/>
      <c r="AMI180" s="46"/>
      <c r="AMJ180" s="46"/>
      <c r="AMK180" s="46"/>
    </row>
    <row r="181" spans="1:1025" x14ac:dyDescent="0.25">
      <c r="A181" s="46"/>
      <c r="B181" s="56"/>
      <c r="C181" s="57"/>
      <c r="D181" s="58"/>
      <c r="E181" s="59"/>
      <c r="F181" s="59"/>
      <c r="G181" s="59"/>
      <c r="H181" s="59"/>
      <c r="I181" s="59"/>
      <c r="J181" s="59"/>
      <c r="K181" s="59"/>
      <c r="L181" s="59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6"/>
      <c r="OY181" s="46"/>
      <c r="OZ181" s="46"/>
      <c r="PA181" s="46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6"/>
      <c r="PM181" s="46"/>
      <c r="PN181" s="46"/>
      <c r="PO181" s="46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6"/>
      <c r="QA181" s="46"/>
      <c r="QB181" s="46"/>
      <c r="QC181" s="46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6"/>
      <c r="QO181" s="46"/>
      <c r="QP181" s="46"/>
      <c r="QQ181" s="46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6"/>
      <c r="RC181" s="46"/>
      <c r="RD181" s="46"/>
      <c r="RE181" s="46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6"/>
      <c r="RQ181" s="46"/>
      <c r="RR181" s="46"/>
      <c r="RS181" s="46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6"/>
      <c r="SE181" s="46"/>
      <c r="SF181" s="46"/>
      <c r="SG181" s="46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6"/>
      <c r="SS181" s="46"/>
      <c r="ST181" s="46"/>
      <c r="SU181" s="46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6"/>
      <c r="TG181" s="46"/>
      <c r="TH181" s="46"/>
      <c r="TI181" s="46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6"/>
      <c r="TU181" s="46"/>
      <c r="TV181" s="46"/>
      <c r="TW181" s="46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6"/>
      <c r="UJ181" s="46"/>
      <c r="UK181" s="46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6"/>
      <c r="UW181" s="46"/>
      <c r="UX181" s="46"/>
      <c r="UY181" s="46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6"/>
      <c r="VL181" s="46"/>
      <c r="VM181" s="46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6"/>
      <c r="VZ181" s="46"/>
      <c r="WA181" s="46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6"/>
      <c r="WM181" s="46"/>
      <c r="WN181" s="46"/>
      <c r="WO181" s="46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6"/>
      <c r="XA181" s="46"/>
      <c r="XB181" s="46"/>
      <c r="XC181" s="46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6"/>
      <c r="XO181" s="46"/>
      <c r="XP181" s="46"/>
      <c r="XQ181" s="46"/>
      <c r="XR181" s="46"/>
      <c r="XS181" s="46"/>
      <c r="XT181" s="46"/>
      <c r="XU181" s="46"/>
      <c r="XV181" s="46"/>
      <c r="XW181" s="46"/>
      <c r="XX181" s="46"/>
      <c r="XY181" s="46"/>
      <c r="XZ181" s="46"/>
      <c r="YA181" s="46"/>
      <c r="YB181" s="46"/>
      <c r="YC181" s="46"/>
      <c r="YD181" s="46"/>
      <c r="YE181" s="46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6"/>
      <c r="YR181" s="46"/>
      <c r="YS181" s="46"/>
      <c r="YT181" s="46"/>
      <c r="YU181" s="46"/>
      <c r="YV181" s="46"/>
      <c r="YW181" s="46"/>
      <c r="YX181" s="46"/>
      <c r="YY181" s="46"/>
      <c r="YZ181" s="46"/>
      <c r="ZA181" s="46"/>
      <c r="ZB181" s="46"/>
      <c r="ZC181" s="46"/>
      <c r="ZD181" s="46"/>
      <c r="ZE181" s="46"/>
      <c r="ZF181" s="46"/>
      <c r="ZG181" s="46"/>
      <c r="ZH181" s="46"/>
      <c r="ZI181" s="46"/>
      <c r="ZJ181" s="46"/>
      <c r="ZK181" s="46"/>
      <c r="ZL181" s="46"/>
      <c r="ZM181" s="46"/>
      <c r="ZN181" s="46"/>
      <c r="ZO181" s="46"/>
      <c r="ZP181" s="46"/>
      <c r="ZQ181" s="46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  <c r="ABL181" s="46"/>
      <c r="ABM181" s="46"/>
      <c r="ABN181" s="46"/>
      <c r="ABO181" s="46"/>
      <c r="ABP181" s="46"/>
      <c r="ABQ181" s="46"/>
      <c r="ABR181" s="46"/>
      <c r="ABS181" s="46"/>
      <c r="ABT181" s="46"/>
      <c r="ABU181" s="46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  <c r="ADP181" s="46"/>
      <c r="ADQ181" s="46"/>
      <c r="ADR181" s="46"/>
      <c r="ADS181" s="46"/>
      <c r="ADT181" s="46"/>
      <c r="ADU181" s="46"/>
      <c r="ADV181" s="46"/>
      <c r="ADW181" s="46"/>
      <c r="ADX181" s="46"/>
      <c r="ADY181" s="46"/>
      <c r="ADZ181" s="46"/>
      <c r="AEA181" s="46"/>
      <c r="AEB181" s="46"/>
      <c r="AEC181" s="46"/>
      <c r="AED181" s="46"/>
      <c r="AEE181" s="46"/>
      <c r="AEF181" s="46"/>
      <c r="AEG181" s="46"/>
      <c r="AEH181" s="46"/>
      <c r="AEI181" s="46"/>
      <c r="AEJ181" s="46"/>
      <c r="AEK181" s="46"/>
      <c r="AEL181" s="46"/>
      <c r="AEM181" s="46"/>
      <c r="AEN181" s="46"/>
      <c r="AEO181" s="46"/>
      <c r="AEP181" s="46"/>
      <c r="AEQ181" s="46"/>
      <c r="AER181" s="46"/>
      <c r="AES181" s="46"/>
      <c r="AET181" s="46"/>
      <c r="AEU181" s="46"/>
      <c r="AEV181" s="46"/>
      <c r="AEW181" s="46"/>
      <c r="AEX181" s="46"/>
      <c r="AEY181" s="46"/>
      <c r="AEZ181" s="46"/>
      <c r="AFA181" s="46"/>
      <c r="AFB181" s="46"/>
      <c r="AFC181" s="46"/>
      <c r="AFD181" s="46"/>
      <c r="AFE181" s="46"/>
      <c r="AFF181" s="46"/>
      <c r="AFG181" s="46"/>
      <c r="AFH181" s="46"/>
      <c r="AFI181" s="46"/>
      <c r="AFJ181" s="46"/>
      <c r="AFK181" s="46"/>
      <c r="AFL181" s="46"/>
      <c r="AFM181" s="46"/>
      <c r="AFN181" s="46"/>
      <c r="AFO181" s="46"/>
      <c r="AFP181" s="46"/>
      <c r="AFQ181" s="46"/>
      <c r="AFR181" s="46"/>
      <c r="AFS181" s="46"/>
      <c r="AFT181" s="46"/>
      <c r="AFU181" s="46"/>
      <c r="AFV181" s="46"/>
      <c r="AFW181" s="46"/>
      <c r="AFX181" s="46"/>
      <c r="AFY181" s="46"/>
      <c r="AFZ181" s="46"/>
      <c r="AGA181" s="46"/>
      <c r="AGB181" s="46"/>
      <c r="AGC181" s="46"/>
      <c r="AGD181" s="46"/>
      <c r="AGE181" s="46"/>
      <c r="AGF181" s="46"/>
      <c r="AGG181" s="46"/>
      <c r="AGH181" s="46"/>
      <c r="AGI181" s="46"/>
      <c r="AGJ181" s="46"/>
      <c r="AGK181" s="46"/>
      <c r="AGL181" s="46"/>
      <c r="AGM181" s="46"/>
      <c r="AGN181" s="46"/>
      <c r="AGO181" s="46"/>
      <c r="AGP181" s="46"/>
      <c r="AGQ181" s="46"/>
      <c r="AGR181" s="46"/>
      <c r="AGS181" s="46"/>
      <c r="AGT181" s="46"/>
      <c r="AGU181" s="46"/>
      <c r="AGV181" s="46"/>
      <c r="AGW181" s="46"/>
      <c r="AGX181" s="46"/>
      <c r="AGY181" s="46"/>
      <c r="AGZ181" s="46"/>
      <c r="AHA181" s="46"/>
      <c r="AHB181" s="46"/>
      <c r="AHC181" s="46"/>
      <c r="AHD181" s="46"/>
      <c r="AHE181" s="46"/>
      <c r="AHF181" s="46"/>
      <c r="AHG181" s="46"/>
      <c r="AHH181" s="46"/>
      <c r="AHI181" s="46"/>
      <c r="AHJ181" s="46"/>
      <c r="AHK181" s="46"/>
      <c r="AHL181" s="46"/>
      <c r="AHM181" s="46"/>
      <c r="AHN181" s="46"/>
      <c r="AHO181" s="46"/>
      <c r="AHP181" s="46"/>
      <c r="AHQ181" s="46"/>
      <c r="AHR181" s="46"/>
      <c r="AHS181" s="46"/>
      <c r="AHT181" s="46"/>
      <c r="AHU181" s="46"/>
      <c r="AHV181" s="46"/>
      <c r="AHW181" s="46"/>
      <c r="AHX181" s="46"/>
      <c r="AHY181" s="46"/>
      <c r="AHZ181" s="46"/>
      <c r="AIA181" s="46"/>
      <c r="AIB181" s="46"/>
      <c r="AIC181" s="46"/>
      <c r="AID181" s="46"/>
      <c r="AIE181" s="46"/>
      <c r="AIF181" s="46"/>
      <c r="AIG181" s="46"/>
      <c r="AIH181" s="46"/>
      <c r="AII181" s="46"/>
      <c r="AIJ181" s="46"/>
      <c r="AIK181" s="46"/>
      <c r="AIL181" s="46"/>
      <c r="AIM181" s="46"/>
      <c r="AIN181" s="46"/>
      <c r="AIO181" s="46"/>
      <c r="AIP181" s="46"/>
      <c r="AIQ181" s="46"/>
      <c r="AIR181" s="46"/>
      <c r="AIS181" s="46"/>
      <c r="AIT181" s="46"/>
      <c r="AIU181" s="46"/>
      <c r="AIV181" s="46"/>
      <c r="AIW181" s="46"/>
      <c r="AIX181" s="46"/>
      <c r="AIY181" s="46"/>
      <c r="AIZ181" s="46"/>
      <c r="AJA181" s="46"/>
      <c r="AJB181" s="46"/>
      <c r="AJC181" s="46"/>
      <c r="AJD181" s="46"/>
      <c r="AJE181" s="46"/>
      <c r="AJF181" s="46"/>
      <c r="AJG181" s="46"/>
      <c r="AJH181" s="46"/>
      <c r="AJI181" s="46"/>
      <c r="AJJ181" s="46"/>
      <c r="AJK181" s="46"/>
      <c r="AJL181" s="46"/>
      <c r="AJM181" s="46"/>
      <c r="AJN181" s="46"/>
      <c r="AJO181" s="46"/>
      <c r="AJP181" s="46"/>
      <c r="AJQ181" s="46"/>
      <c r="AJR181" s="46"/>
      <c r="AJS181" s="46"/>
      <c r="AJT181" s="46"/>
      <c r="AJU181" s="46"/>
      <c r="AJV181" s="46"/>
      <c r="AJW181" s="46"/>
      <c r="AJX181" s="46"/>
      <c r="AJY181" s="46"/>
      <c r="AJZ181" s="46"/>
      <c r="AKA181" s="46"/>
      <c r="AKB181" s="46"/>
      <c r="AKC181" s="46"/>
      <c r="AKD181" s="46"/>
      <c r="AKE181" s="46"/>
      <c r="AKF181" s="46"/>
      <c r="AKG181" s="46"/>
      <c r="AKH181" s="46"/>
      <c r="AKI181" s="46"/>
      <c r="AKJ181" s="46"/>
      <c r="AKK181" s="46"/>
      <c r="AKL181" s="46"/>
      <c r="AKM181" s="46"/>
      <c r="AKN181" s="46"/>
      <c r="AKO181" s="46"/>
      <c r="AKP181" s="46"/>
      <c r="AKQ181" s="46"/>
      <c r="AKR181" s="46"/>
      <c r="AKS181" s="46"/>
      <c r="AKT181" s="46"/>
      <c r="AKU181" s="46"/>
      <c r="AKV181" s="46"/>
      <c r="AKW181" s="46"/>
      <c r="AKX181" s="46"/>
      <c r="AKY181" s="46"/>
      <c r="AKZ181" s="46"/>
      <c r="ALA181" s="46"/>
      <c r="ALB181" s="46"/>
      <c r="ALC181" s="46"/>
      <c r="ALD181" s="46"/>
      <c r="ALE181" s="46"/>
      <c r="ALF181" s="46"/>
      <c r="ALG181" s="46"/>
      <c r="ALH181" s="46"/>
      <c r="ALI181" s="46"/>
      <c r="ALJ181" s="46"/>
      <c r="ALK181" s="46"/>
      <c r="ALL181" s="46"/>
      <c r="ALM181" s="46"/>
      <c r="ALN181" s="46"/>
      <c r="ALO181" s="46"/>
      <c r="ALP181" s="46"/>
      <c r="ALQ181" s="46"/>
      <c r="ALR181" s="46"/>
      <c r="ALS181" s="46"/>
      <c r="ALT181" s="46"/>
      <c r="ALU181" s="46"/>
      <c r="ALV181" s="46"/>
      <c r="ALW181" s="46"/>
      <c r="ALX181" s="46"/>
      <c r="ALY181" s="46"/>
      <c r="ALZ181" s="46"/>
      <c r="AMA181" s="46"/>
      <c r="AMB181" s="46"/>
      <c r="AMC181" s="46"/>
      <c r="AMD181" s="46"/>
      <c r="AME181" s="46"/>
      <c r="AMF181" s="46"/>
      <c r="AMG181" s="46"/>
      <c r="AMH181" s="46"/>
      <c r="AMI181" s="46"/>
      <c r="AMJ181" s="46"/>
      <c r="AMK181" s="46"/>
    </row>
    <row r="182" spans="1:1025" x14ac:dyDescent="0.25">
      <c r="A182" s="46"/>
      <c r="B182" s="56"/>
      <c r="C182" s="57"/>
      <c r="D182" s="58"/>
      <c r="E182" s="59"/>
      <c r="F182" s="59"/>
      <c r="G182" s="59"/>
      <c r="H182" s="59"/>
      <c r="I182" s="59"/>
      <c r="J182" s="59"/>
      <c r="K182" s="59"/>
      <c r="L182" s="59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6"/>
      <c r="OY182" s="46"/>
      <c r="OZ182" s="46"/>
      <c r="PA182" s="46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6"/>
      <c r="PM182" s="46"/>
      <c r="PN182" s="46"/>
      <c r="PO182" s="46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6"/>
      <c r="QA182" s="46"/>
      <c r="QB182" s="46"/>
      <c r="QC182" s="46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6"/>
      <c r="QO182" s="46"/>
      <c r="QP182" s="46"/>
      <c r="QQ182" s="46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6"/>
      <c r="RC182" s="46"/>
      <c r="RD182" s="46"/>
      <c r="RE182" s="46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6"/>
      <c r="RQ182" s="46"/>
      <c r="RR182" s="46"/>
      <c r="RS182" s="46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6"/>
      <c r="SE182" s="46"/>
      <c r="SF182" s="46"/>
      <c r="SG182" s="46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6"/>
      <c r="SS182" s="46"/>
      <c r="ST182" s="46"/>
      <c r="SU182" s="46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6"/>
      <c r="TG182" s="46"/>
      <c r="TH182" s="46"/>
      <c r="TI182" s="46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6"/>
      <c r="TU182" s="46"/>
      <c r="TV182" s="46"/>
      <c r="TW182" s="46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6"/>
      <c r="UJ182" s="46"/>
      <c r="UK182" s="46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6"/>
      <c r="UW182" s="46"/>
      <c r="UX182" s="46"/>
      <c r="UY182" s="46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6"/>
      <c r="VL182" s="46"/>
      <c r="VM182" s="46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6"/>
      <c r="VZ182" s="46"/>
      <c r="WA182" s="46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6"/>
      <c r="WN182" s="46"/>
      <c r="WO182" s="46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6"/>
      <c r="XA182" s="46"/>
      <c r="XB182" s="46"/>
      <c r="XC182" s="46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6"/>
      <c r="XO182" s="46"/>
      <c r="XP182" s="46"/>
      <c r="XQ182" s="46"/>
      <c r="XR182" s="46"/>
      <c r="XS182" s="46"/>
      <c r="XT182" s="46"/>
      <c r="XU182" s="46"/>
      <c r="XV182" s="46"/>
      <c r="XW182" s="46"/>
      <c r="XX182" s="46"/>
      <c r="XY182" s="46"/>
      <c r="XZ182" s="46"/>
      <c r="YA182" s="46"/>
      <c r="YB182" s="46"/>
      <c r="YC182" s="46"/>
      <c r="YD182" s="46"/>
      <c r="YE182" s="46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6"/>
      <c r="YR182" s="46"/>
      <c r="YS182" s="46"/>
      <c r="YT182" s="46"/>
      <c r="YU182" s="46"/>
      <c r="YV182" s="46"/>
      <c r="YW182" s="46"/>
      <c r="YX182" s="46"/>
      <c r="YY182" s="46"/>
      <c r="YZ182" s="46"/>
      <c r="ZA182" s="46"/>
      <c r="ZB182" s="46"/>
      <c r="ZC182" s="46"/>
      <c r="ZD182" s="46"/>
      <c r="ZE182" s="46"/>
      <c r="ZF182" s="46"/>
      <c r="ZG182" s="46"/>
      <c r="ZH182" s="46"/>
      <c r="ZI182" s="46"/>
      <c r="ZJ182" s="46"/>
      <c r="ZK182" s="46"/>
      <c r="ZL182" s="46"/>
      <c r="ZM182" s="46"/>
      <c r="ZN182" s="46"/>
      <c r="ZO182" s="46"/>
      <c r="ZP182" s="46"/>
      <c r="ZQ182" s="46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  <c r="ABL182" s="46"/>
      <c r="ABM182" s="46"/>
      <c r="ABN182" s="46"/>
      <c r="ABO182" s="46"/>
      <c r="ABP182" s="46"/>
      <c r="ABQ182" s="46"/>
      <c r="ABR182" s="46"/>
      <c r="ABS182" s="46"/>
      <c r="ABT182" s="46"/>
      <c r="ABU182" s="46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  <c r="ADP182" s="46"/>
      <c r="ADQ182" s="46"/>
      <c r="ADR182" s="46"/>
      <c r="ADS182" s="46"/>
      <c r="ADT182" s="46"/>
      <c r="ADU182" s="46"/>
      <c r="ADV182" s="46"/>
      <c r="ADW182" s="46"/>
      <c r="ADX182" s="46"/>
      <c r="ADY182" s="46"/>
      <c r="ADZ182" s="46"/>
      <c r="AEA182" s="46"/>
      <c r="AEB182" s="46"/>
      <c r="AEC182" s="46"/>
      <c r="AED182" s="46"/>
      <c r="AEE182" s="46"/>
      <c r="AEF182" s="46"/>
      <c r="AEG182" s="46"/>
      <c r="AEH182" s="46"/>
      <c r="AEI182" s="46"/>
      <c r="AEJ182" s="46"/>
      <c r="AEK182" s="46"/>
      <c r="AEL182" s="46"/>
      <c r="AEM182" s="46"/>
      <c r="AEN182" s="46"/>
      <c r="AEO182" s="46"/>
      <c r="AEP182" s="46"/>
      <c r="AEQ182" s="46"/>
      <c r="AER182" s="46"/>
      <c r="AES182" s="46"/>
      <c r="AET182" s="46"/>
      <c r="AEU182" s="46"/>
      <c r="AEV182" s="46"/>
      <c r="AEW182" s="46"/>
      <c r="AEX182" s="46"/>
      <c r="AEY182" s="46"/>
      <c r="AEZ182" s="46"/>
      <c r="AFA182" s="46"/>
      <c r="AFB182" s="46"/>
      <c r="AFC182" s="46"/>
      <c r="AFD182" s="46"/>
      <c r="AFE182" s="46"/>
      <c r="AFF182" s="46"/>
      <c r="AFG182" s="46"/>
      <c r="AFH182" s="46"/>
      <c r="AFI182" s="46"/>
      <c r="AFJ182" s="46"/>
      <c r="AFK182" s="46"/>
      <c r="AFL182" s="46"/>
      <c r="AFM182" s="46"/>
      <c r="AFN182" s="46"/>
      <c r="AFO182" s="46"/>
      <c r="AFP182" s="46"/>
      <c r="AFQ182" s="46"/>
      <c r="AFR182" s="46"/>
      <c r="AFS182" s="46"/>
      <c r="AFT182" s="46"/>
      <c r="AFU182" s="46"/>
      <c r="AFV182" s="46"/>
      <c r="AFW182" s="46"/>
      <c r="AFX182" s="46"/>
      <c r="AFY182" s="46"/>
      <c r="AFZ182" s="46"/>
      <c r="AGA182" s="46"/>
      <c r="AGB182" s="46"/>
      <c r="AGC182" s="46"/>
      <c r="AGD182" s="46"/>
      <c r="AGE182" s="46"/>
      <c r="AGF182" s="46"/>
      <c r="AGG182" s="46"/>
      <c r="AGH182" s="46"/>
      <c r="AGI182" s="46"/>
      <c r="AGJ182" s="46"/>
      <c r="AGK182" s="46"/>
      <c r="AGL182" s="46"/>
      <c r="AGM182" s="46"/>
      <c r="AGN182" s="46"/>
      <c r="AGO182" s="46"/>
      <c r="AGP182" s="46"/>
      <c r="AGQ182" s="46"/>
      <c r="AGR182" s="46"/>
      <c r="AGS182" s="46"/>
      <c r="AGT182" s="46"/>
      <c r="AGU182" s="46"/>
      <c r="AGV182" s="46"/>
      <c r="AGW182" s="46"/>
      <c r="AGX182" s="46"/>
      <c r="AGY182" s="46"/>
      <c r="AGZ182" s="46"/>
      <c r="AHA182" s="46"/>
      <c r="AHB182" s="46"/>
      <c r="AHC182" s="46"/>
      <c r="AHD182" s="46"/>
      <c r="AHE182" s="46"/>
      <c r="AHF182" s="46"/>
      <c r="AHG182" s="46"/>
      <c r="AHH182" s="46"/>
      <c r="AHI182" s="46"/>
      <c r="AHJ182" s="46"/>
      <c r="AHK182" s="46"/>
      <c r="AHL182" s="46"/>
      <c r="AHM182" s="46"/>
      <c r="AHN182" s="46"/>
      <c r="AHO182" s="46"/>
      <c r="AHP182" s="46"/>
      <c r="AHQ182" s="46"/>
      <c r="AHR182" s="46"/>
      <c r="AHS182" s="46"/>
      <c r="AHT182" s="46"/>
      <c r="AHU182" s="46"/>
      <c r="AHV182" s="46"/>
      <c r="AHW182" s="46"/>
      <c r="AHX182" s="46"/>
      <c r="AHY182" s="46"/>
      <c r="AHZ182" s="46"/>
      <c r="AIA182" s="46"/>
      <c r="AIB182" s="46"/>
      <c r="AIC182" s="46"/>
      <c r="AID182" s="46"/>
      <c r="AIE182" s="46"/>
      <c r="AIF182" s="46"/>
      <c r="AIG182" s="46"/>
      <c r="AIH182" s="46"/>
      <c r="AII182" s="46"/>
      <c r="AIJ182" s="46"/>
      <c r="AIK182" s="46"/>
      <c r="AIL182" s="46"/>
      <c r="AIM182" s="46"/>
      <c r="AIN182" s="46"/>
      <c r="AIO182" s="46"/>
      <c r="AIP182" s="46"/>
      <c r="AIQ182" s="46"/>
      <c r="AIR182" s="46"/>
      <c r="AIS182" s="46"/>
      <c r="AIT182" s="46"/>
      <c r="AIU182" s="46"/>
      <c r="AIV182" s="46"/>
      <c r="AIW182" s="46"/>
      <c r="AIX182" s="46"/>
      <c r="AIY182" s="46"/>
      <c r="AIZ182" s="46"/>
      <c r="AJA182" s="46"/>
      <c r="AJB182" s="46"/>
      <c r="AJC182" s="46"/>
      <c r="AJD182" s="46"/>
      <c r="AJE182" s="46"/>
      <c r="AJF182" s="46"/>
      <c r="AJG182" s="46"/>
      <c r="AJH182" s="46"/>
      <c r="AJI182" s="46"/>
      <c r="AJJ182" s="46"/>
      <c r="AJK182" s="46"/>
      <c r="AJL182" s="46"/>
      <c r="AJM182" s="46"/>
      <c r="AJN182" s="46"/>
      <c r="AJO182" s="46"/>
      <c r="AJP182" s="46"/>
      <c r="AJQ182" s="46"/>
      <c r="AJR182" s="46"/>
      <c r="AJS182" s="46"/>
      <c r="AJT182" s="46"/>
      <c r="AJU182" s="46"/>
      <c r="AJV182" s="46"/>
      <c r="AJW182" s="46"/>
      <c r="AJX182" s="46"/>
      <c r="AJY182" s="46"/>
      <c r="AJZ182" s="46"/>
      <c r="AKA182" s="46"/>
      <c r="AKB182" s="46"/>
      <c r="AKC182" s="46"/>
      <c r="AKD182" s="46"/>
      <c r="AKE182" s="46"/>
      <c r="AKF182" s="46"/>
      <c r="AKG182" s="46"/>
      <c r="AKH182" s="46"/>
      <c r="AKI182" s="46"/>
      <c r="AKJ182" s="46"/>
      <c r="AKK182" s="46"/>
      <c r="AKL182" s="46"/>
      <c r="AKM182" s="46"/>
      <c r="AKN182" s="46"/>
      <c r="AKO182" s="46"/>
      <c r="AKP182" s="46"/>
      <c r="AKQ182" s="46"/>
      <c r="AKR182" s="46"/>
      <c r="AKS182" s="46"/>
      <c r="AKT182" s="46"/>
      <c r="AKU182" s="46"/>
      <c r="AKV182" s="46"/>
      <c r="AKW182" s="46"/>
      <c r="AKX182" s="46"/>
      <c r="AKY182" s="46"/>
      <c r="AKZ182" s="46"/>
      <c r="ALA182" s="46"/>
      <c r="ALB182" s="46"/>
      <c r="ALC182" s="46"/>
      <c r="ALD182" s="46"/>
      <c r="ALE182" s="46"/>
      <c r="ALF182" s="46"/>
      <c r="ALG182" s="46"/>
      <c r="ALH182" s="46"/>
      <c r="ALI182" s="46"/>
      <c r="ALJ182" s="46"/>
      <c r="ALK182" s="46"/>
      <c r="ALL182" s="46"/>
      <c r="ALM182" s="46"/>
      <c r="ALN182" s="46"/>
      <c r="ALO182" s="46"/>
      <c r="ALP182" s="46"/>
      <c r="ALQ182" s="46"/>
      <c r="ALR182" s="46"/>
      <c r="ALS182" s="46"/>
      <c r="ALT182" s="46"/>
      <c r="ALU182" s="46"/>
      <c r="ALV182" s="46"/>
      <c r="ALW182" s="46"/>
      <c r="ALX182" s="46"/>
      <c r="ALY182" s="46"/>
      <c r="ALZ182" s="46"/>
      <c r="AMA182" s="46"/>
      <c r="AMB182" s="46"/>
      <c r="AMC182" s="46"/>
      <c r="AMD182" s="46"/>
      <c r="AME182" s="46"/>
      <c r="AMF182" s="46"/>
      <c r="AMG182" s="46"/>
      <c r="AMH182" s="46"/>
      <c r="AMI182" s="46"/>
      <c r="AMJ182" s="46"/>
      <c r="AMK182" s="46"/>
    </row>
    <row r="183" spans="1:1025" x14ac:dyDescent="0.25">
      <c r="A183" s="46"/>
      <c r="B183" s="56"/>
      <c r="C183" s="57"/>
      <c r="D183" s="58"/>
      <c r="E183" s="59"/>
      <c r="F183" s="59"/>
      <c r="G183" s="59"/>
      <c r="H183" s="59"/>
      <c r="I183" s="59"/>
      <c r="J183" s="59"/>
      <c r="K183" s="59"/>
      <c r="L183" s="59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  <c r="OO183" s="46"/>
      <c r="OP183" s="46"/>
      <c r="OQ183" s="46"/>
      <c r="OR183" s="46"/>
      <c r="OS183" s="46"/>
      <c r="OT183" s="46"/>
      <c r="OU183" s="46"/>
      <c r="OV183" s="46"/>
      <c r="OW183" s="46"/>
      <c r="OX183" s="46"/>
      <c r="OY183" s="46"/>
      <c r="OZ183" s="46"/>
      <c r="PA183" s="46"/>
      <c r="PB183" s="46"/>
      <c r="PC183" s="46"/>
      <c r="PD183" s="46"/>
      <c r="PE183" s="46"/>
      <c r="PF183" s="46"/>
      <c r="PG183" s="46"/>
      <c r="PH183" s="46"/>
      <c r="PI183" s="46"/>
      <c r="PJ183" s="46"/>
      <c r="PK183" s="46"/>
      <c r="PL183" s="46"/>
      <c r="PM183" s="46"/>
      <c r="PN183" s="46"/>
      <c r="PO183" s="46"/>
      <c r="PP183" s="46"/>
      <c r="PQ183" s="46"/>
      <c r="PR183" s="46"/>
      <c r="PS183" s="46"/>
      <c r="PT183" s="46"/>
      <c r="PU183" s="46"/>
      <c r="PV183" s="46"/>
      <c r="PW183" s="46"/>
      <c r="PX183" s="46"/>
      <c r="PY183" s="46"/>
      <c r="PZ183" s="46"/>
      <c r="QA183" s="46"/>
      <c r="QB183" s="46"/>
      <c r="QC183" s="46"/>
      <c r="QD183" s="46"/>
      <c r="QE183" s="46"/>
      <c r="QF183" s="46"/>
      <c r="QG183" s="46"/>
      <c r="QH183" s="46"/>
      <c r="QI183" s="46"/>
      <c r="QJ183" s="46"/>
      <c r="QK183" s="46"/>
      <c r="QL183" s="46"/>
      <c r="QM183" s="46"/>
      <c r="QN183" s="46"/>
      <c r="QO183" s="46"/>
      <c r="QP183" s="46"/>
      <c r="QQ183" s="46"/>
      <c r="QR183" s="46"/>
      <c r="QS183" s="46"/>
      <c r="QT183" s="46"/>
      <c r="QU183" s="46"/>
      <c r="QV183" s="46"/>
      <c r="QW183" s="46"/>
      <c r="QX183" s="46"/>
      <c r="QY183" s="46"/>
      <c r="QZ183" s="46"/>
      <c r="RA183" s="46"/>
      <c r="RB183" s="46"/>
      <c r="RC183" s="46"/>
      <c r="RD183" s="46"/>
      <c r="RE183" s="46"/>
      <c r="RF183" s="46"/>
      <c r="RG183" s="46"/>
      <c r="RH183" s="46"/>
      <c r="RI183" s="46"/>
      <c r="RJ183" s="46"/>
      <c r="RK183" s="46"/>
      <c r="RL183" s="46"/>
      <c r="RM183" s="46"/>
      <c r="RN183" s="46"/>
      <c r="RO183" s="46"/>
      <c r="RP183" s="46"/>
      <c r="RQ183" s="46"/>
      <c r="RR183" s="46"/>
      <c r="RS183" s="46"/>
      <c r="RT183" s="46"/>
      <c r="RU183" s="46"/>
      <c r="RV183" s="46"/>
      <c r="RW183" s="46"/>
      <c r="RX183" s="46"/>
      <c r="RY183" s="46"/>
      <c r="RZ183" s="46"/>
      <c r="SA183" s="46"/>
      <c r="SB183" s="46"/>
      <c r="SC183" s="46"/>
      <c r="SD183" s="46"/>
      <c r="SE183" s="46"/>
      <c r="SF183" s="46"/>
      <c r="SG183" s="46"/>
      <c r="SH183" s="46"/>
      <c r="SI183" s="46"/>
      <c r="SJ183" s="46"/>
      <c r="SK183" s="46"/>
      <c r="SL183" s="46"/>
      <c r="SM183" s="46"/>
      <c r="SN183" s="46"/>
      <c r="SO183" s="46"/>
      <c r="SP183" s="46"/>
      <c r="SQ183" s="46"/>
      <c r="SR183" s="46"/>
      <c r="SS183" s="46"/>
      <c r="ST183" s="46"/>
      <c r="SU183" s="46"/>
      <c r="SV183" s="46"/>
      <c r="SW183" s="46"/>
      <c r="SX183" s="46"/>
      <c r="SY183" s="46"/>
      <c r="SZ183" s="46"/>
      <c r="TA183" s="46"/>
      <c r="TB183" s="46"/>
      <c r="TC183" s="46"/>
      <c r="TD183" s="46"/>
      <c r="TE183" s="46"/>
      <c r="TF183" s="46"/>
      <c r="TG183" s="46"/>
      <c r="TH183" s="46"/>
      <c r="TI183" s="46"/>
      <c r="TJ183" s="46"/>
      <c r="TK183" s="46"/>
      <c r="TL183" s="46"/>
      <c r="TM183" s="46"/>
      <c r="TN183" s="46"/>
      <c r="TO183" s="46"/>
      <c r="TP183" s="46"/>
      <c r="TQ183" s="46"/>
      <c r="TR183" s="46"/>
      <c r="TS183" s="46"/>
      <c r="TT183" s="46"/>
      <c r="TU183" s="46"/>
      <c r="TV183" s="46"/>
      <c r="TW183" s="46"/>
      <c r="TX183" s="46"/>
      <c r="TY183" s="46"/>
      <c r="TZ183" s="46"/>
      <c r="UA183" s="46"/>
      <c r="UB183" s="46"/>
      <c r="UC183" s="46"/>
      <c r="UD183" s="46"/>
      <c r="UE183" s="46"/>
      <c r="UF183" s="46"/>
      <c r="UG183" s="46"/>
      <c r="UH183" s="46"/>
      <c r="UI183" s="46"/>
      <c r="UJ183" s="46"/>
      <c r="UK183" s="46"/>
      <c r="UL183" s="46"/>
      <c r="UM183" s="46"/>
      <c r="UN183" s="46"/>
      <c r="UO183" s="46"/>
      <c r="UP183" s="46"/>
      <c r="UQ183" s="46"/>
      <c r="UR183" s="46"/>
      <c r="US183" s="46"/>
      <c r="UT183" s="46"/>
      <c r="UU183" s="46"/>
      <c r="UV183" s="46"/>
      <c r="UW183" s="46"/>
      <c r="UX183" s="46"/>
      <c r="UY183" s="46"/>
      <c r="UZ183" s="46"/>
      <c r="VA183" s="46"/>
      <c r="VB183" s="46"/>
      <c r="VC183" s="46"/>
      <c r="VD183" s="46"/>
      <c r="VE183" s="46"/>
      <c r="VF183" s="46"/>
      <c r="VG183" s="46"/>
      <c r="VH183" s="46"/>
      <c r="VI183" s="46"/>
      <c r="VJ183" s="46"/>
      <c r="VK183" s="46"/>
      <c r="VL183" s="46"/>
      <c r="VM183" s="46"/>
      <c r="VN183" s="46"/>
      <c r="VO183" s="46"/>
      <c r="VP183" s="46"/>
      <c r="VQ183" s="46"/>
      <c r="VR183" s="46"/>
      <c r="VS183" s="46"/>
      <c r="VT183" s="46"/>
      <c r="VU183" s="46"/>
      <c r="VV183" s="46"/>
      <c r="VW183" s="46"/>
      <c r="VX183" s="46"/>
      <c r="VY183" s="46"/>
      <c r="VZ183" s="46"/>
      <c r="WA183" s="46"/>
      <c r="WB183" s="46"/>
      <c r="WC183" s="46"/>
      <c r="WD183" s="46"/>
      <c r="WE183" s="46"/>
      <c r="WF183" s="46"/>
      <c r="WG183" s="46"/>
      <c r="WH183" s="46"/>
      <c r="WI183" s="46"/>
      <c r="WJ183" s="46"/>
      <c r="WK183" s="46"/>
      <c r="WL183" s="46"/>
      <c r="WM183" s="46"/>
      <c r="WN183" s="46"/>
      <c r="WO183" s="46"/>
      <c r="WP183" s="46"/>
      <c r="WQ183" s="46"/>
      <c r="WR183" s="46"/>
      <c r="WS183" s="46"/>
      <c r="WT183" s="46"/>
      <c r="WU183" s="46"/>
      <c r="WV183" s="46"/>
      <c r="WW183" s="46"/>
      <c r="WX183" s="46"/>
      <c r="WY183" s="46"/>
      <c r="WZ183" s="46"/>
      <c r="XA183" s="46"/>
      <c r="XB183" s="46"/>
      <c r="XC183" s="46"/>
      <c r="XD183" s="46"/>
      <c r="XE183" s="46"/>
      <c r="XF183" s="46"/>
      <c r="XG183" s="46"/>
      <c r="XH183" s="46"/>
      <c r="XI183" s="46"/>
      <c r="XJ183" s="46"/>
      <c r="XK183" s="46"/>
      <c r="XL183" s="46"/>
      <c r="XM183" s="46"/>
      <c r="XN183" s="46"/>
      <c r="XO183" s="46"/>
      <c r="XP183" s="46"/>
      <c r="XQ183" s="46"/>
      <c r="XR183" s="46"/>
      <c r="XS183" s="46"/>
      <c r="XT183" s="46"/>
      <c r="XU183" s="46"/>
      <c r="XV183" s="46"/>
      <c r="XW183" s="46"/>
      <c r="XX183" s="46"/>
      <c r="XY183" s="46"/>
      <c r="XZ183" s="46"/>
      <c r="YA183" s="46"/>
      <c r="YB183" s="46"/>
      <c r="YC183" s="46"/>
      <c r="YD183" s="46"/>
      <c r="YE183" s="46"/>
      <c r="YF183" s="46"/>
      <c r="YG183" s="46"/>
      <c r="YH183" s="46"/>
      <c r="YI183" s="46"/>
      <c r="YJ183" s="46"/>
      <c r="YK183" s="46"/>
      <c r="YL183" s="46"/>
      <c r="YM183" s="46"/>
      <c r="YN183" s="46"/>
      <c r="YO183" s="46"/>
      <c r="YP183" s="46"/>
      <c r="YQ183" s="46"/>
      <c r="YR183" s="46"/>
      <c r="YS183" s="46"/>
      <c r="YT183" s="46"/>
      <c r="YU183" s="46"/>
      <c r="YV183" s="46"/>
      <c r="YW183" s="46"/>
      <c r="YX183" s="46"/>
      <c r="YY183" s="46"/>
      <c r="YZ183" s="46"/>
      <c r="ZA183" s="46"/>
      <c r="ZB183" s="46"/>
      <c r="ZC183" s="46"/>
      <c r="ZD183" s="46"/>
      <c r="ZE183" s="46"/>
      <c r="ZF183" s="46"/>
      <c r="ZG183" s="46"/>
      <c r="ZH183" s="46"/>
      <c r="ZI183" s="46"/>
      <c r="ZJ183" s="46"/>
      <c r="ZK183" s="46"/>
      <c r="ZL183" s="46"/>
      <c r="ZM183" s="46"/>
      <c r="ZN183" s="46"/>
      <c r="ZO183" s="46"/>
      <c r="ZP183" s="46"/>
      <c r="ZQ183" s="46"/>
      <c r="ZR183" s="46"/>
      <c r="ZS183" s="46"/>
      <c r="ZT183" s="46"/>
      <c r="ZU183" s="46"/>
      <c r="ZV183" s="46"/>
      <c r="ZW183" s="46"/>
      <c r="ZX183" s="46"/>
      <c r="ZY183" s="46"/>
      <c r="ZZ183" s="46"/>
      <c r="AAA183" s="46"/>
      <c r="AAB183" s="46"/>
      <c r="AAC183" s="46"/>
      <c r="AAD183" s="46"/>
      <c r="AAE183" s="46"/>
      <c r="AAF183" s="46"/>
      <c r="AAG183" s="46"/>
      <c r="AAH183" s="46"/>
      <c r="AAI183" s="46"/>
      <c r="AAJ183" s="46"/>
      <c r="AAK183" s="46"/>
      <c r="AAL183" s="46"/>
      <c r="AAM183" s="46"/>
      <c r="AAN183" s="46"/>
      <c r="AAO183" s="46"/>
      <c r="AAP183" s="46"/>
      <c r="AAQ183" s="46"/>
      <c r="AAR183" s="46"/>
      <c r="AAS183" s="46"/>
      <c r="AAT183" s="46"/>
      <c r="AAU183" s="46"/>
      <c r="AAV183" s="46"/>
      <c r="AAW183" s="46"/>
      <c r="AAX183" s="46"/>
      <c r="AAY183" s="46"/>
      <c r="AAZ183" s="46"/>
      <c r="ABA183" s="46"/>
      <c r="ABB183" s="46"/>
      <c r="ABC183" s="46"/>
      <c r="ABD183" s="46"/>
      <c r="ABE183" s="46"/>
      <c r="ABF183" s="46"/>
      <c r="ABG183" s="46"/>
      <c r="ABH183" s="46"/>
      <c r="ABI183" s="46"/>
      <c r="ABJ183" s="46"/>
      <c r="ABK183" s="46"/>
      <c r="ABL183" s="46"/>
      <c r="ABM183" s="46"/>
      <c r="ABN183" s="46"/>
      <c r="ABO183" s="46"/>
      <c r="ABP183" s="46"/>
      <c r="ABQ183" s="46"/>
      <c r="ABR183" s="46"/>
      <c r="ABS183" s="46"/>
      <c r="ABT183" s="46"/>
      <c r="ABU183" s="46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  <c r="ADP183" s="46"/>
      <c r="ADQ183" s="46"/>
      <c r="ADR183" s="46"/>
      <c r="ADS183" s="46"/>
      <c r="ADT183" s="46"/>
      <c r="ADU183" s="46"/>
      <c r="ADV183" s="46"/>
      <c r="ADW183" s="46"/>
      <c r="ADX183" s="46"/>
      <c r="ADY183" s="46"/>
      <c r="ADZ183" s="46"/>
      <c r="AEA183" s="46"/>
      <c r="AEB183" s="46"/>
      <c r="AEC183" s="46"/>
      <c r="AED183" s="46"/>
      <c r="AEE183" s="46"/>
      <c r="AEF183" s="46"/>
      <c r="AEG183" s="46"/>
      <c r="AEH183" s="46"/>
      <c r="AEI183" s="46"/>
      <c r="AEJ183" s="46"/>
      <c r="AEK183" s="46"/>
      <c r="AEL183" s="46"/>
      <c r="AEM183" s="46"/>
      <c r="AEN183" s="46"/>
      <c r="AEO183" s="46"/>
      <c r="AEP183" s="46"/>
      <c r="AEQ183" s="46"/>
      <c r="AER183" s="46"/>
      <c r="AES183" s="46"/>
      <c r="AET183" s="46"/>
      <c r="AEU183" s="46"/>
      <c r="AEV183" s="46"/>
      <c r="AEW183" s="46"/>
      <c r="AEX183" s="46"/>
      <c r="AEY183" s="46"/>
      <c r="AEZ183" s="46"/>
      <c r="AFA183" s="46"/>
      <c r="AFB183" s="46"/>
      <c r="AFC183" s="46"/>
      <c r="AFD183" s="46"/>
      <c r="AFE183" s="46"/>
      <c r="AFF183" s="46"/>
      <c r="AFG183" s="46"/>
      <c r="AFH183" s="46"/>
      <c r="AFI183" s="46"/>
      <c r="AFJ183" s="46"/>
      <c r="AFK183" s="46"/>
      <c r="AFL183" s="46"/>
      <c r="AFM183" s="46"/>
      <c r="AFN183" s="46"/>
      <c r="AFO183" s="46"/>
      <c r="AFP183" s="46"/>
      <c r="AFQ183" s="46"/>
      <c r="AFR183" s="46"/>
      <c r="AFS183" s="46"/>
      <c r="AFT183" s="46"/>
      <c r="AFU183" s="46"/>
      <c r="AFV183" s="46"/>
      <c r="AFW183" s="46"/>
      <c r="AFX183" s="46"/>
      <c r="AFY183" s="46"/>
      <c r="AFZ183" s="46"/>
      <c r="AGA183" s="46"/>
      <c r="AGB183" s="46"/>
      <c r="AGC183" s="46"/>
      <c r="AGD183" s="46"/>
      <c r="AGE183" s="46"/>
      <c r="AGF183" s="46"/>
      <c r="AGG183" s="46"/>
      <c r="AGH183" s="46"/>
      <c r="AGI183" s="46"/>
      <c r="AGJ183" s="46"/>
      <c r="AGK183" s="46"/>
      <c r="AGL183" s="46"/>
      <c r="AGM183" s="46"/>
      <c r="AGN183" s="46"/>
      <c r="AGO183" s="46"/>
      <c r="AGP183" s="46"/>
      <c r="AGQ183" s="46"/>
      <c r="AGR183" s="46"/>
      <c r="AGS183" s="46"/>
      <c r="AGT183" s="46"/>
      <c r="AGU183" s="46"/>
      <c r="AGV183" s="46"/>
      <c r="AGW183" s="46"/>
      <c r="AGX183" s="46"/>
      <c r="AGY183" s="46"/>
      <c r="AGZ183" s="46"/>
      <c r="AHA183" s="46"/>
      <c r="AHB183" s="46"/>
      <c r="AHC183" s="46"/>
      <c r="AHD183" s="46"/>
      <c r="AHE183" s="46"/>
      <c r="AHF183" s="46"/>
      <c r="AHG183" s="46"/>
      <c r="AHH183" s="46"/>
      <c r="AHI183" s="46"/>
      <c r="AHJ183" s="46"/>
      <c r="AHK183" s="46"/>
      <c r="AHL183" s="46"/>
      <c r="AHM183" s="46"/>
      <c r="AHN183" s="46"/>
      <c r="AHO183" s="46"/>
      <c r="AHP183" s="46"/>
      <c r="AHQ183" s="46"/>
      <c r="AHR183" s="46"/>
      <c r="AHS183" s="46"/>
      <c r="AHT183" s="46"/>
      <c r="AHU183" s="46"/>
      <c r="AHV183" s="46"/>
      <c r="AHW183" s="46"/>
      <c r="AHX183" s="46"/>
      <c r="AHY183" s="46"/>
      <c r="AHZ183" s="46"/>
      <c r="AIA183" s="46"/>
      <c r="AIB183" s="46"/>
      <c r="AIC183" s="46"/>
      <c r="AID183" s="46"/>
      <c r="AIE183" s="46"/>
      <c r="AIF183" s="46"/>
      <c r="AIG183" s="46"/>
      <c r="AIH183" s="46"/>
      <c r="AII183" s="46"/>
      <c r="AIJ183" s="46"/>
      <c r="AIK183" s="46"/>
      <c r="AIL183" s="46"/>
      <c r="AIM183" s="46"/>
      <c r="AIN183" s="46"/>
      <c r="AIO183" s="46"/>
      <c r="AIP183" s="46"/>
      <c r="AIQ183" s="46"/>
      <c r="AIR183" s="46"/>
      <c r="AIS183" s="46"/>
      <c r="AIT183" s="46"/>
      <c r="AIU183" s="46"/>
      <c r="AIV183" s="46"/>
      <c r="AIW183" s="46"/>
      <c r="AIX183" s="46"/>
      <c r="AIY183" s="46"/>
      <c r="AIZ183" s="46"/>
      <c r="AJA183" s="46"/>
      <c r="AJB183" s="46"/>
      <c r="AJC183" s="46"/>
      <c r="AJD183" s="46"/>
      <c r="AJE183" s="46"/>
      <c r="AJF183" s="46"/>
      <c r="AJG183" s="46"/>
      <c r="AJH183" s="46"/>
      <c r="AJI183" s="46"/>
      <c r="AJJ183" s="46"/>
      <c r="AJK183" s="46"/>
      <c r="AJL183" s="46"/>
      <c r="AJM183" s="46"/>
      <c r="AJN183" s="46"/>
      <c r="AJO183" s="46"/>
      <c r="AJP183" s="46"/>
      <c r="AJQ183" s="46"/>
      <c r="AJR183" s="46"/>
      <c r="AJS183" s="46"/>
      <c r="AJT183" s="46"/>
      <c r="AJU183" s="46"/>
      <c r="AJV183" s="46"/>
      <c r="AJW183" s="46"/>
      <c r="AJX183" s="46"/>
      <c r="AJY183" s="46"/>
      <c r="AJZ183" s="46"/>
      <c r="AKA183" s="46"/>
      <c r="AKB183" s="46"/>
      <c r="AKC183" s="46"/>
      <c r="AKD183" s="46"/>
      <c r="AKE183" s="46"/>
      <c r="AKF183" s="46"/>
      <c r="AKG183" s="46"/>
      <c r="AKH183" s="46"/>
      <c r="AKI183" s="46"/>
      <c r="AKJ183" s="46"/>
      <c r="AKK183" s="46"/>
      <c r="AKL183" s="46"/>
      <c r="AKM183" s="46"/>
      <c r="AKN183" s="46"/>
      <c r="AKO183" s="46"/>
      <c r="AKP183" s="46"/>
      <c r="AKQ183" s="46"/>
      <c r="AKR183" s="46"/>
      <c r="AKS183" s="46"/>
      <c r="AKT183" s="46"/>
      <c r="AKU183" s="46"/>
      <c r="AKV183" s="46"/>
      <c r="AKW183" s="46"/>
      <c r="AKX183" s="46"/>
      <c r="AKY183" s="46"/>
      <c r="AKZ183" s="46"/>
      <c r="ALA183" s="46"/>
      <c r="ALB183" s="46"/>
      <c r="ALC183" s="46"/>
      <c r="ALD183" s="46"/>
      <c r="ALE183" s="46"/>
      <c r="ALF183" s="46"/>
      <c r="ALG183" s="46"/>
      <c r="ALH183" s="46"/>
      <c r="ALI183" s="46"/>
      <c r="ALJ183" s="46"/>
      <c r="ALK183" s="46"/>
      <c r="ALL183" s="46"/>
      <c r="ALM183" s="46"/>
      <c r="ALN183" s="46"/>
      <c r="ALO183" s="46"/>
      <c r="ALP183" s="46"/>
      <c r="ALQ183" s="46"/>
      <c r="ALR183" s="46"/>
      <c r="ALS183" s="46"/>
      <c r="ALT183" s="46"/>
      <c r="ALU183" s="46"/>
      <c r="ALV183" s="46"/>
      <c r="ALW183" s="46"/>
      <c r="ALX183" s="46"/>
      <c r="ALY183" s="46"/>
      <c r="ALZ183" s="46"/>
      <c r="AMA183" s="46"/>
      <c r="AMB183" s="46"/>
      <c r="AMC183" s="46"/>
      <c r="AMD183" s="46"/>
      <c r="AME183" s="46"/>
      <c r="AMF183" s="46"/>
      <c r="AMG183" s="46"/>
      <c r="AMH183" s="46"/>
      <c r="AMI183" s="46"/>
      <c r="AMJ183" s="46"/>
      <c r="AMK183" s="46"/>
    </row>
    <row r="184" spans="1:1025" x14ac:dyDescent="0.25">
      <c r="A184" s="46"/>
      <c r="B184" s="56"/>
      <c r="C184" s="57"/>
      <c r="D184" s="58"/>
      <c r="E184" s="59"/>
      <c r="F184" s="59"/>
      <c r="G184" s="59"/>
      <c r="H184" s="59"/>
      <c r="I184" s="59"/>
      <c r="J184" s="59"/>
      <c r="K184" s="59"/>
      <c r="L184" s="59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6"/>
      <c r="OY184" s="46"/>
      <c r="OZ184" s="46"/>
      <c r="PA184" s="46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6"/>
      <c r="PM184" s="46"/>
      <c r="PN184" s="46"/>
      <c r="PO184" s="46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6"/>
      <c r="QA184" s="46"/>
      <c r="QB184" s="46"/>
      <c r="QC184" s="46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6"/>
      <c r="QO184" s="46"/>
      <c r="QP184" s="46"/>
      <c r="QQ184" s="46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6"/>
      <c r="RC184" s="46"/>
      <c r="RD184" s="46"/>
      <c r="RE184" s="46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6"/>
      <c r="RQ184" s="46"/>
      <c r="RR184" s="46"/>
      <c r="RS184" s="46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6"/>
      <c r="SE184" s="46"/>
      <c r="SF184" s="46"/>
      <c r="SG184" s="46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6"/>
      <c r="SS184" s="46"/>
      <c r="ST184" s="46"/>
      <c r="SU184" s="46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6"/>
      <c r="TG184" s="46"/>
      <c r="TH184" s="46"/>
      <c r="TI184" s="46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6"/>
      <c r="TU184" s="46"/>
      <c r="TV184" s="46"/>
      <c r="TW184" s="46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6"/>
      <c r="UJ184" s="46"/>
      <c r="UK184" s="46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6"/>
      <c r="UW184" s="46"/>
      <c r="UX184" s="46"/>
      <c r="UY184" s="46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6"/>
      <c r="VL184" s="46"/>
      <c r="VM184" s="46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6"/>
      <c r="VZ184" s="46"/>
      <c r="WA184" s="46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6"/>
      <c r="WN184" s="46"/>
      <c r="WO184" s="46"/>
      <c r="WP184" s="46"/>
      <c r="WQ184" s="46"/>
      <c r="WR184" s="46"/>
      <c r="WS184" s="46"/>
      <c r="WT184" s="46"/>
      <c r="WU184" s="46"/>
      <c r="WV184" s="46"/>
      <c r="WW184" s="46"/>
      <c r="WX184" s="46"/>
      <c r="WY184" s="46"/>
      <c r="WZ184" s="46"/>
      <c r="XA184" s="46"/>
      <c r="XB184" s="46"/>
      <c r="XC184" s="46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6"/>
      <c r="XO184" s="46"/>
      <c r="XP184" s="46"/>
      <c r="XQ184" s="46"/>
      <c r="XR184" s="46"/>
      <c r="XS184" s="46"/>
      <c r="XT184" s="46"/>
      <c r="XU184" s="46"/>
      <c r="XV184" s="46"/>
      <c r="XW184" s="46"/>
      <c r="XX184" s="46"/>
      <c r="XY184" s="46"/>
      <c r="XZ184" s="46"/>
      <c r="YA184" s="46"/>
      <c r="YB184" s="46"/>
      <c r="YC184" s="46"/>
      <c r="YD184" s="46"/>
      <c r="YE184" s="46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6"/>
      <c r="YR184" s="46"/>
      <c r="YS184" s="46"/>
      <c r="YT184" s="46"/>
      <c r="YU184" s="46"/>
      <c r="YV184" s="46"/>
      <c r="YW184" s="46"/>
      <c r="YX184" s="46"/>
      <c r="YY184" s="46"/>
      <c r="YZ184" s="46"/>
      <c r="ZA184" s="46"/>
      <c r="ZB184" s="46"/>
      <c r="ZC184" s="46"/>
      <c r="ZD184" s="46"/>
      <c r="ZE184" s="46"/>
      <c r="ZF184" s="46"/>
      <c r="ZG184" s="46"/>
      <c r="ZH184" s="46"/>
      <c r="ZI184" s="46"/>
      <c r="ZJ184" s="46"/>
      <c r="ZK184" s="46"/>
      <c r="ZL184" s="46"/>
      <c r="ZM184" s="46"/>
      <c r="ZN184" s="46"/>
      <c r="ZO184" s="46"/>
      <c r="ZP184" s="46"/>
      <c r="ZQ184" s="46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  <c r="ABL184" s="46"/>
      <c r="ABM184" s="46"/>
      <c r="ABN184" s="46"/>
      <c r="ABO184" s="46"/>
      <c r="ABP184" s="46"/>
      <c r="ABQ184" s="46"/>
      <c r="ABR184" s="46"/>
      <c r="ABS184" s="46"/>
      <c r="ABT184" s="46"/>
      <c r="ABU184" s="46"/>
      <c r="ABV184" s="46"/>
      <c r="ABW184" s="46"/>
      <c r="ABX184" s="46"/>
      <c r="ABY184" s="46"/>
      <c r="ABZ184" s="46"/>
      <c r="ACA184" s="46"/>
      <c r="ACB184" s="46"/>
      <c r="ACC184" s="46"/>
      <c r="ACD184" s="46"/>
      <c r="ACE184" s="46"/>
      <c r="ACF184" s="46"/>
      <c r="ACG184" s="46"/>
      <c r="ACH184" s="46"/>
      <c r="ACI184" s="46"/>
      <c r="ACJ184" s="46"/>
      <c r="ACK184" s="46"/>
      <c r="ACL184" s="46"/>
      <c r="ACM184" s="46"/>
      <c r="ACN184" s="46"/>
      <c r="ACO184" s="46"/>
      <c r="ACP184" s="46"/>
      <c r="ACQ184" s="46"/>
      <c r="ACR184" s="46"/>
      <c r="ACS184" s="46"/>
      <c r="ACT184" s="46"/>
      <c r="ACU184" s="46"/>
      <c r="ACV184" s="46"/>
      <c r="ACW184" s="46"/>
      <c r="ACX184" s="46"/>
      <c r="ACY184" s="46"/>
      <c r="ACZ184" s="46"/>
      <c r="ADA184" s="46"/>
      <c r="ADB184" s="46"/>
      <c r="ADC184" s="46"/>
      <c r="ADD184" s="46"/>
      <c r="ADE184" s="46"/>
      <c r="ADF184" s="46"/>
      <c r="ADG184" s="46"/>
      <c r="ADH184" s="46"/>
      <c r="ADI184" s="46"/>
      <c r="ADJ184" s="46"/>
      <c r="ADK184" s="46"/>
      <c r="ADL184" s="46"/>
      <c r="ADM184" s="46"/>
      <c r="ADN184" s="46"/>
      <c r="ADO184" s="46"/>
      <c r="ADP184" s="46"/>
      <c r="ADQ184" s="46"/>
      <c r="ADR184" s="46"/>
      <c r="ADS184" s="46"/>
      <c r="ADT184" s="46"/>
      <c r="ADU184" s="46"/>
      <c r="ADV184" s="46"/>
      <c r="ADW184" s="46"/>
      <c r="ADX184" s="46"/>
      <c r="ADY184" s="46"/>
      <c r="ADZ184" s="46"/>
      <c r="AEA184" s="46"/>
      <c r="AEB184" s="46"/>
      <c r="AEC184" s="46"/>
      <c r="AED184" s="46"/>
      <c r="AEE184" s="46"/>
      <c r="AEF184" s="46"/>
      <c r="AEG184" s="46"/>
      <c r="AEH184" s="46"/>
      <c r="AEI184" s="46"/>
      <c r="AEJ184" s="46"/>
      <c r="AEK184" s="46"/>
      <c r="AEL184" s="46"/>
      <c r="AEM184" s="46"/>
      <c r="AEN184" s="46"/>
      <c r="AEO184" s="46"/>
      <c r="AEP184" s="46"/>
      <c r="AEQ184" s="46"/>
      <c r="AER184" s="46"/>
      <c r="AES184" s="46"/>
      <c r="AET184" s="46"/>
      <c r="AEU184" s="46"/>
      <c r="AEV184" s="46"/>
      <c r="AEW184" s="46"/>
      <c r="AEX184" s="46"/>
      <c r="AEY184" s="46"/>
      <c r="AEZ184" s="46"/>
      <c r="AFA184" s="46"/>
      <c r="AFB184" s="46"/>
      <c r="AFC184" s="46"/>
      <c r="AFD184" s="46"/>
      <c r="AFE184" s="46"/>
      <c r="AFF184" s="46"/>
      <c r="AFG184" s="46"/>
      <c r="AFH184" s="46"/>
      <c r="AFI184" s="46"/>
      <c r="AFJ184" s="46"/>
      <c r="AFK184" s="46"/>
      <c r="AFL184" s="46"/>
      <c r="AFM184" s="46"/>
      <c r="AFN184" s="46"/>
      <c r="AFO184" s="46"/>
      <c r="AFP184" s="46"/>
      <c r="AFQ184" s="46"/>
      <c r="AFR184" s="46"/>
      <c r="AFS184" s="46"/>
      <c r="AFT184" s="46"/>
      <c r="AFU184" s="46"/>
      <c r="AFV184" s="46"/>
      <c r="AFW184" s="46"/>
      <c r="AFX184" s="46"/>
      <c r="AFY184" s="46"/>
      <c r="AFZ184" s="46"/>
      <c r="AGA184" s="46"/>
      <c r="AGB184" s="46"/>
      <c r="AGC184" s="46"/>
      <c r="AGD184" s="46"/>
      <c r="AGE184" s="46"/>
      <c r="AGF184" s="46"/>
      <c r="AGG184" s="46"/>
      <c r="AGH184" s="46"/>
      <c r="AGI184" s="46"/>
      <c r="AGJ184" s="46"/>
      <c r="AGK184" s="46"/>
      <c r="AGL184" s="46"/>
      <c r="AGM184" s="46"/>
      <c r="AGN184" s="46"/>
      <c r="AGO184" s="46"/>
      <c r="AGP184" s="46"/>
      <c r="AGQ184" s="46"/>
      <c r="AGR184" s="46"/>
      <c r="AGS184" s="46"/>
      <c r="AGT184" s="46"/>
      <c r="AGU184" s="46"/>
      <c r="AGV184" s="46"/>
      <c r="AGW184" s="46"/>
      <c r="AGX184" s="46"/>
      <c r="AGY184" s="46"/>
      <c r="AGZ184" s="46"/>
      <c r="AHA184" s="46"/>
      <c r="AHB184" s="46"/>
      <c r="AHC184" s="46"/>
      <c r="AHD184" s="46"/>
      <c r="AHE184" s="46"/>
      <c r="AHF184" s="46"/>
      <c r="AHG184" s="46"/>
      <c r="AHH184" s="46"/>
      <c r="AHI184" s="46"/>
      <c r="AHJ184" s="46"/>
      <c r="AHK184" s="46"/>
      <c r="AHL184" s="46"/>
      <c r="AHM184" s="46"/>
      <c r="AHN184" s="46"/>
      <c r="AHO184" s="46"/>
      <c r="AHP184" s="46"/>
      <c r="AHQ184" s="46"/>
      <c r="AHR184" s="46"/>
      <c r="AHS184" s="46"/>
      <c r="AHT184" s="46"/>
      <c r="AHU184" s="46"/>
      <c r="AHV184" s="46"/>
      <c r="AHW184" s="46"/>
      <c r="AHX184" s="46"/>
      <c r="AHY184" s="46"/>
      <c r="AHZ184" s="46"/>
      <c r="AIA184" s="46"/>
      <c r="AIB184" s="46"/>
      <c r="AIC184" s="46"/>
      <c r="AID184" s="46"/>
      <c r="AIE184" s="46"/>
      <c r="AIF184" s="46"/>
      <c r="AIG184" s="46"/>
      <c r="AIH184" s="46"/>
      <c r="AII184" s="46"/>
      <c r="AIJ184" s="46"/>
      <c r="AIK184" s="46"/>
      <c r="AIL184" s="46"/>
      <c r="AIM184" s="46"/>
      <c r="AIN184" s="46"/>
      <c r="AIO184" s="46"/>
      <c r="AIP184" s="46"/>
      <c r="AIQ184" s="46"/>
      <c r="AIR184" s="46"/>
      <c r="AIS184" s="46"/>
      <c r="AIT184" s="46"/>
      <c r="AIU184" s="46"/>
      <c r="AIV184" s="46"/>
      <c r="AIW184" s="46"/>
      <c r="AIX184" s="46"/>
      <c r="AIY184" s="46"/>
      <c r="AIZ184" s="46"/>
      <c r="AJA184" s="46"/>
      <c r="AJB184" s="46"/>
      <c r="AJC184" s="46"/>
      <c r="AJD184" s="46"/>
      <c r="AJE184" s="46"/>
      <c r="AJF184" s="46"/>
      <c r="AJG184" s="46"/>
      <c r="AJH184" s="46"/>
      <c r="AJI184" s="46"/>
      <c r="AJJ184" s="46"/>
      <c r="AJK184" s="46"/>
      <c r="AJL184" s="46"/>
      <c r="AJM184" s="46"/>
      <c r="AJN184" s="46"/>
      <c r="AJO184" s="46"/>
      <c r="AJP184" s="46"/>
      <c r="AJQ184" s="46"/>
      <c r="AJR184" s="46"/>
      <c r="AJS184" s="46"/>
      <c r="AJT184" s="46"/>
      <c r="AJU184" s="46"/>
      <c r="AJV184" s="46"/>
      <c r="AJW184" s="46"/>
      <c r="AJX184" s="46"/>
      <c r="AJY184" s="46"/>
      <c r="AJZ184" s="46"/>
      <c r="AKA184" s="46"/>
      <c r="AKB184" s="46"/>
      <c r="AKC184" s="46"/>
      <c r="AKD184" s="46"/>
      <c r="AKE184" s="46"/>
      <c r="AKF184" s="46"/>
      <c r="AKG184" s="46"/>
      <c r="AKH184" s="46"/>
      <c r="AKI184" s="46"/>
      <c r="AKJ184" s="46"/>
      <c r="AKK184" s="46"/>
      <c r="AKL184" s="46"/>
      <c r="AKM184" s="46"/>
      <c r="AKN184" s="46"/>
      <c r="AKO184" s="46"/>
      <c r="AKP184" s="46"/>
      <c r="AKQ184" s="46"/>
      <c r="AKR184" s="46"/>
      <c r="AKS184" s="46"/>
      <c r="AKT184" s="46"/>
      <c r="AKU184" s="46"/>
      <c r="AKV184" s="46"/>
      <c r="AKW184" s="46"/>
      <c r="AKX184" s="46"/>
      <c r="AKY184" s="46"/>
      <c r="AKZ184" s="46"/>
      <c r="ALA184" s="46"/>
      <c r="ALB184" s="46"/>
      <c r="ALC184" s="46"/>
      <c r="ALD184" s="46"/>
      <c r="ALE184" s="46"/>
      <c r="ALF184" s="46"/>
      <c r="ALG184" s="46"/>
      <c r="ALH184" s="46"/>
      <c r="ALI184" s="46"/>
      <c r="ALJ184" s="46"/>
      <c r="ALK184" s="46"/>
      <c r="ALL184" s="46"/>
      <c r="ALM184" s="46"/>
      <c r="ALN184" s="46"/>
      <c r="ALO184" s="46"/>
      <c r="ALP184" s="46"/>
      <c r="ALQ184" s="46"/>
      <c r="ALR184" s="46"/>
      <c r="ALS184" s="46"/>
      <c r="ALT184" s="46"/>
      <c r="ALU184" s="46"/>
      <c r="ALV184" s="46"/>
      <c r="ALW184" s="46"/>
      <c r="ALX184" s="46"/>
      <c r="ALY184" s="46"/>
      <c r="ALZ184" s="46"/>
      <c r="AMA184" s="46"/>
      <c r="AMB184" s="46"/>
      <c r="AMC184" s="46"/>
      <c r="AMD184" s="46"/>
      <c r="AME184" s="46"/>
      <c r="AMF184" s="46"/>
      <c r="AMG184" s="46"/>
      <c r="AMH184" s="46"/>
      <c r="AMI184" s="46"/>
      <c r="AMJ184" s="46"/>
      <c r="AMK184" s="46"/>
    </row>
    <row r="185" spans="1:1025" x14ac:dyDescent="0.25">
      <c r="A185" s="46"/>
      <c r="B185" s="56"/>
      <c r="C185" s="57"/>
      <c r="D185" s="58"/>
      <c r="E185" s="59"/>
      <c r="F185" s="59"/>
      <c r="G185" s="59"/>
      <c r="H185" s="59"/>
      <c r="I185" s="59"/>
      <c r="J185" s="59"/>
      <c r="K185" s="59"/>
      <c r="L185" s="59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  <c r="AEW185" s="46"/>
      <c r="AEX185" s="46"/>
      <c r="AEY185" s="46"/>
      <c r="AEZ185" s="46"/>
      <c r="AFA185" s="46"/>
      <c r="AFB185" s="46"/>
      <c r="AFC185" s="46"/>
      <c r="AFD185" s="46"/>
      <c r="AFE185" s="46"/>
      <c r="AFF185" s="46"/>
      <c r="AFG185" s="46"/>
      <c r="AFH185" s="46"/>
      <c r="AFI185" s="46"/>
      <c r="AFJ185" s="46"/>
      <c r="AFK185" s="46"/>
      <c r="AFL185" s="46"/>
      <c r="AFM185" s="46"/>
      <c r="AFN185" s="46"/>
      <c r="AFO185" s="46"/>
      <c r="AFP185" s="46"/>
      <c r="AFQ185" s="46"/>
      <c r="AFR185" s="46"/>
      <c r="AFS185" s="46"/>
      <c r="AFT185" s="46"/>
      <c r="AFU185" s="46"/>
      <c r="AFV185" s="46"/>
      <c r="AFW185" s="46"/>
      <c r="AFX185" s="46"/>
      <c r="AFY185" s="46"/>
      <c r="AFZ185" s="46"/>
      <c r="AGA185" s="46"/>
      <c r="AGB185" s="46"/>
      <c r="AGC185" s="46"/>
      <c r="AGD185" s="46"/>
      <c r="AGE185" s="46"/>
      <c r="AGF185" s="46"/>
      <c r="AGG185" s="46"/>
      <c r="AGH185" s="46"/>
      <c r="AGI185" s="46"/>
      <c r="AGJ185" s="46"/>
      <c r="AGK185" s="46"/>
      <c r="AGL185" s="46"/>
      <c r="AGM185" s="46"/>
      <c r="AGN185" s="46"/>
      <c r="AGO185" s="46"/>
      <c r="AGP185" s="46"/>
      <c r="AGQ185" s="46"/>
      <c r="AGR185" s="46"/>
      <c r="AGS185" s="46"/>
      <c r="AGT185" s="46"/>
      <c r="AGU185" s="46"/>
      <c r="AGV185" s="46"/>
      <c r="AGW185" s="46"/>
      <c r="AGX185" s="46"/>
      <c r="AGY185" s="46"/>
      <c r="AGZ185" s="46"/>
      <c r="AHA185" s="46"/>
      <c r="AHB185" s="46"/>
      <c r="AHC185" s="46"/>
      <c r="AHD185" s="46"/>
      <c r="AHE185" s="46"/>
      <c r="AHF185" s="46"/>
      <c r="AHG185" s="46"/>
      <c r="AHH185" s="46"/>
      <c r="AHI185" s="46"/>
      <c r="AHJ185" s="46"/>
      <c r="AHK185" s="46"/>
      <c r="AHL185" s="46"/>
      <c r="AHM185" s="46"/>
      <c r="AHN185" s="46"/>
      <c r="AHO185" s="46"/>
      <c r="AHP185" s="46"/>
      <c r="AHQ185" s="46"/>
      <c r="AHR185" s="46"/>
      <c r="AHS185" s="46"/>
      <c r="AHT185" s="46"/>
      <c r="AHU185" s="46"/>
      <c r="AHV185" s="46"/>
      <c r="AHW185" s="46"/>
      <c r="AHX185" s="46"/>
      <c r="AHY185" s="46"/>
      <c r="AHZ185" s="46"/>
      <c r="AIA185" s="46"/>
      <c r="AIB185" s="46"/>
      <c r="AIC185" s="46"/>
      <c r="AID185" s="46"/>
      <c r="AIE185" s="46"/>
      <c r="AIF185" s="46"/>
      <c r="AIG185" s="46"/>
      <c r="AIH185" s="46"/>
      <c r="AII185" s="46"/>
      <c r="AIJ185" s="46"/>
      <c r="AIK185" s="46"/>
      <c r="AIL185" s="46"/>
      <c r="AIM185" s="46"/>
      <c r="AIN185" s="46"/>
      <c r="AIO185" s="46"/>
      <c r="AIP185" s="46"/>
      <c r="AIQ185" s="46"/>
      <c r="AIR185" s="46"/>
      <c r="AIS185" s="46"/>
      <c r="AIT185" s="46"/>
      <c r="AIU185" s="46"/>
      <c r="AIV185" s="46"/>
      <c r="AIW185" s="46"/>
      <c r="AIX185" s="46"/>
      <c r="AIY185" s="46"/>
      <c r="AIZ185" s="46"/>
      <c r="AJA185" s="46"/>
      <c r="AJB185" s="46"/>
      <c r="AJC185" s="46"/>
      <c r="AJD185" s="46"/>
      <c r="AJE185" s="46"/>
      <c r="AJF185" s="46"/>
      <c r="AJG185" s="46"/>
      <c r="AJH185" s="46"/>
      <c r="AJI185" s="46"/>
      <c r="AJJ185" s="46"/>
      <c r="AJK185" s="46"/>
      <c r="AJL185" s="46"/>
      <c r="AJM185" s="46"/>
      <c r="AJN185" s="46"/>
      <c r="AJO185" s="46"/>
      <c r="AJP185" s="46"/>
      <c r="AJQ185" s="46"/>
      <c r="AJR185" s="46"/>
      <c r="AJS185" s="46"/>
      <c r="AJT185" s="46"/>
      <c r="AJU185" s="46"/>
      <c r="AJV185" s="46"/>
      <c r="AJW185" s="46"/>
      <c r="AJX185" s="46"/>
      <c r="AJY185" s="46"/>
      <c r="AJZ185" s="46"/>
      <c r="AKA185" s="46"/>
      <c r="AKB185" s="46"/>
      <c r="AKC185" s="46"/>
      <c r="AKD185" s="46"/>
      <c r="AKE185" s="46"/>
      <c r="AKF185" s="46"/>
      <c r="AKG185" s="46"/>
      <c r="AKH185" s="46"/>
      <c r="AKI185" s="46"/>
      <c r="AKJ185" s="46"/>
      <c r="AKK185" s="46"/>
      <c r="AKL185" s="46"/>
      <c r="AKM185" s="46"/>
      <c r="AKN185" s="46"/>
      <c r="AKO185" s="46"/>
      <c r="AKP185" s="46"/>
      <c r="AKQ185" s="46"/>
      <c r="AKR185" s="46"/>
      <c r="AKS185" s="46"/>
      <c r="AKT185" s="46"/>
      <c r="AKU185" s="46"/>
      <c r="AKV185" s="46"/>
      <c r="AKW185" s="46"/>
      <c r="AKX185" s="46"/>
      <c r="AKY185" s="46"/>
      <c r="AKZ185" s="46"/>
      <c r="ALA185" s="46"/>
      <c r="ALB185" s="46"/>
      <c r="ALC185" s="46"/>
      <c r="ALD185" s="46"/>
      <c r="ALE185" s="46"/>
      <c r="ALF185" s="46"/>
      <c r="ALG185" s="46"/>
      <c r="ALH185" s="46"/>
      <c r="ALI185" s="46"/>
      <c r="ALJ185" s="46"/>
      <c r="ALK185" s="46"/>
      <c r="ALL185" s="46"/>
      <c r="ALM185" s="46"/>
      <c r="ALN185" s="46"/>
      <c r="ALO185" s="46"/>
      <c r="ALP185" s="46"/>
      <c r="ALQ185" s="46"/>
      <c r="ALR185" s="46"/>
      <c r="ALS185" s="46"/>
      <c r="ALT185" s="46"/>
      <c r="ALU185" s="46"/>
      <c r="ALV185" s="46"/>
      <c r="ALW185" s="46"/>
      <c r="ALX185" s="46"/>
      <c r="ALY185" s="46"/>
      <c r="ALZ185" s="46"/>
      <c r="AMA185" s="46"/>
      <c r="AMB185" s="46"/>
      <c r="AMC185" s="46"/>
      <c r="AMD185" s="46"/>
      <c r="AME185" s="46"/>
      <c r="AMF185" s="46"/>
      <c r="AMG185" s="46"/>
      <c r="AMH185" s="46"/>
      <c r="AMI185" s="46"/>
      <c r="AMJ185" s="46"/>
      <c r="AMK185" s="46"/>
    </row>
    <row r="186" spans="1:1025" x14ac:dyDescent="0.25">
      <c r="A186" s="46"/>
      <c r="B186" s="56"/>
      <c r="C186" s="57"/>
      <c r="D186" s="58"/>
      <c r="E186" s="59"/>
      <c r="F186" s="59"/>
      <c r="G186" s="59"/>
      <c r="H186" s="59"/>
      <c r="I186" s="59"/>
      <c r="J186" s="59"/>
      <c r="K186" s="59"/>
      <c r="L186" s="59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6"/>
      <c r="OY186" s="46"/>
      <c r="OZ186" s="46"/>
      <c r="PA186" s="46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6"/>
      <c r="PM186" s="46"/>
      <c r="PN186" s="46"/>
      <c r="PO186" s="46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6"/>
      <c r="QA186" s="46"/>
      <c r="QB186" s="46"/>
      <c r="QC186" s="46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6"/>
      <c r="QO186" s="46"/>
      <c r="QP186" s="46"/>
      <c r="QQ186" s="46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6"/>
      <c r="RC186" s="46"/>
      <c r="RD186" s="46"/>
      <c r="RE186" s="46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6"/>
      <c r="RQ186" s="46"/>
      <c r="RR186" s="46"/>
      <c r="RS186" s="46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6"/>
      <c r="SE186" s="46"/>
      <c r="SF186" s="46"/>
      <c r="SG186" s="46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6"/>
      <c r="SS186" s="46"/>
      <c r="ST186" s="46"/>
      <c r="SU186" s="46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6"/>
      <c r="TG186" s="46"/>
      <c r="TH186" s="46"/>
      <c r="TI186" s="46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6"/>
      <c r="TU186" s="46"/>
      <c r="TV186" s="46"/>
      <c r="TW186" s="46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6"/>
      <c r="UJ186" s="46"/>
      <c r="UK186" s="46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6"/>
      <c r="UW186" s="46"/>
      <c r="UX186" s="46"/>
      <c r="UY186" s="46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6"/>
      <c r="VL186" s="46"/>
      <c r="VM186" s="46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6"/>
      <c r="VZ186" s="46"/>
      <c r="WA186" s="46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6"/>
      <c r="WN186" s="46"/>
      <c r="WO186" s="46"/>
      <c r="WP186" s="46"/>
      <c r="WQ186" s="46"/>
      <c r="WR186" s="46"/>
      <c r="WS186" s="46"/>
      <c r="WT186" s="46"/>
      <c r="WU186" s="46"/>
      <c r="WV186" s="46"/>
      <c r="WW186" s="46"/>
      <c r="WX186" s="46"/>
      <c r="WY186" s="46"/>
      <c r="WZ186" s="46"/>
      <c r="XA186" s="46"/>
      <c r="XB186" s="46"/>
      <c r="XC186" s="46"/>
      <c r="XD186" s="46"/>
      <c r="XE186" s="46"/>
      <c r="XF186" s="46"/>
      <c r="XG186" s="46"/>
      <c r="XH186" s="46"/>
      <c r="XI186" s="46"/>
      <c r="XJ186" s="46"/>
      <c r="XK186" s="46"/>
      <c r="XL186" s="46"/>
      <c r="XM186" s="46"/>
      <c r="XN186" s="46"/>
      <c r="XO186" s="46"/>
      <c r="XP186" s="46"/>
      <c r="XQ186" s="46"/>
      <c r="XR186" s="46"/>
      <c r="XS186" s="46"/>
      <c r="XT186" s="46"/>
      <c r="XU186" s="46"/>
      <c r="XV186" s="46"/>
      <c r="XW186" s="46"/>
      <c r="XX186" s="46"/>
      <c r="XY186" s="46"/>
      <c r="XZ186" s="46"/>
      <c r="YA186" s="46"/>
      <c r="YB186" s="46"/>
      <c r="YC186" s="46"/>
      <c r="YD186" s="46"/>
      <c r="YE186" s="46"/>
      <c r="YF186" s="46"/>
      <c r="YG186" s="46"/>
      <c r="YH186" s="46"/>
      <c r="YI186" s="46"/>
      <c r="YJ186" s="46"/>
      <c r="YK186" s="46"/>
      <c r="YL186" s="46"/>
      <c r="YM186" s="46"/>
      <c r="YN186" s="46"/>
      <c r="YO186" s="46"/>
      <c r="YP186" s="46"/>
      <c r="YQ186" s="46"/>
      <c r="YR186" s="46"/>
      <c r="YS186" s="46"/>
      <c r="YT186" s="46"/>
      <c r="YU186" s="46"/>
      <c r="YV186" s="46"/>
      <c r="YW186" s="46"/>
      <c r="YX186" s="46"/>
      <c r="YY186" s="46"/>
      <c r="YZ186" s="46"/>
      <c r="ZA186" s="46"/>
      <c r="ZB186" s="46"/>
      <c r="ZC186" s="46"/>
      <c r="ZD186" s="46"/>
      <c r="ZE186" s="46"/>
      <c r="ZF186" s="46"/>
      <c r="ZG186" s="46"/>
      <c r="ZH186" s="46"/>
      <c r="ZI186" s="46"/>
      <c r="ZJ186" s="46"/>
      <c r="ZK186" s="46"/>
      <c r="ZL186" s="46"/>
      <c r="ZM186" s="46"/>
      <c r="ZN186" s="46"/>
      <c r="ZO186" s="46"/>
      <c r="ZP186" s="46"/>
      <c r="ZQ186" s="46"/>
      <c r="ZR186" s="46"/>
      <c r="ZS186" s="46"/>
      <c r="ZT186" s="46"/>
      <c r="ZU186" s="46"/>
      <c r="ZV186" s="46"/>
      <c r="ZW186" s="46"/>
      <c r="ZX186" s="46"/>
      <c r="ZY186" s="46"/>
      <c r="ZZ186" s="46"/>
      <c r="AAA186" s="46"/>
      <c r="AAB186" s="46"/>
      <c r="AAC186" s="46"/>
      <c r="AAD186" s="46"/>
      <c r="AAE186" s="46"/>
      <c r="AAF186" s="46"/>
      <c r="AAG186" s="46"/>
      <c r="AAH186" s="46"/>
      <c r="AAI186" s="46"/>
      <c r="AAJ186" s="46"/>
      <c r="AAK186" s="46"/>
      <c r="AAL186" s="46"/>
      <c r="AAM186" s="46"/>
      <c r="AAN186" s="46"/>
      <c r="AAO186" s="46"/>
      <c r="AAP186" s="46"/>
      <c r="AAQ186" s="46"/>
      <c r="AAR186" s="46"/>
      <c r="AAS186" s="46"/>
      <c r="AAT186" s="46"/>
      <c r="AAU186" s="46"/>
      <c r="AAV186" s="46"/>
      <c r="AAW186" s="46"/>
      <c r="AAX186" s="46"/>
      <c r="AAY186" s="46"/>
      <c r="AAZ186" s="46"/>
      <c r="ABA186" s="46"/>
      <c r="ABB186" s="46"/>
      <c r="ABC186" s="46"/>
      <c r="ABD186" s="46"/>
      <c r="ABE186" s="46"/>
      <c r="ABF186" s="46"/>
      <c r="ABG186" s="46"/>
      <c r="ABH186" s="46"/>
      <c r="ABI186" s="46"/>
      <c r="ABJ186" s="46"/>
      <c r="ABK186" s="46"/>
      <c r="ABL186" s="46"/>
      <c r="ABM186" s="46"/>
      <c r="ABN186" s="46"/>
      <c r="ABO186" s="46"/>
      <c r="ABP186" s="46"/>
      <c r="ABQ186" s="46"/>
      <c r="ABR186" s="46"/>
      <c r="ABS186" s="46"/>
      <c r="ABT186" s="46"/>
      <c r="ABU186" s="46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  <c r="ADP186" s="46"/>
      <c r="ADQ186" s="46"/>
      <c r="ADR186" s="46"/>
      <c r="ADS186" s="46"/>
      <c r="ADT186" s="46"/>
      <c r="ADU186" s="46"/>
      <c r="ADV186" s="46"/>
      <c r="ADW186" s="46"/>
      <c r="ADX186" s="46"/>
      <c r="ADY186" s="46"/>
      <c r="ADZ186" s="46"/>
      <c r="AEA186" s="46"/>
      <c r="AEB186" s="46"/>
      <c r="AEC186" s="46"/>
      <c r="AED186" s="46"/>
      <c r="AEE186" s="46"/>
      <c r="AEF186" s="46"/>
      <c r="AEG186" s="46"/>
      <c r="AEH186" s="46"/>
      <c r="AEI186" s="46"/>
      <c r="AEJ186" s="46"/>
      <c r="AEK186" s="46"/>
      <c r="AEL186" s="46"/>
      <c r="AEM186" s="46"/>
      <c r="AEN186" s="46"/>
      <c r="AEO186" s="46"/>
      <c r="AEP186" s="46"/>
      <c r="AEQ186" s="46"/>
      <c r="AER186" s="46"/>
      <c r="AES186" s="46"/>
      <c r="AET186" s="46"/>
      <c r="AEU186" s="46"/>
      <c r="AEV186" s="46"/>
      <c r="AEW186" s="46"/>
      <c r="AEX186" s="46"/>
      <c r="AEY186" s="46"/>
      <c r="AEZ186" s="46"/>
      <c r="AFA186" s="46"/>
      <c r="AFB186" s="46"/>
      <c r="AFC186" s="46"/>
      <c r="AFD186" s="46"/>
      <c r="AFE186" s="46"/>
      <c r="AFF186" s="46"/>
      <c r="AFG186" s="46"/>
      <c r="AFH186" s="46"/>
      <c r="AFI186" s="46"/>
      <c r="AFJ186" s="46"/>
      <c r="AFK186" s="46"/>
      <c r="AFL186" s="46"/>
      <c r="AFM186" s="46"/>
      <c r="AFN186" s="46"/>
      <c r="AFO186" s="46"/>
      <c r="AFP186" s="46"/>
      <c r="AFQ186" s="46"/>
      <c r="AFR186" s="46"/>
      <c r="AFS186" s="46"/>
      <c r="AFT186" s="46"/>
      <c r="AFU186" s="46"/>
      <c r="AFV186" s="46"/>
      <c r="AFW186" s="46"/>
      <c r="AFX186" s="46"/>
      <c r="AFY186" s="46"/>
      <c r="AFZ186" s="46"/>
      <c r="AGA186" s="46"/>
      <c r="AGB186" s="46"/>
      <c r="AGC186" s="46"/>
      <c r="AGD186" s="46"/>
      <c r="AGE186" s="46"/>
      <c r="AGF186" s="46"/>
      <c r="AGG186" s="46"/>
      <c r="AGH186" s="46"/>
      <c r="AGI186" s="46"/>
      <c r="AGJ186" s="46"/>
      <c r="AGK186" s="46"/>
      <c r="AGL186" s="46"/>
      <c r="AGM186" s="46"/>
      <c r="AGN186" s="46"/>
      <c r="AGO186" s="46"/>
      <c r="AGP186" s="46"/>
      <c r="AGQ186" s="46"/>
      <c r="AGR186" s="46"/>
      <c r="AGS186" s="46"/>
      <c r="AGT186" s="46"/>
      <c r="AGU186" s="46"/>
      <c r="AGV186" s="46"/>
      <c r="AGW186" s="46"/>
      <c r="AGX186" s="46"/>
      <c r="AGY186" s="46"/>
      <c r="AGZ186" s="46"/>
      <c r="AHA186" s="46"/>
      <c r="AHB186" s="46"/>
      <c r="AHC186" s="46"/>
      <c r="AHD186" s="46"/>
      <c r="AHE186" s="46"/>
      <c r="AHF186" s="46"/>
      <c r="AHG186" s="46"/>
      <c r="AHH186" s="46"/>
      <c r="AHI186" s="46"/>
      <c r="AHJ186" s="46"/>
      <c r="AHK186" s="46"/>
      <c r="AHL186" s="46"/>
      <c r="AHM186" s="46"/>
      <c r="AHN186" s="46"/>
      <c r="AHO186" s="46"/>
      <c r="AHP186" s="46"/>
      <c r="AHQ186" s="46"/>
      <c r="AHR186" s="46"/>
      <c r="AHS186" s="46"/>
      <c r="AHT186" s="46"/>
      <c r="AHU186" s="46"/>
      <c r="AHV186" s="46"/>
      <c r="AHW186" s="46"/>
      <c r="AHX186" s="46"/>
      <c r="AHY186" s="46"/>
      <c r="AHZ186" s="46"/>
      <c r="AIA186" s="46"/>
      <c r="AIB186" s="46"/>
      <c r="AIC186" s="46"/>
      <c r="AID186" s="46"/>
      <c r="AIE186" s="46"/>
      <c r="AIF186" s="46"/>
      <c r="AIG186" s="46"/>
      <c r="AIH186" s="46"/>
      <c r="AII186" s="46"/>
      <c r="AIJ186" s="46"/>
      <c r="AIK186" s="46"/>
      <c r="AIL186" s="46"/>
      <c r="AIM186" s="46"/>
      <c r="AIN186" s="46"/>
      <c r="AIO186" s="46"/>
      <c r="AIP186" s="46"/>
      <c r="AIQ186" s="46"/>
      <c r="AIR186" s="46"/>
      <c r="AIS186" s="46"/>
      <c r="AIT186" s="46"/>
      <c r="AIU186" s="46"/>
      <c r="AIV186" s="46"/>
      <c r="AIW186" s="46"/>
      <c r="AIX186" s="46"/>
      <c r="AIY186" s="46"/>
      <c r="AIZ186" s="46"/>
      <c r="AJA186" s="46"/>
      <c r="AJB186" s="46"/>
      <c r="AJC186" s="46"/>
      <c r="AJD186" s="46"/>
      <c r="AJE186" s="46"/>
      <c r="AJF186" s="46"/>
      <c r="AJG186" s="46"/>
      <c r="AJH186" s="46"/>
      <c r="AJI186" s="46"/>
      <c r="AJJ186" s="46"/>
      <c r="AJK186" s="46"/>
      <c r="AJL186" s="46"/>
      <c r="AJM186" s="46"/>
      <c r="AJN186" s="46"/>
      <c r="AJO186" s="46"/>
      <c r="AJP186" s="46"/>
      <c r="AJQ186" s="46"/>
      <c r="AJR186" s="46"/>
      <c r="AJS186" s="46"/>
      <c r="AJT186" s="46"/>
      <c r="AJU186" s="46"/>
      <c r="AJV186" s="46"/>
      <c r="AJW186" s="46"/>
      <c r="AJX186" s="46"/>
      <c r="AJY186" s="46"/>
      <c r="AJZ186" s="46"/>
      <c r="AKA186" s="46"/>
      <c r="AKB186" s="46"/>
      <c r="AKC186" s="46"/>
      <c r="AKD186" s="46"/>
      <c r="AKE186" s="46"/>
      <c r="AKF186" s="46"/>
      <c r="AKG186" s="46"/>
      <c r="AKH186" s="46"/>
      <c r="AKI186" s="46"/>
      <c r="AKJ186" s="46"/>
      <c r="AKK186" s="46"/>
      <c r="AKL186" s="46"/>
      <c r="AKM186" s="46"/>
      <c r="AKN186" s="46"/>
      <c r="AKO186" s="46"/>
      <c r="AKP186" s="46"/>
      <c r="AKQ186" s="46"/>
      <c r="AKR186" s="46"/>
      <c r="AKS186" s="46"/>
      <c r="AKT186" s="46"/>
      <c r="AKU186" s="46"/>
      <c r="AKV186" s="46"/>
      <c r="AKW186" s="46"/>
      <c r="AKX186" s="46"/>
      <c r="AKY186" s="46"/>
      <c r="AKZ186" s="46"/>
      <c r="ALA186" s="46"/>
      <c r="ALB186" s="46"/>
      <c r="ALC186" s="46"/>
      <c r="ALD186" s="46"/>
      <c r="ALE186" s="46"/>
      <c r="ALF186" s="46"/>
      <c r="ALG186" s="46"/>
      <c r="ALH186" s="46"/>
      <c r="ALI186" s="46"/>
      <c r="ALJ186" s="46"/>
      <c r="ALK186" s="46"/>
      <c r="ALL186" s="46"/>
      <c r="ALM186" s="46"/>
      <c r="ALN186" s="46"/>
      <c r="ALO186" s="46"/>
      <c r="ALP186" s="46"/>
      <c r="ALQ186" s="46"/>
      <c r="ALR186" s="46"/>
      <c r="ALS186" s="46"/>
      <c r="ALT186" s="46"/>
      <c r="ALU186" s="46"/>
      <c r="ALV186" s="46"/>
      <c r="ALW186" s="46"/>
      <c r="ALX186" s="46"/>
      <c r="ALY186" s="46"/>
      <c r="ALZ186" s="46"/>
      <c r="AMA186" s="46"/>
      <c r="AMB186" s="46"/>
      <c r="AMC186" s="46"/>
      <c r="AMD186" s="46"/>
      <c r="AME186" s="46"/>
      <c r="AMF186" s="46"/>
      <c r="AMG186" s="46"/>
      <c r="AMH186" s="46"/>
      <c r="AMI186" s="46"/>
      <c r="AMJ186" s="46"/>
      <c r="AMK186" s="46"/>
    </row>
    <row r="187" spans="1:1025" x14ac:dyDescent="0.25">
      <c r="A187" s="46"/>
      <c r="B187" s="56"/>
      <c r="C187" s="57"/>
      <c r="D187" s="58"/>
      <c r="E187" s="59"/>
      <c r="F187" s="59"/>
      <c r="G187" s="59"/>
      <c r="H187" s="59"/>
      <c r="I187" s="59"/>
      <c r="J187" s="59"/>
      <c r="K187" s="59"/>
      <c r="L187" s="59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6"/>
      <c r="OY187" s="46"/>
      <c r="OZ187" s="46"/>
      <c r="PA187" s="46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6"/>
      <c r="PM187" s="46"/>
      <c r="PN187" s="46"/>
      <c r="PO187" s="46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6"/>
      <c r="QA187" s="46"/>
      <c r="QB187" s="46"/>
      <c r="QC187" s="46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6"/>
      <c r="QO187" s="46"/>
      <c r="QP187" s="46"/>
      <c r="QQ187" s="46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6"/>
      <c r="RC187" s="46"/>
      <c r="RD187" s="46"/>
      <c r="RE187" s="46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6"/>
      <c r="RQ187" s="46"/>
      <c r="RR187" s="46"/>
      <c r="RS187" s="46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6"/>
      <c r="SE187" s="46"/>
      <c r="SF187" s="46"/>
      <c r="SG187" s="46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6"/>
      <c r="SS187" s="46"/>
      <c r="ST187" s="46"/>
      <c r="SU187" s="46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6"/>
      <c r="TG187" s="46"/>
      <c r="TH187" s="46"/>
      <c r="TI187" s="46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6"/>
      <c r="TU187" s="46"/>
      <c r="TV187" s="46"/>
      <c r="TW187" s="46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6"/>
      <c r="UI187" s="46"/>
      <c r="UJ187" s="46"/>
      <c r="UK187" s="46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6"/>
      <c r="UW187" s="46"/>
      <c r="UX187" s="46"/>
      <c r="UY187" s="46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6"/>
      <c r="VK187" s="46"/>
      <c r="VL187" s="46"/>
      <c r="VM187" s="46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6"/>
      <c r="VY187" s="46"/>
      <c r="VZ187" s="46"/>
      <c r="WA187" s="46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6"/>
      <c r="WM187" s="46"/>
      <c r="WN187" s="46"/>
      <c r="WO187" s="46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6"/>
      <c r="XA187" s="46"/>
      <c r="XB187" s="46"/>
      <c r="XC187" s="46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6"/>
      <c r="XO187" s="46"/>
      <c r="XP187" s="46"/>
      <c r="XQ187" s="46"/>
      <c r="XR187" s="46"/>
      <c r="XS187" s="46"/>
      <c r="XT187" s="46"/>
      <c r="XU187" s="46"/>
      <c r="XV187" s="46"/>
      <c r="XW187" s="46"/>
      <c r="XX187" s="46"/>
      <c r="XY187" s="46"/>
      <c r="XZ187" s="46"/>
      <c r="YA187" s="46"/>
      <c r="YB187" s="46"/>
      <c r="YC187" s="46"/>
      <c r="YD187" s="46"/>
      <c r="YE187" s="46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6"/>
      <c r="YR187" s="46"/>
      <c r="YS187" s="46"/>
      <c r="YT187" s="46"/>
      <c r="YU187" s="46"/>
      <c r="YV187" s="46"/>
      <c r="YW187" s="46"/>
      <c r="YX187" s="46"/>
      <c r="YY187" s="46"/>
      <c r="YZ187" s="46"/>
      <c r="ZA187" s="46"/>
      <c r="ZB187" s="46"/>
      <c r="ZC187" s="46"/>
      <c r="ZD187" s="46"/>
      <c r="ZE187" s="46"/>
      <c r="ZF187" s="46"/>
      <c r="ZG187" s="46"/>
      <c r="ZH187" s="46"/>
      <c r="ZI187" s="46"/>
      <c r="ZJ187" s="46"/>
      <c r="ZK187" s="46"/>
      <c r="ZL187" s="46"/>
      <c r="ZM187" s="46"/>
      <c r="ZN187" s="46"/>
      <c r="ZO187" s="46"/>
      <c r="ZP187" s="46"/>
      <c r="ZQ187" s="46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  <c r="ABL187" s="46"/>
      <c r="ABM187" s="46"/>
      <c r="ABN187" s="46"/>
      <c r="ABO187" s="46"/>
      <c r="ABP187" s="46"/>
      <c r="ABQ187" s="46"/>
      <c r="ABR187" s="46"/>
      <c r="ABS187" s="46"/>
      <c r="ABT187" s="46"/>
      <c r="ABU187" s="46"/>
      <c r="ABV187" s="46"/>
      <c r="ABW187" s="46"/>
      <c r="ABX187" s="46"/>
      <c r="ABY187" s="46"/>
      <c r="ABZ187" s="46"/>
      <c r="ACA187" s="46"/>
      <c r="ACB187" s="46"/>
      <c r="ACC187" s="46"/>
      <c r="ACD187" s="46"/>
      <c r="ACE187" s="46"/>
      <c r="ACF187" s="46"/>
      <c r="ACG187" s="46"/>
      <c r="ACH187" s="46"/>
      <c r="ACI187" s="46"/>
      <c r="ACJ187" s="46"/>
      <c r="ACK187" s="46"/>
      <c r="ACL187" s="46"/>
      <c r="ACM187" s="46"/>
      <c r="ACN187" s="46"/>
      <c r="ACO187" s="46"/>
      <c r="ACP187" s="46"/>
      <c r="ACQ187" s="46"/>
      <c r="ACR187" s="46"/>
      <c r="ACS187" s="46"/>
      <c r="ACT187" s="46"/>
      <c r="ACU187" s="46"/>
      <c r="ACV187" s="46"/>
      <c r="ACW187" s="46"/>
      <c r="ACX187" s="46"/>
      <c r="ACY187" s="46"/>
      <c r="ACZ187" s="46"/>
      <c r="ADA187" s="46"/>
      <c r="ADB187" s="46"/>
      <c r="ADC187" s="46"/>
      <c r="ADD187" s="46"/>
      <c r="ADE187" s="46"/>
      <c r="ADF187" s="46"/>
      <c r="ADG187" s="46"/>
      <c r="ADH187" s="46"/>
      <c r="ADI187" s="46"/>
      <c r="ADJ187" s="46"/>
      <c r="ADK187" s="46"/>
      <c r="ADL187" s="46"/>
      <c r="ADM187" s="46"/>
      <c r="ADN187" s="46"/>
      <c r="ADO187" s="46"/>
      <c r="ADP187" s="46"/>
      <c r="ADQ187" s="46"/>
      <c r="ADR187" s="46"/>
      <c r="ADS187" s="46"/>
      <c r="ADT187" s="46"/>
      <c r="ADU187" s="46"/>
      <c r="ADV187" s="46"/>
      <c r="ADW187" s="46"/>
      <c r="ADX187" s="46"/>
      <c r="ADY187" s="46"/>
      <c r="ADZ187" s="46"/>
      <c r="AEA187" s="46"/>
      <c r="AEB187" s="46"/>
      <c r="AEC187" s="46"/>
      <c r="AED187" s="46"/>
      <c r="AEE187" s="46"/>
      <c r="AEF187" s="46"/>
      <c r="AEG187" s="46"/>
      <c r="AEH187" s="46"/>
      <c r="AEI187" s="46"/>
      <c r="AEJ187" s="46"/>
      <c r="AEK187" s="46"/>
      <c r="AEL187" s="46"/>
      <c r="AEM187" s="46"/>
      <c r="AEN187" s="46"/>
      <c r="AEO187" s="46"/>
      <c r="AEP187" s="46"/>
      <c r="AEQ187" s="46"/>
      <c r="AER187" s="46"/>
      <c r="AES187" s="46"/>
      <c r="AET187" s="46"/>
      <c r="AEU187" s="46"/>
      <c r="AEV187" s="46"/>
      <c r="AEW187" s="46"/>
      <c r="AEX187" s="46"/>
      <c r="AEY187" s="46"/>
      <c r="AEZ187" s="46"/>
      <c r="AFA187" s="46"/>
      <c r="AFB187" s="46"/>
      <c r="AFC187" s="46"/>
      <c r="AFD187" s="46"/>
      <c r="AFE187" s="46"/>
      <c r="AFF187" s="46"/>
      <c r="AFG187" s="46"/>
      <c r="AFH187" s="46"/>
      <c r="AFI187" s="46"/>
      <c r="AFJ187" s="46"/>
      <c r="AFK187" s="46"/>
      <c r="AFL187" s="46"/>
      <c r="AFM187" s="46"/>
      <c r="AFN187" s="46"/>
      <c r="AFO187" s="46"/>
      <c r="AFP187" s="46"/>
      <c r="AFQ187" s="46"/>
      <c r="AFR187" s="46"/>
      <c r="AFS187" s="46"/>
      <c r="AFT187" s="46"/>
      <c r="AFU187" s="46"/>
      <c r="AFV187" s="46"/>
      <c r="AFW187" s="46"/>
      <c r="AFX187" s="46"/>
      <c r="AFY187" s="46"/>
      <c r="AFZ187" s="46"/>
      <c r="AGA187" s="46"/>
      <c r="AGB187" s="46"/>
      <c r="AGC187" s="46"/>
      <c r="AGD187" s="46"/>
      <c r="AGE187" s="46"/>
      <c r="AGF187" s="46"/>
      <c r="AGG187" s="46"/>
      <c r="AGH187" s="46"/>
      <c r="AGI187" s="46"/>
      <c r="AGJ187" s="46"/>
      <c r="AGK187" s="46"/>
      <c r="AGL187" s="46"/>
      <c r="AGM187" s="46"/>
      <c r="AGN187" s="46"/>
      <c r="AGO187" s="46"/>
      <c r="AGP187" s="46"/>
      <c r="AGQ187" s="46"/>
      <c r="AGR187" s="46"/>
      <c r="AGS187" s="46"/>
      <c r="AGT187" s="46"/>
      <c r="AGU187" s="46"/>
      <c r="AGV187" s="46"/>
      <c r="AGW187" s="46"/>
      <c r="AGX187" s="46"/>
      <c r="AGY187" s="46"/>
      <c r="AGZ187" s="46"/>
      <c r="AHA187" s="46"/>
      <c r="AHB187" s="46"/>
      <c r="AHC187" s="46"/>
      <c r="AHD187" s="46"/>
      <c r="AHE187" s="46"/>
      <c r="AHF187" s="46"/>
      <c r="AHG187" s="46"/>
      <c r="AHH187" s="46"/>
      <c r="AHI187" s="46"/>
      <c r="AHJ187" s="46"/>
      <c r="AHK187" s="46"/>
      <c r="AHL187" s="46"/>
      <c r="AHM187" s="46"/>
      <c r="AHN187" s="46"/>
      <c r="AHO187" s="46"/>
      <c r="AHP187" s="46"/>
      <c r="AHQ187" s="46"/>
      <c r="AHR187" s="46"/>
      <c r="AHS187" s="46"/>
      <c r="AHT187" s="46"/>
      <c r="AHU187" s="46"/>
      <c r="AHV187" s="46"/>
      <c r="AHW187" s="46"/>
      <c r="AHX187" s="46"/>
      <c r="AHY187" s="46"/>
      <c r="AHZ187" s="46"/>
      <c r="AIA187" s="46"/>
      <c r="AIB187" s="46"/>
      <c r="AIC187" s="46"/>
      <c r="AID187" s="46"/>
      <c r="AIE187" s="46"/>
      <c r="AIF187" s="46"/>
      <c r="AIG187" s="46"/>
      <c r="AIH187" s="46"/>
      <c r="AII187" s="46"/>
      <c r="AIJ187" s="46"/>
      <c r="AIK187" s="46"/>
      <c r="AIL187" s="46"/>
      <c r="AIM187" s="46"/>
      <c r="AIN187" s="46"/>
      <c r="AIO187" s="46"/>
      <c r="AIP187" s="46"/>
      <c r="AIQ187" s="46"/>
      <c r="AIR187" s="46"/>
      <c r="AIS187" s="46"/>
      <c r="AIT187" s="46"/>
      <c r="AIU187" s="46"/>
      <c r="AIV187" s="46"/>
      <c r="AIW187" s="46"/>
      <c r="AIX187" s="46"/>
      <c r="AIY187" s="46"/>
      <c r="AIZ187" s="46"/>
      <c r="AJA187" s="46"/>
      <c r="AJB187" s="46"/>
      <c r="AJC187" s="46"/>
      <c r="AJD187" s="46"/>
      <c r="AJE187" s="46"/>
      <c r="AJF187" s="46"/>
      <c r="AJG187" s="46"/>
      <c r="AJH187" s="46"/>
      <c r="AJI187" s="46"/>
      <c r="AJJ187" s="46"/>
      <c r="AJK187" s="46"/>
      <c r="AJL187" s="46"/>
      <c r="AJM187" s="46"/>
      <c r="AJN187" s="46"/>
      <c r="AJO187" s="46"/>
      <c r="AJP187" s="46"/>
      <c r="AJQ187" s="46"/>
      <c r="AJR187" s="46"/>
      <c r="AJS187" s="46"/>
      <c r="AJT187" s="46"/>
      <c r="AJU187" s="46"/>
      <c r="AJV187" s="46"/>
      <c r="AJW187" s="46"/>
      <c r="AJX187" s="46"/>
      <c r="AJY187" s="46"/>
      <c r="AJZ187" s="46"/>
      <c r="AKA187" s="46"/>
      <c r="AKB187" s="46"/>
      <c r="AKC187" s="46"/>
      <c r="AKD187" s="46"/>
      <c r="AKE187" s="46"/>
      <c r="AKF187" s="46"/>
      <c r="AKG187" s="46"/>
      <c r="AKH187" s="46"/>
      <c r="AKI187" s="46"/>
      <c r="AKJ187" s="46"/>
      <c r="AKK187" s="46"/>
      <c r="AKL187" s="46"/>
      <c r="AKM187" s="46"/>
      <c r="AKN187" s="46"/>
      <c r="AKO187" s="46"/>
      <c r="AKP187" s="46"/>
      <c r="AKQ187" s="46"/>
      <c r="AKR187" s="46"/>
      <c r="AKS187" s="46"/>
      <c r="AKT187" s="46"/>
      <c r="AKU187" s="46"/>
      <c r="AKV187" s="46"/>
      <c r="AKW187" s="46"/>
      <c r="AKX187" s="46"/>
      <c r="AKY187" s="46"/>
      <c r="AKZ187" s="46"/>
      <c r="ALA187" s="46"/>
      <c r="ALB187" s="46"/>
      <c r="ALC187" s="46"/>
      <c r="ALD187" s="46"/>
      <c r="ALE187" s="46"/>
      <c r="ALF187" s="46"/>
      <c r="ALG187" s="46"/>
      <c r="ALH187" s="46"/>
      <c r="ALI187" s="46"/>
      <c r="ALJ187" s="46"/>
      <c r="ALK187" s="46"/>
      <c r="ALL187" s="46"/>
      <c r="ALM187" s="46"/>
      <c r="ALN187" s="46"/>
      <c r="ALO187" s="46"/>
      <c r="ALP187" s="46"/>
      <c r="ALQ187" s="46"/>
      <c r="ALR187" s="46"/>
      <c r="ALS187" s="46"/>
      <c r="ALT187" s="46"/>
      <c r="ALU187" s="46"/>
      <c r="ALV187" s="46"/>
      <c r="ALW187" s="46"/>
      <c r="ALX187" s="46"/>
      <c r="ALY187" s="46"/>
      <c r="ALZ187" s="46"/>
      <c r="AMA187" s="46"/>
      <c r="AMB187" s="46"/>
      <c r="AMC187" s="46"/>
      <c r="AMD187" s="46"/>
      <c r="AME187" s="46"/>
      <c r="AMF187" s="46"/>
      <c r="AMG187" s="46"/>
      <c r="AMH187" s="46"/>
      <c r="AMI187" s="46"/>
      <c r="AMJ187" s="46"/>
      <c r="AMK187" s="46"/>
    </row>
    <row r="188" spans="1:1025" x14ac:dyDescent="0.25">
      <c r="A188" s="46"/>
      <c r="B188" s="56"/>
      <c r="C188" s="57"/>
      <c r="D188" s="58"/>
      <c r="E188" s="59"/>
      <c r="F188" s="59"/>
      <c r="G188" s="59"/>
      <c r="H188" s="59"/>
      <c r="I188" s="59"/>
      <c r="J188" s="59"/>
      <c r="K188" s="59"/>
      <c r="L188" s="59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  <c r="AEZ188" s="46"/>
      <c r="AFA188" s="46"/>
      <c r="AFB188" s="46"/>
      <c r="AFC188" s="46"/>
      <c r="AFD188" s="46"/>
      <c r="AFE188" s="46"/>
      <c r="AFF188" s="46"/>
      <c r="AFG188" s="46"/>
      <c r="AFH188" s="46"/>
      <c r="AFI188" s="46"/>
      <c r="AFJ188" s="46"/>
      <c r="AFK188" s="46"/>
      <c r="AFL188" s="46"/>
      <c r="AFM188" s="46"/>
      <c r="AFN188" s="46"/>
      <c r="AFO188" s="46"/>
      <c r="AFP188" s="46"/>
      <c r="AFQ188" s="46"/>
      <c r="AFR188" s="46"/>
      <c r="AFS188" s="46"/>
      <c r="AFT188" s="46"/>
      <c r="AFU188" s="46"/>
      <c r="AFV188" s="46"/>
      <c r="AFW188" s="46"/>
      <c r="AFX188" s="46"/>
      <c r="AFY188" s="46"/>
      <c r="AFZ188" s="46"/>
      <c r="AGA188" s="46"/>
      <c r="AGB188" s="46"/>
      <c r="AGC188" s="46"/>
      <c r="AGD188" s="46"/>
      <c r="AGE188" s="46"/>
      <c r="AGF188" s="46"/>
      <c r="AGG188" s="46"/>
      <c r="AGH188" s="46"/>
      <c r="AGI188" s="46"/>
      <c r="AGJ188" s="46"/>
      <c r="AGK188" s="46"/>
      <c r="AGL188" s="46"/>
      <c r="AGM188" s="46"/>
      <c r="AGN188" s="46"/>
      <c r="AGO188" s="46"/>
      <c r="AGP188" s="46"/>
      <c r="AGQ188" s="46"/>
      <c r="AGR188" s="46"/>
      <c r="AGS188" s="46"/>
      <c r="AGT188" s="46"/>
      <c r="AGU188" s="46"/>
      <c r="AGV188" s="46"/>
      <c r="AGW188" s="46"/>
      <c r="AGX188" s="46"/>
      <c r="AGY188" s="46"/>
      <c r="AGZ188" s="46"/>
      <c r="AHA188" s="46"/>
      <c r="AHB188" s="46"/>
      <c r="AHC188" s="46"/>
      <c r="AHD188" s="46"/>
      <c r="AHE188" s="46"/>
      <c r="AHF188" s="46"/>
      <c r="AHG188" s="46"/>
      <c r="AHH188" s="46"/>
      <c r="AHI188" s="46"/>
      <c r="AHJ188" s="46"/>
      <c r="AHK188" s="46"/>
      <c r="AHL188" s="46"/>
      <c r="AHM188" s="46"/>
      <c r="AHN188" s="46"/>
      <c r="AHO188" s="46"/>
      <c r="AHP188" s="46"/>
      <c r="AHQ188" s="46"/>
      <c r="AHR188" s="46"/>
      <c r="AHS188" s="46"/>
      <c r="AHT188" s="46"/>
      <c r="AHU188" s="46"/>
      <c r="AHV188" s="46"/>
      <c r="AHW188" s="46"/>
      <c r="AHX188" s="46"/>
      <c r="AHY188" s="46"/>
      <c r="AHZ188" s="46"/>
      <c r="AIA188" s="46"/>
      <c r="AIB188" s="46"/>
      <c r="AIC188" s="46"/>
      <c r="AID188" s="46"/>
      <c r="AIE188" s="46"/>
      <c r="AIF188" s="46"/>
      <c r="AIG188" s="46"/>
      <c r="AIH188" s="46"/>
      <c r="AII188" s="46"/>
      <c r="AIJ188" s="46"/>
      <c r="AIK188" s="46"/>
      <c r="AIL188" s="46"/>
      <c r="AIM188" s="46"/>
      <c r="AIN188" s="46"/>
      <c r="AIO188" s="46"/>
      <c r="AIP188" s="46"/>
      <c r="AIQ188" s="46"/>
      <c r="AIR188" s="46"/>
      <c r="AIS188" s="46"/>
      <c r="AIT188" s="46"/>
      <c r="AIU188" s="46"/>
      <c r="AIV188" s="46"/>
      <c r="AIW188" s="46"/>
      <c r="AIX188" s="46"/>
      <c r="AIY188" s="46"/>
      <c r="AIZ188" s="46"/>
      <c r="AJA188" s="46"/>
      <c r="AJB188" s="46"/>
      <c r="AJC188" s="46"/>
      <c r="AJD188" s="46"/>
      <c r="AJE188" s="46"/>
      <c r="AJF188" s="46"/>
      <c r="AJG188" s="46"/>
      <c r="AJH188" s="46"/>
      <c r="AJI188" s="46"/>
      <c r="AJJ188" s="46"/>
      <c r="AJK188" s="46"/>
      <c r="AJL188" s="46"/>
      <c r="AJM188" s="46"/>
      <c r="AJN188" s="46"/>
      <c r="AJO188" s="46"/>
      <c r="AJP188" s="46"/>
      <c r="AJQ188" s="46"/>
      <c r="AJR188" s="46"/>
      <c r="AJS188" s="46"/>
      <c r="AJT188" s="46"/>
      <c r="AJU188" s="46"/>
      <c r="AJV188" s="46"/>
      <c r="AJW188" s="46"/>
      <c r="AJX188" s="46"/>
      <c r="AJY188" s="46"/>
      <c r="AJZ188" s="46"/>
      <c r="AKA188" s="46"/>
      <c r="AKB188" s="46"/>
      <c r="AKC188" s="46"/>
      <c r="AKD188" s="46"/>
      <c r="AKE188" s="46"/>
      <c r="AKF188" s="46"/>
      <c r="AKG188" s="46"/>
      <c r="AKH188" s="46"/>
      <c r="AKI188" s="46"/>
      <c r="AKJ188" s="46"/>
      <c r="AKK188" s="46"/>
      <c r="AKL188" s="46"/>
      <c r="AKM188" s="46"/>
      <c r="AKN188" s="46"/>
      <c r="AKO188" s="46"/>
      <c r="AKP188" s="46"/>
      <c r="AKQ188" s="46"/>
      <c r="AKR188" s="46"/>
      <c r="AKS188" s="46"/>
      <c r="AKT188" s="46"/>
      <c r="AKU188" s="46"/>
      <c r="AKV188" s="46"/>
      <c r="AKW188" s="46"/>
      <c r="AKX188" s="46"/>
      <c r="AKY188" s="46"/>
      <c r="AKZ188" s="46"/>
      <c r="ALA188" s="46"/>
      <c r="ALB188" s="46"/>
      <c r="ALC188" s="46"/>
      <c r="ALD188" s="46"/>
      <c r="ALE188" s="46"/>
      <c r="ALF188" s="46"/>
      <c r="ALG188" s="46"/>
      <c r="ALH188" s="46"/>
      <c r="ALI188" s="46"/>
      <c r="ALJ188" s="46"/>
      <c r="ALK188" s="46"/>
      <c r="ALL188" s="46"/>
      <c r="ALM188" s="46"/>
      <c r="ALN188" s="46"/>
      <c r="ALO188" s="46"/>
      <c r="ALP188" s="46"/>
      <c r="ALQ188" s="46"/>
      <c r="ALR188" s="46"/>
      <c r="ALS188" s="46"/>
      <c r="ALT188" s="46"/>
      <c r="ALU188" s="46"/>
      <c r="ALV188" s="46"/>
      <c r="ALW188" s="46"/>
      <c r="ALX188" s="46"/>
      <c r="ALY188" s="46"/>
      <c r="ALZ188" s="46"/>
      <c r="AMA188" s="46"/>
      <c r="AMB188" s="46"/>
      <c r="AMC188" s="46"/>
      <c r="AMD188" s="46"/>
      <c r="AME188" s="46"/>
      <c r="AMF188" s="46"/>
      <c r="AMG188" s="46"/>
      <c r="AMH188" s="46"/>
      <c r="AMI188" s="46"/>
      <c r="AMJ188" s="46"/>
      <c r="AMK188" s="46"/>
    </row>
    <row r="189" spans="1:1025" x14ac:dyDescent="0.25">
      <c r="A189" s="46"/>
      <c r="B189" s="56"/>
      <c r="C189" s="57"/>
      <c r="D189" s="58"/>
      <c r="E189" s="59"/>
      <c r="F189" s="59"/>
      <c r="G189" s="59"/>
      <c r="H189" s="59"/>
      <c r="I189" s="59"/>
      <c r="J189" s="59"/>
      <c r="K189" s="59"/>
      <c r="L189" s="59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6"/>
      <c r="OY189" s="46"/>
      <c r="OZ189" s="46"/>
      <c r="PA189" s="46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6"/>
      <c r="PM189" s="46"/>
      <c r="PN189" s="46"/>
      <c r="PO189" s="46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6"/>
      <c r="QA189" s="46"/>
      <c r="QB189" s="46"/>
      <c r="QC189" s="46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6"/>
      <c r="QO189" s="46"/>
      <c r="QP189" s="46"/>
      <c r="QQ189" s="46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6"/>
      <c r="RC189" s="46"/>
      <c r="RD189" s="46"/>
      <c r="RE189" s="46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6"/>
      <c r="RQ189" s="46"/>
      <c r="RR189" s="46"/>
      <c r="RS189" s="46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6"/>
      <c r="SE189" s="46"/>
      <c r="SF189" s="46"/>
      <c r="SG189" s="46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6"/>
      <c r="SS189" s="46"/>
      <c r="ST189" s="46"/>
      <c r="SU189" s="46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6"/>
      <c r="TG189" s="46"/>
      <c r="TH189" s="46"/>
      <c r="TI189" s="46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6"/>
      <c r="TU189" s="46"/>
      <c r="TV189" s="46"/>
      <c r="TW189" s="46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6"/>
      <c r="UI189" s="46"/>
      <c r="UJ189" s="46"/>
      <c r="UK189" s="46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6"/>
      <c r="UW189" s="46"/>
      <c r="UX189" s="46"/>
      <c r="UY189" s="46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6"/>
      <c r="VK189" s="46"/>
      <c r="VL189" s="46"/>
      <c r="VM189" s="46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6"/>
      <c r="VY189" s="46"/>
      <c r="VZ189" s="46"/>
      <c r="WA189" s="46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6"/>
      <c r="WM189" s="46"/>
      <c r="WN189" s="46"/>
      <c r="WO189" s="46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6"/>
      <c r="XA189" s="46"/>
      <c r="XB189" s="46"/>
      <c r="XC189" s="46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6"/>
      <c r="XO189" s="46"/>
      <c r="XP189" s="46"/>
      <c r="XQ189" s="46"/>
      <c r="XR189" s="46"/>
      <c r="XS189" s="46"/>
      <c r="XT189" s="46"/>
      <c r="XU189" s="46"/>
      <c r="XV189" s="46"/>
      <c r="XW189" s="46"/>
      <c r="XX189" s="46"/>
      <c r="XY189" s="46"/>
      <c r="XZ189" s="46"/>
      <c r="YA189" s="46"/>
      <c r="YB189" s="46"/>
      <c r="YC189" s="46"/>
      <c r="YD189" s="46"/>
      <c r="YE189" s="46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6"/>
      <c r="YR189" s="46"/>
      <c r="YS189" s="46"/>
      <c r="YT189" s="46"/>
      <c r="YU189" s="46"/>
      <c r="YV189" s="46"/>
      <c r="YW189" s="46"/>
      <c r="YX189" s="46"/>
      <c r="YY189" s="46"/>
      <c r="YZ189" s="46"/>
      <c r="ZA189" s="46"/>
      <c r="ZB189" s="46"/>
      <c r="ZC189" s="46"/>
      <c r="ZD189" s="46"/>
      <c r="ZE189" s="46"/>
      <c r="ZF189" s="46"/>
      <c r="ZG189" s="46"/>
      <c r="ZH189" s="46"/>
      <c r="ZI189" s="46"/>
      <c r="ZJ189" s="46"/>
      <c r="ZK189" s="46"/>
      <c r="ZL189" s="46"/>
      <c r="ZM189" s="46"/>
      <c r="ZN189" s="46"/>
      <c r="ZO189" s="46"/>
      <c r="ZP189" s="46"/>
      <c r="ZQ189" s="46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  <c r="ABL189" s="46"/>
      <c r="ABM189" s="46"/>
      <c r="ABN189" s="46"/>
      <c r="ABO189" s="46"/>
      <c r="ABP189" s="46"/>
      <c r="ABQ189" s="46"/>
      <c r="ABR189" s="46"/>
      <c r="ABS189" s="46"/>
      <c r="ABT189" s="46"/>
      <c r="ABU189" s="46"/>
      <c r="ABV189" s="46"/>
      <c r="ABW189" s="46"/>
      <c r="ABX189" s="46"/>
      <c r="ABY189" s="46"/>
      <c r="ABZ189" s="46"/>
      <c r="ACA189" s="46"/>
      <c r="ACB189" s="46"/>
      <c r="ACC189" s="46"/>
      <c r="ACD189" s="46"/>
      <c r="ACE189" s="46"/>
      <c r="ACF189" s="46"/>
      <c r="ACG189" s="46"/>
      <c r="ACH189" s="46"/>
      <c r="ACI189" s="46"/>
      <c r="ACJ189" s="46"/>
      <c r="ACK189" s="46"/>
      <c r="ACL189" s="46"/>
      <c r="ACM189" s="46"/>
      <c r="ACN189" s="46"/>
      <c r="ACO189" s="46"/>
      <c r="ACP189" s="46"/>
      <c r="ACQ189" s="46"/>
      <c r="ACR189" s="46"/>
      <c r="ACS189" s="46"/>
      <c r="ACT189" s="46"/>
      <c r="ACU189" s="46"/>
      <c r="ACV189" s="46"/>
      <c r="ACW189" s="46"/>
      <c r="ACX189" s="46"/>
      <c r="ACY189" s="46"/>
      <c r="ACZ189" s="46"/>
      <c r="ADA189" s="46"/>
      <c r="ADB189" s="46"/>
      <c r="ADC189" s="46"/>
      <c r="ADD189" s="46"/>
      <c r="ADE189" s="46"/>
      <c r="ADF189" s="46"/>
      <c r="ADG189" s="46"/>
      <c r="ADH189" s="46"/>
      <c r="ADI189" s="46"/>
      <c r="ADJ189" s="46"/>
      <c r="ADK189" s="46"/>
      <c r="ADL189" s="46"/>
      <c r="ADM189" s="46"/>
      <c r="ADN189" s="46"/>
      <c r="ADO189" s="46"/>
      <c r="ADP189" s="46"/>
      <c r="ADQ189" s="46"/>
      <c r="ADR189" s="46"/>
      <c r="ADS189" s="46"/>
      <c r="ADT189" s="46"/>
      <c r="ADU189" s="46"/>
      <c r="ADV189" s="46"/>
      <c r="ADW189" s="46"/>
      <c r="ADX189" s="46"/>
      <c r="ADY189" s="46"/>
      <c r="ADZ189" s="46"/>
      <c r="AEA189" s="46"/>
      <c r="AEB189" s="46"/>
      <c r="AEC189" s="46"/>
      <c r="AED189" s="46"/>
      <c r="AEE189" s="46"/>
      <c r="AEF189" s="46"/>
      <c r="AEG189" s="46"/>
      <c r="AEH189" s="46"/>
      <c r="AEI189" s="46"/>
      <c r="AEJ189" s="46"/>
      <c r="AEK189" s="46"/>
      <c r="AEL189" s="46"/>
      <c r="AEM189" s="46"/>
      <c r="AEN189" s="46"/>
      <c r="AEO189" s="46"/>
      <c r="AEP189" s="46"/>
      <c r="AEQ189" s="46"/>
      <c r="AER189" s="46"/>
      <c r="AES189" s="46"/>
      <c r="AET189" s="46"/>
      <c r="AEU189" s="46"/>
      <c r="AEV189" s="46"/>
      <c r="AEW189" s="46"/>
      <c r="AEX189" s="46"/>
      <c r="AEY189" s="46"/>
      <c r="AEZ189" s="46"/>
      <c r="AFA189" s="46"/>
      <c r="AFB189" s="46"/>
      <c r="AFC189" s="46"/>
      <c r="AFD189" s="46"/>
      <c r="AFE189" s="46"/>
      <c r="AFF189" s="46"/>
      <c r="AFG189" s="46"/>
      <c r="AFH189" s="46"/>
      <c r="AFI189" s="46"/>
      <c r="AFJ189" s="46"/>
      <c r="AFK189" s="46"/>
      <c r="AFL189" s="46"/>
      <c r="AFM189" s="46"/>
      <c r="AFN189" s="46"/>
      <c r="AFO189" s="46"/>
      <c r="AFP189" s="46"/>
      <c r="AFQ189" s="46"/>
      <c r="AFR189" s="46"/>
      <c r="AFS189" s="46"/>
      <c r="AFT189" s="46"/>
      <c r="AFU189" s="46"/>
      <c r="AFV189" s="46"/>
      <c r="AFW189" s="46"/>
      <c r="AFX189" s="46"/>
      <c r="AFY189" s="46"/>
      <c r="AFZ189" s="46"/>
      <c r="AGA189" s="46"/>
      <c r="AGB189" s="46"/>
      <c r="AGC189" s="46"/>
      <c r="AGD189" s="46"/>
      <c r="AGE189" s="46"/>
      <c r="AGF189" s="46"/>
      <c r="AGG189" s="46"/>
      <c r="AGH189" s="46"/>
      <c r="AGI189" s="46"/>
      <c r="AGJ189" s="46"/>
      <c r="AGK189" s="46"/>
      <c r="AGL189" s="46"/>
      <c r="AGM189" s="46"/>
      <c r="AGN189" s="46"/>
      <c r="AGO189" s="46"/>
      <c r="AGP189" s="46"/>
      <c r="AGQ189" s="46"/>
      <c r="AGR189" s="46"/>
      <c r="AGS189" s="46"/>
      <c r="AGT189" s="46"/>
      <c r="AGU189" s="46"/>
      <c r="AGV189" s="46"/>
      <c r="AGW189" s="46"/>
      <c r="AGX189" s="46"/>
      <c r="AGY189" s="46"/>
      <c r="AGZ189" s="46"/>
      <c r="AHA189" s="46"/>
      <c r="AHB189" s="46"/>
      <c r="AHC189" s="46"/>
      <c r="AHD189" s="46"/>
      <c r="AHE189" s="46"/>
      <c r="AHF189" s="46"/>
      <c r="AHG189" s="46"/>
      <c r="AHH189" s="46"/>
      <c r="AHI189" s="46"/>
      <c r="AHJ189" s="46"/>
      <c r="AHK189" s="46"/>
      <c r="AHL189" s="46"/>
      <c r="AHM189" s="46"/>
      <c r="AHN189" s="46"/>
      <c r="AHO189" s="46"/>
      <c r="AHP189" s="46"/>
      <c r="AHQ189" s="46"/>
      <c r="AHR189" s="46"/>
      <c r="AHS189" s="46"/>
      <c r="AHT189" s="46"/>
      <c r="AHU189" s="46"/>
      <c r="AHV189" s="46"/>
      <c r="AHW189" s="46"/>
      <c r="AHX189" s="46"/>
      <c r="AHY189" s="46"/>
      <c r="AHZ189" s="46"/>
      <c r="AIA189" s="46"/>
      <c r="AIB189" s="46"/>
      <c r="AIC189" s="46"/>
      <c r="AID189" s="46"/>
      <c r="AIE189" s="46"/>
      <c r="AIF189" s="46"/>
      <c r="AIG189" s="46"/>
      <c r="AIH189" s="46"/>
      <c r="AII189" s="46"/>
      <c r="AIJ189" s="46"/>
      <c r="AIK189" s="46"/>
      <c r="AIL189" s="46"/>
      <c r="AIM189" s="46"/>
      <c r="AIN189" s="46"/>
      <c r="AIO189" s="46"/>
      <c r="AIP189" s="46"/>
      <c r="AIQ189" s="46"/>
      <c r="AIR189" s="46"/>
      <c r="AIS189" s="46"/>
      <c r="AIT189" s="46"/>
      <c r="AIU189" s="46"/>
      <c r="AIV189" s="46"/>
      <c r="AIW189" s="46"/>
      <c r="AIX189" s="46"/>
      <c r="AIY189" s="46"/>
      <c r="AIZ189" s="46"/>
      <c r="AJA189" s="46"/>
      <c r="AJB189" s="46"/>
      <c r="AJC189" s="46"/>
      <c r="AJD189" s="46"/>
      <c r="AJE189" s="46"/>
      <c r="AJF189" s="46"/>
      <c r="AJG189" s="46"/>
      <c r="AJH189" s="46"/>
      <c r="AJI189" s="46"/>
      <c r="AJJ189" s="46"/>
      <c r="AJK189" s="46"/>
      <c r="AJL189" s="46"/>
      <c r="AJM189" s="46"/>
      <c r="AJN189" s="46"/>
      <c r="AJO189" s="46"/>
      <c r="AJP189" s="46"/>
      <c r="AJQ189" s="46"/>
      <c r="AJR189" s="46"/>
      <c r="AJS189" s="46"/>
      <c r="AJT189" s="46"/>
      <c r="AJU189" s="46"/>
      <c r="AJV189" s="46"/>
      <c r="AJW189" s="46"/>
      <c r="AJX189" s="46"/>
      <c r="AJY189" s="46"/>
      <c r="AJZ189" s="46"/>
      <c r="AKA189" s="46"/>
      <c r="AKB189" s="46"/>
      <c r="AKC189" s="46"/>
      <c r="AKD189" s="46"/>
      <c r="AKE189" s="46"/>
      <c r="AKF189" s="46"/>
      <c r="AKG189" s="46"/>
      <c r="AKH189" s="46"/>
      <c r="AKI189" s="46"/>
      <c r="AKJ189" s="46"/>
      <c r="AKK189" s="46"/>
      <c r="AKL189" s="46"/>
      <c r="AKM189" s="46"/>
      <c r="AKN189" s="46"/>
      <c r="AKO189" s="46"/>
      <c r="AKP189" s="46"/>
      <c r="AKQ189" s="46"/>
      <c r="AKR189" s="46"/>
      <c r="AKS189" s="46"/>
      <c r="AKT189" s="46"/>
      <c r="AKU189" s="46"/>
      <c r="AKV189" s="46"/>
      <c r="AKW189" s="46"/>
      <c r="AKX189" s="46"/>
      <c r="AKY189" s="46"/>
      <c r="AKZ189" s="46"/>
      <c r="ALA189" s="46"/>
      <c r="ALB189" s="46"/>
      <c r="ALC189" s="46"/>
      <c r="ALD189" s="46"/>
      <c r="ALE189" s="46"/>
      <c r="ALF189" s="46"/>
      <c r="ALG189" s="46"/>
      <c r="ALH189" s="46"/>
      <c r="ALI189" s="46"/>
      <c r="ALJ189" s="46"/>
      <c r="ALK189" s="46"/>
      <c r="ALL189" s="46"/>
      <c r="ALM189" s="46"/>
      <c r="ALN189" s="46"/>
      <c r="ALO189" s="46"/>
      <c r="ALP189" s="46"/>
      <c r="ALQ189" s="46"/>
      <c r="ALR189" s="46"/>
      <c r="ALS189" s="46"/>
      <c r="ALT189" s="46"/>
      <c r="ALU189" s="46"/>
      <c r="ALV189" s="46"/>
      <c r="ALW189" s="46"/>
      <c r="ALX189" s="46"/>
      <c r="ALY189" s="46"/>
      <c r="ALZ189" s="46"/>
      <c r="AMA189" s="46"/>
      <c r="AMB189" s="46"/>
      <c r="AMC189" s="46"/>
      <c r="AMD189" s="46"/>
      <c r="AME189" s="46"/>
      <c r="AMF189" s="46"/>
      <c r="AMG189" s="46"/>
      <c r="AMH189" s="46"/>
      <c r="AMI189" s="46"/>
      <c r="AMJ189" s="46"/>
      <c r="AMK189" s="46"/>
    </row>
    <row r="190" spans="1:1025" x14ac:dyDescent="0.25">
      <c r="A190" s="46"/>
      <c r="B190" s="56"/>
      <c r="C190" s="57"/>
      <c r="D190" s="58"/>
      <c r="E190" s="59"/>
      <c r="F190" s="59"/>
      <c r="G190" s="59"/>
      <c r="H190" s="59"/>
      <c r="I190" s="59"/>
      <c r="J190" s="59"/>
      <c r="K190" s="59"/>
      <c r="L190" s="59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  <c r="OO190" s="46"/>
      <c r="OP190" s="46"/>
      <c r="OQ190" s="46"/>
      <c r="OR190" s="46"/>
      <c r="OS190" s="46"/>
      <c r="OT190" s="46"/>
      <c r="OU190" s="46"/>
      <c r="OV190" s="46"/>
      <c r="OW190" s="46"/>
      <c r="OX190" s="46"/>
      <c r="OY190" s="46"/>
      <c r="OZ190" s="46"/>
      <c r="PA190" s="46"/>
      <c r="PB190" s="46"/>
      <c r="PC190" s="46"/>
      <c r="PD190" s="46"/>
      <c r="PE190" s="46"/>
      <c r="PF190" s="46"/>
      <c r="PG190" s="46"/>
      <c r="PH190" s="46"/>
      <c r="PI190" s="46"/>
      <c r="PJ190" s="46"/>
      <c r="PK190" s="46"/>
      <c r="PL190" s="46"/>
      <c r="PM190" s="46"/>
      <c r="PN190" s="46"/>
      <c r="PO190" s="46"/>
      <c r="PP190" s="46"/>
      <c r="PQ190" s="46"/>
      <c r="PR190" s="46"/>
      <c r="PS190" s="46"/>
      <c r="PT190" s="46"/>
      <c r="PU190" s="46"/>
      <c r="PV190" s="46"/>
      <c r="PW190" s="46"/>
      <c r="PX190" s="46"/>
      <c r="PY190" s="46"/>
      <c r="PZ190" s="46"/>
      <c r="QA190" s="46"/>
      <c r="QB190" s="46"/>
      <c r="QC190" s="46"/>
      <c r="QD190" s="46"/>
      <c r="QE190" s="46"/>
      <c r="QF190" s="46"/>
      <c r="QG190" s="46"/>
      <c r="QH190" s="46"/>
      <c r="QI190" s="46"/>
      <c r="QJ190" s="46"/>
      <c r="QK190" s="46"/>
      <c r="QL190" s="46"/>
      <c r="QM190" s="46"/>
      <c r="QN190" s="46"/>
      <c r="QO190" s="46"/>
      <c r="QP190" s="46"/>
      <c r="QQ190" s="46"/>
      <c r="QR190" s="46"/>
      <c r="QS190" s="46"/>
      <c r="QT190" s="46"/>
      <c r="QU190" s="46"/>
      <c r="QV190" s="46"/>
      <c r="QW190" s="46"/>
      <c r="QX190" s="46"/>
      <c r="QY190" s="46"/>
      <c r="QZ190" s="46"/>
      <c r="RA190" s="46"/>
      <c r="RB190" s="46"/>
      <c r="RC190" s="46"/>
      <c r="RD190" s="46"/>
      <c r="RE190" s="46"/>
      <c r="RF190" s="46"/>
      <c r="RG190" s="46"/>
      <c r="RH190" s="46"/>
      <c r="RI190" s="46"/>
      <c r="RJ190" s="46"/>
      <c r="RK190" s="46"/>
      <c r="RL190" s="46"/>
      <c r="RM190" s="46"/>
      <c r="RN190" s="46"/>
      <c r="RO190" s="46"/>
      <c r="RP190" s="46"/>
      <c r="RQ190" s="46"/>
      <c r="RR190" s="46"/>
      <c r="RS190" s="46"/>
      <c r="RT190" s="46"/>
      <c r="RU190" s="46"/>
      <c r="RV190" s="46"/>
      <c r="RW190" s="46"/>
      <c r="RX190" s="46"/>
      <c r="RY190" s="46"/>
      <c r="RZ190" s="46"/>
      <c r="SA190" s="46"/>
      <c r="SB190" s="46"/>
      <c r="SC190" s="46"/>
      <c r="SD190" s="46"/>
      <c r="SE190" s="46"/>
      <c r="SF190" s="46"/>
      <c r="SG190" s="46"/>
      <c r="SH190" s="46"/>
      <c r="SI190" s="46"/>
      <c r="SJ190" s="46"/>
      <c r="SK190" s="46"/>
      <c r="SL190" s="46"/>
      <c r="SM190" s="46"/>
      <c r="SN190" s="46"/>
      <c r="SO190" s="46"/>
      <c r="SP190" s="46"/>
      <c r="SQ190" s="46"/>
      <c r="SR190" s="46"/>
      <c r="SS190" s="46"/>
      <c r="ST190" s="46"/>
      <c r="SU190" s="46"/>
      <c r="SV190" s="46"/>
      <c r="SW190" s="46"/>
      <c r="SX190" s="46"/>
      <c r="SY190" s="46"/>
      <c r="SZ190" s="46"/>
      <c r="TA190" s="46"/>
      <c r="TB190" s="46"/>
      <c r="TC190" s="46"/>
      <c r="TD190" s="46"/>
      <c r="TE190" s="46"/>
      <c r="TF190" s="46"/>
      <c r="TG190" s="46"/>
      <c r="TH190" s="46"/>
      <c r="TI190" s="46"/>
      <c r="TJ190" s="46"/>
      <c r="TK190" s="46"/>
      <c r="TL190" s="46"/>
      <c r="TM190" s="46"/>
      <c r="TN190" s="46"/>
      <c r="TO190" s="46"/>
      <c r="TP190" s="46"/>
      <c r="TQ190" s="46"/>
      <c r="TR190" s="46"/>
      <c r="TS190" s="46"/>
      <c r="TT190" s="46"/>
      <c r="TU190" s="46"/>
      <c r="TV190" s="46"/>
      <c r="TW190" s="46"/>
      <c r="TX190" s="46"/>
      <c r="TY190" s="46"/>
      <c r="TZ190" s="46"/>
      <c r="UA190" s="46"/>
      <c r="UB190" s="46"/>
      <c r="UC190" s="46"/>
      <c r="UD190" s="46"/>
      <c r="UE190" s="46"/>
      <c r="UF190" s="46"/>
      <c r="UG190" s="46"/>
      <c r="UH190" s="46"/>
      <c r="UI190" s="46"/>
      <c r="UJ190" s="46"/>
      <c r="UK190" s="46"/>
      <c r="UL190" s="46"/>
      <c r="UM190" s="46"/>
      <c r="UN190" s="46"/>
      <c r="UO190" s="46"/>
      <c r="UP190" s="46"/>
      <c r="UQ190" s="46"/>
      <c r="UR190" s="46"/>
      <c r="US190" s="46"/>
      <c r="UT190" s="46"/>
      <c r="UU190" s="46"/>
      <c r="UV190" s="46"/>
      <c r="UW190" s="46"/>
      <c r="UX190" s="46"/>
      <c r="UY190" s="46"/>
      <c r="UZ190" s="46"/>
      <c r="VA190" s="46"/>
      <c r="VB190" s="46"/>
      <c r="VC190" s="46"/>
      <c r="VD190" s="46"/>
      <c r="VE190" s="46"/>
      <c r="VF190" s="46"/>
      <c r="VG190" s="46"/>
      <c r="VH190" s="46"/>
      <c r="VI190" s="46"/>
      <c r="VJ190" s="46"/>
      <c r="VK190" s="46"/>
      <c r="VL190" s="46"/>
      <c r="VM190" s="46"/>
      <c r="VN190" s="46"/>
      <c r="VO190" s="46"/>
      <c r="VP190" s="46"/>
      <c r="VQ190" s="46"/>
      <c r="VR190" s="46"/>
      <c r="VS190" s="46"/>
      <c r="VT190" s="46"/>
      <c r="VU190" s="46"/>
      <c r="VV190" s="46"/>
      <c r="VW190" s="46"/>
      <c r="VX190" s="46"/>
      <c r="VY190" s="46"/>
      <c r="VZ190" s="46"/>
      <c r="WA190" s="46"/>
      <c r="WB190" s="46"/>
      <c r="WC190" s="46"/>
      <c r="WD190" s="46"/>
      <c r="WE190" s="46"/>
      <c r="WF190" s="46"/>
      <c r="WG190" s="46"/>
      <c r="WH190" s="46"/>
      <c r="WI190" s="46"/>
      <c r="WJ190" s="46"/>
      <c r="WK190" s="46"/>
      <c r="WL190" s="46"/>
      <c r="WM190" s="46"/>
      <c r="WN190" s="46"/>
      <c r="WO190" s="46"/>
      <c r="WP190" s="46"/>
      <c r="WQ190" s="46"/>
      <c r="WR190" s="46"/>
      <c r="WS190" s="46"/>
      <c r="WT190" s="46"/>
      <c r="WU190" s="46"/>
      <c r="WV190" s="46"/>
      <c r="WW190" s="46"/>
      <c r="WX190" s="46"/>
      <c r="WY190" s="46"/>
      <c r="WZ190" s="46"/>
      <c r="XA190" s="46"/>
      <c r="XB190" s="46"/>
      <c r="XC190" s="46"/>
      <c r="XD190" s="46"/>
      <c r="XE190" s="46"/>
      <c r="XF190" s="46"/>
      <c r="XG190" s="46"/>
      <c r="XH190" s="46"/>
      <c r="XI190" s="46"/>
      <c r="XJ190" s="46"/>
      <c r="XK190" s="46"/>
      <c r="XL190" s="46"/>
      <c r="XM190" s="46"/>
      <c r="XN190" s="46"/>
      <c r="XO190" s="46"/>
      <c r="XP190" s="46"/>
      <c r="XQ190" s="46"/>
      <c r="XR190" s="46"/>
      <c r="XS190" s="46"/>
      <c r="XT190" s="46"/>
      <c r="XU190" s="46"/>
      <c r="XV190" s="46"/>
      <c r="XW190" s="46"/>
      <c r="XX190" s="46"/>
      <c r="XY190" s="46"/>
      <c r="XZ190" s="46"/>
      <c r="YA190" s="46"/>
      <c r="YB190" s="46"/>
      <c r="YC190" s="46"/>
      <c r="YD190" s="46"/>
      <c r="YE190" s="46"/>
      <c r="YF190" s="46"/>
      <c r="YG190" s="46"/>
      <c r="YH190" s="46"/>
      <c r="YI190" s="46"/>
      <c r="YJ190" s="46"/>
      <c r="YK190" s="46"/>
      <c r="YL190" s="46"/>
      <c r="YM190" s="46"/>
      <c r="YN190" s="46"/>
      <c r="YO190" s="46"/>
      <c r="YP190" s="46"/>
      <c r="YQ190" s="46"/>
      <c r="YR190" s="46"/>
      <c r="YS190" s="46"/>
      <c r="YT190" s="46"/>
      <c r="YU190" s="46"/>
      <c r="YV190" s="46"/>
      <c r="YW190" s="46"/>
      <c r="YX190" s="46"/>
      <c r="YY190" s="46"/>
      <c r="YZ190" s="46"/>
      <c r="ZA190" s="46"/>
      <c r="ZB190" s="46"/>
      <c r="ZC190" s="46"/>
      <c r="ZD190" s="46"/>
      <c r="ZE190" s="46"/>
      <c r="ZF190" s="46"/>
      <c r="ZG190" s="46"/>
      <c r="ZH190" s="46"/>
      <c r="ZI190" s="46"/>
      <c r="ZJ190" s="46"/>
      <c r="ZK190" s="46"/>
      <c r="ZL190" s="46"/>
      <c r="ZM190" s="46"/>
      <c r="ZN190" s="46"/>
      <c r="ZO190" s="46"/>
      <c r="ZP190" s="46"/>
      <c r="ZQ190" s="46"/>
      <c r="ZR190" s="46"/>
      <c r="ZS190" s="46"/>
      <c r="ZT190" s="46"/>
      <c r="ZU190" s="46"/>
      <c r="ZV190" s="46"/>
      <c r="ZW190" s="46"/>
      <c r="ZX190" s="46"/>
      <c r="ZY190" s="46"/>
      <c r="ZZ190" s="46"/>
      <c r="AAA190" s="46"/>
      <c r="AAB190" s="46"/>
      <c r="AAC190" s="46"/>
      <c r="AAD190" s="46"/>
      <c r="AAE190" s="46"/>
      <c r="AAF190" s="46"/>
      <c r="AAG190" s="46"/>
      <c r="AAH190" s="46"/>
      <c r="AAI190" s="46"/>
      <c r="AAJ190" s="46"/>
      <c r="AAK190" s="46"/>
      <c r="AAL190" s="46"/>
      <c r="AAM190" s="46"/>
      <c r="AAN190" s="46"/>
      <c r="AAO190" s="46"/>
      <c r="AAP190" s="46"/>
      <c r="AAQ190" s="46"/>
      <c r="AAR190" s="46"/>
      <c r="AAS190" s="46"/>
      <c r="AAT190" s="46"/>
      <c r="AAU190" s="46"/>
      <c r="AAV190" s="46"/>
      <c r="AAW190" s="46"/>
      <c r="AAX190" s="46"/>
      <c r="AAY190" s="46"/>
      <c r="AAZ190" s="46"/>
      <c r="ABA190" s="46"/>
      <c r="ABB190" s="46"/>
      <c r="ABC190" s="46"/>
      <c r="ABD190" s="46"/>
      <c r="ABE190" s="46"/>
      <c r="ABF190" s="46"/>
      <c r="ABG190" s="46"/>
      <c r="ABH190" s="46"/>
      <c r="ABI190" s="46"/>
      <c r="ABJ190" s="46"/>
      <c r="ABK190" s="46"/>
      <c r="ABL190" s="46"/>
      <c r="ABM190" s="46"/>
      <c r="ABN190" s="46"/>
      <c r="ABO190" s="46"/>
      <c r="ABP190" s="46"/>
      <c r="ABQ190" s="46"/>
      <c r="ABR190" s="46"/>
      <c r="ABS190" s="46"/>
      <c r="ABT190" s="46"/>
      <c r="ABU190" s="46"/>
      <c r="ABV190" s="46"/>
      <c r="ABW190" s="46"/>
      <c r="ABX190" s="46"/>
      <c r="ABY190" s="46"/>
      <c r="ABZ190" s="46"/>
      <c r="ACA190" s="46"/>
      <c r="ACB190" s="46"/>
      <c r="ACC190" s="46"/>
      <c r="ACD190" s="46"/>
      <c r="ACE190" s="46"/>
      <c r="ACF190" s="46"/>
      <c r="ACG190" s="46"/>
      <c r="ACH190" s="46"/>
      <c r="ACI190" s="46"/>
      <c r="ACJ190" s="46"/>
      <c r="ACK190" s="46"/>
      <c r="ACL190" s="46"/>
      <c r="ACM190" s="46"/>
      <c r="ACN190" s="46"/>
      <c r="ACO190" s="46"/>
      <c r="ACP190" s="46"/>
      <c r="ACQ190" s="46"/>
      <c r="ACR190" s="46"/>
      <c r="ACS190" s="46"/>
      <c r="ACT190" s="46"/>
      <c r="ACU190" s="46"/>
      <c r="ACV190" s="46"/>
      <c r="ACW190" s="46"/>
      <c r="ACX190" s="46"/>
      <c r="ACY190" s="46"/>
      <c r="ACZ190" s="46"/>
      <c r="ADA190" s="46"/>
      <c r="ADB190" s="46"/>
      <c r="ADC190" s="46"/>
      <c r="ADD190" s="46"/>
      <c r="ADE190" s="46"/>
      <c r="ADF190" s="46"/>
      <c r="ADG190" s="46"/>
      <c r="ADH190" s="46"/>
      <c r="ADI190" s="46"/>
      <c r="ADJ190" s="46"/>
      <c r="ADK190" s="46"/>
      <c r="ADL190" s="46"/>
      <c r="ADM190" s="46"/>
      <c r="ADN190" s="46"/>
      <c r="ADO190" s="46"/>
      <c r="ADP190" s="46"/>
      <c r="ADQ190" s="46"/>
      <c r="ADR190" s="46"/>
      <c r="ADS190" s="46"/>
      <c r="ADT190" s="46"/>
      <c r="ADU190" s="46"/>
      <c r="ADV190" s="46"/>
      <c r="ADW190" s="46"/>
      <c r="ADX190" s="46"/>
      <c r="ADY190" s="46"/>
      <c r="ADZ190" s="46"/>
      <c r="AEA190" s="46"/>
      <c r="AEB190" s="46"/>
      <c r="AEC190" s="46"/>
      <c r="AED190" s="46"/>
      <c r="AEE190" s="46"/>
      <c r="AEF190" s="46"/>
      <c r="AEG190" s="46"/>
      <c r="AEH190" s="46"/>
      <c r="AEI190" s="46"/>
      <c r="AEJ190" s="46"/>
      <c r="AEK190" s="46"/>
      <c r="AEL190" s="46"/>
      <c r="AEM190" s="46"/>
      <c r="AEN190" s="46"/>
      <c r="AEO190" s="46"/>
      <c r="AEP190" s="46"/>
      <c r="AEQ190" s="46"/>
      <c r="AER190" s="46"/>
      <c r="AES190" s="46"/>
      <c r="AET190" s="46"/>
      <c r="AEU190" s="46"/>
      <c r="AEV190" s="46"/>
      <c r="AEW190" s="46"/>
      <c r="AEX190" s="46"/>
      <c r="AEY190" s="46"/>
      <c r="AEZ190" s="46"/>
      <c r="AFA190" s="46"/>
      <c r="AFB190" s="46"/>
      <c r="AFC190" s="46"/>
      <c r="AFD190" s="46"/>
      <c r="AFE190" s="46"/>
      <c r="AFF190" s="46"/>
      <c r="AFG190" s="46"/>
      <c r="AFH190" s="46"/>
      <c r="AFI190" s="46"/>
      <c r="AFJ190" s="46"/>
      <c r="AFK190" s="46"/>
      <c r="AFL190" s="46"/>
      <c r="AFM190" s="46"/>
      <c r="AFN190" s="46"/>
      <c r="AFO190" s="46"/>
      <c r="AFP190" s="46"/>
      <c r="AFQ190" s="46"/>
      <c r="AFR190" s="46"/>
      <c r="AFS190" s="46"/>
      <c r="AFT190" s="46"/>
      <c r="AFU190" s="46"/>
      <c r="AFV190" s="46"/>
      <c r="AFW190" s="46"/>
      <c r="AFX190" s="46"/>
      <c r="AFY190" s="46"/>
      <c r="AFZ190" s="46"/>
      <c r="AGA190" s="46"/>
      <c r="AGB190" s="46"/>
      <c r="AGC190" s="46"/>
      <c r="AGD190" s="46"/>
      <c r="AGE190" s="46"/>
      <c r="AGF190" s="46"/>
      <c r="AGG190" s="46"/>
      <c r="AGH190" s="46"/>
      <c r="AGI190" s="46"/>
      <c r="AGJ190" s="46"/>
      <c r="AGK190" s="46"/>
      <c r="AGL190" s="46"/>
      <c r="AGM190" s="46"/>
      <c r="AGN190" s="46"/>
      <c r="AGO190" s="46"/>
      <c r="AGP190" s="46"/>
      <c r="AGQ190" s="46"/>
      <c r="AGR190" s="46"/>
      <c r="AGS190" s="46"/>
      <c r="AGT190" s="46"/>
      <c r="AGU190" s="46"/>
      <c r="AGV190" s="46"/>
      <c r="AGW190" s="46"/>
      <c r="AGX190" s="46"/>
      <c r="AGY190" s="46"/>
      <c r="AGZ190" s="46"/>
      <c r="AHA190" s="46"/>
      <c r="AHB190" s="46"/>
      <c r="AHC190" s="46"/>
      <c r="AHD190" s="46"/>
      <c r="AHE190" s="46"/>
      <c r="AHF190" s="46"/>
      <c r="AHG190" s="46"/>
      <c r="AHH190" s="46"/>
      <c r="AHI190" s="46"/>
      <c r="AHJ190" s="46"/>
      <c r="AHK190" s="46"/>
      <c r="AHL190" s="46"/>
      <c r="AHM190" s="46"/>
      <c r="AHN190" s="46"/>
      <c r="AHO190" s="46"/>
      <c r="AHP190" s="46"/>
      <c r="AHQ190" s="46"/>
      <c r="AHR190" s="46"/>
      <c r="AHS190" s="46"/>
      <c r="AHT190" s="46"/>
      <c r="AHU190" s="46"/>
      <c r="AHV190" s="46"/>
      <c r="AHW190" s="46"/>
      <c r="AHX190" s="46"/>
      <c r="AHY190" s="46"/>
      <c r="AHZ190" s="46"/>
      <c r="AIA190" s="46"/>
      <c r="AIB190" s="46"/>
      <c r="AIC190" s="46"/>
      <c r="AID190" s="46"/>
      <c r="AIE190" s="46"/>
      <c r="AIF190" s="46"/>
      <c r="AIG190" s="46"/>
      <c r="AIH190" s="46"/>
      <c r="AII190" s="46"/>
      <c r="AIJ190" s="46"/>
      <c r="AIK190" s="46"/>
      <c r="AIL190" s="46"/>
      <c r="AIM190" s="46"/>
      <c r="AIN190" s="46"/>
      <c r="AIO190" s="46"/>
      <c r="AIP190" s="46"/>
      <c r="AIQ190" s="46"/>
      <c r="AIR190" s="46"/>
      <c r="AIS190" s="46"/>
      <c r="AIT190" s="46"/>
      <c r="AIU190" s="46"/>
      <c r="AIV190" s="46"/>
      <c r="AIW190" s="46"/>
      <c r="AIX190" s="46"/>
      <c r="AIY190" s="46"/>
      <c r="AIZ190" s="46"/>
      <c r="AJA190" s="46"/>
      <c r="AJB190" s="46"/>
      <c r="AJC190" s="46"/>
      <c r="AJD190" s="46"/>
      <c r="AJE190" s="46"/>
      <c r="AJF190" s="46"/>
      <c r="AJG190" s="46"/>
      <c r="AJH190" s="46"/>
      <c r="AJI190" s="46"/>
      <c r="AJJ190" s="46"/>
      <c r="AJK190" s="46"/>
      <c r="AJL190" s="46"/>
      <c r="AJM190" s="46"/>
      <c r="AJN190" s="46"/>
      <c r="AJO190" s="46"/>
      <c r="AJP190" s="46"/>
      <c r="AJQ190" s="46"/>
      <c r="AJR190" s="46"/>
      <c r="AJS190" s="46"/>
      <c r="AJT190" s="46"/>
      <c r="AJU190" s="46"/>
      <c r="AJV190" s="46"/>
      <c r="AJW190" s="46"/>
      <c r="AJX190" s="46"/>
      <c r="AJY190" s="46"/>
      <c r="AJZ190" s="46"/>
      <c r="AKA190" s="46"/>
      <c r="AKB190" s="46"/>
      <c r="AKC190" s="46"/>
      <c r="AKD190" s="46"/>
      <c r="AKE190" s="46"/>
      <c r="AKF190" s="46"/>
      <c r="AKG190" s="46"/>
      <c r="AKH190" s="46"/>
      <c r="AKI190" s="46"/>
      <c r="AKJ190" s="46"/>
      <c r="AKK190" s="46"/>
      <c r="AKL190" s="46"/>
      <c r="AKM190" s="46"/>
      <c r="AKN190" s="46"/>
      <c r="AKO190" s="46"/>
      <c r="AKP190" s="46"/>
      <c r="AKQ190" s="46"/>
      <c r="AKR190" s="46"/>
      <c r="AKS190" s="46"/>
      <c r="AKT190" s="46"/>
      <c r="AKU190" s="46"/>
      <c r="AKV190" s="46"/>
      <c r="AKW190" s="46"/>
      <c r="AKX190" s="46"/>
      <c r="AKY190" s="46"/>
      <c r="AKZ190" s="46"/>
      <c r="ALA190" s="46"/>
      <c r="ALB190" s="46"/>
      <c r="ALC190" s="46"/>
      <c r="ALD190" s="46"/>
      <c r="ALE190" s="46"/>
      <c r="ALF190" s="46"/>
      <c r="ALG190" s="46"/>
      <c r="ALH190" s="46"/>
      <c r="ALI190" s="46"/>
      <c r="ALJ190" s="46"/>
      <c r="ALK190" s="46"/>
      <c r="ALL190" s="46"/>
      <c r="ALM190" s="46"/>
      <c r="ALN190" s="46"/>
      <c r="ALO190" s="46"/>
      <c r="ALP190" s="46"/>
      <c r="ALQ190" s="46"/>
      <c r="ALR190" s="46"/>
      <c r="ALS190" s="46"/>
      <c r="ALT190" s="46"/>
      <c r="ALU190" s="46"/>
      <c r="ALV190" s="46"/>
      <c r="ALW190" s="46"/>
      <c r="ALX190" s="46"/>
      <c r="ALY190" s="46"/>
      <c r="ALZ190" s="46"/>
      <c r="AMA190" s="46"/>
      <c r="AMB190" s="46"/>
      <c r="AMC190" s="46"/>
      <c r="AMD190" s="46"/>
      <c r="AME190" s="46"/>
      <c r="AMF190" s="46"/>
      <c r="AMG190" s="46"/>
      <c r="AMH190" s="46"/>
      <c r="AMI190" s="46"/>
      <c r="AMJ190" s="46"/>
      <c r="AMK190" s="46"/>
    </row>
    <row r="191" spans="1:1025" x14ac:dyDescent="0.25">
      <c r="A191" s="46"/>
      <c r="B191" s="56"/>
      <c r="C191" s="57"/>
      <c r="D191" s="58"/>
      <c r="E191" s="59"/>
      <c r="F191" s="59"/>
      <c r="G191" s="59"/>
      <c r="H191" s="59"/>
      <c r="I191" s="59"/>
      <c r="J191" s="59"/>
      <c r="K191" s="59"/>
      <c r="L191" s="59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6"/>
      <c r="OY191" s="46"/>
      <c r="OZ191" s="46"/>
      <c r="PA191" s="46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6"/>
      <c r="PM191" s="46"/>
      <c r="PN191" s="46"/>
      <c r="PO191" s="46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6"/>
      <c r="QA191" s="46"/>
      <c r="QB191" s="46"/>
      <c r="QC191" s="46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6"/>
      <c r="QO191" s="46"/>
      <c r="QP191" s="46"/>
      <c r="QQ191" s="46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6"/>
      <c r="RC191" s="46"/>
      <c r="RD191" s="46"/>
      <c r="RE191" s="46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6"/>
      <c r="RQ191" s="46"/>
      <c r="RR191" s="46"/>
      <c r="RS191" s="46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6"/>
      <c r="SE191" s="46"/>
      <c r="SF191" s="46"/>
      <c r="SG191" s="46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6"/>
      <c r="SS191" s="46"/>
      <c r="ST191" s="46"/>
      <c r="SU191" s="46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6"/>
      <c r="TG191" s="46"/>
      <c r="TH191" s="46"/>
      <c r="TI191" s="46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6"/>
      <c r="TU191" s="46"/>
      <c r="TV191" s="46"/>
      <c r="TW191" s="46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6"/>
      <c r="UI191" s="46"/>
      <c r="UJ191" s="46"/>
      <c r="UK191" s="46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6"/>
      <c r="UW191" s="46"/>
      <c r="UX191" s="46"/>
      <c r="UY191" s="46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6"/>
      <c r="VK191" s="46"/>
      <c r="VL191" s="46"/>
      <c r="VM191" s="46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6"/>
      <c r="VY191" s="46"/>
      <c r="VZ191" s="46"/>
      <c r="WA191" s="46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6"/>
      <c r="WM191" s="46"/>
      <c r="WN191" s="46"/>
      <c r="WO191" s="46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6"/>
      <c r="XA191" s="46"/>
      <c r="XB191" s="46"/>
      <c r="XC191" s="46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6"/>
      <c r="XO191" s="46"/>
      <c r="XP191" s="46"/>
      <c r="XQ191" s="46"/>
      <c r="XR191" s="46"/>
      <c r="XS191" s="46"/>
      <c r="XT191" s="46"/>
      <c r="XU191" s="46"/>
      <c r="XV191" s="46"/>
      <c r="XW191" s="46"/>
      <c r="XX191" s="46"/>
      <c r="XY191" s="46"/>
      <c r="XZ191" s="46"/>
      <c r="YA191" s="46"/>
      <c r="YB191" s="46"/>
      <c r="YC191" s="46"/>
      <c r="YD191" s="46"/>
      <c r="YE191" s="46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6"/>
      <c r="YR191" s="46"/>
      <c r="YS191" s="46"/>
      <c r="YT191" s="46"/>
      <c r="YU191" s="46"/>
      <c r="YV191" s="46"/>
      <c r="YW191" s="46"/>
      <c r="YX191" s="46"/>
      <c r="YY191" s="46"/>
      <c r="YZ191" s="46"/>
      <c r="ZA191" s="46"/>
      <c r="ZB191" s="46"/>
      <c r="ZC191" s="46"/>
      <c r="ZD191" s="46"/>
      <c r="ZE191" s="46"/>
      <c r="ZF191" s="46"/>
      <c r="ZG191" s="46"/>
      <c r="ZH191" s="46"/>
      <c r="ZI191" s="46"/>
      <c r="ZJ191" s="46"/>
      <c r="ZK191" s="46"/>
      <c r="ZL191" s="46"/>
      <c r="ZM191" s="46"/>
      <c r="ZN191" s="46"/>
      <c r="ZO191" s="46"/>
      <c r="ZP191" s="46"/>
      <c r="ZQ191" s="46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  <c r="ABL191" s="46"/>
      <c r="ABM191" s="46"/>
      <c r="ABN191" s="46"/>
      <c r="ABO191" s="46"/>
      <c r="ABP191" s="46"/>
      <c r="ABQ191" s="46"/>
      <c r="ABR191" s="46"/>
      <c r="ABS191" s="46"/>
      <c r="ABT191" s="46"/>
      <c r="ABU191" s="46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  <c r="ADP191" s="46"/>
      <c r="ADQ191" s="46"/>
      <c r="ADR191" s="46"/>
      <c r="ADS191" s="46"/>
      <c r="ADT191" s="46"/>
      <c r="ADU191" s="46"/>
      <c r="ADV191" s="46"/>
      <c r="ADW191" s="46"/>
      <c r="ADX191" s="46"/>
      <c r="ADY191" s="46"/>
      <c r="ADZ191" s="46"/>
      <c r="AEA191" s="46"/>
      <c r="AEB191" s="46"/>
      <c r="AEC191" s="46"/>
      <c r="AED191" s="46"/>
      <c r="AEE191" s="46"/>
      <c r="AEF191" s="46"/>
      <c r="AEG191" s="46"/>
      <c r="AEH191" s="46"/>
      <c r="AEI191" s="46"/>
      <c r="AEJ191" s="46"/>
      <c r="AEK191" s="46"/>
      <c r="AEL191" s="46"/>
      <c r="AEM191" s="46"/>
      <c r="AEN191" s="46"/>
      <c r="AEO191" s="46"/>
      <c r="AEP191" s="46"/>
      <c r="AEQ191" s="46"/>
      <c r="AER191" s="46"/>
      <c r="AES191" s="46"/>
      <c r="AET191" s="46"/>
      <c r="AEU191" s="46"/>
      <c r="AEV191" s="46"/>
      <c r="AEW191" s="46"/>
      <c r="AEX191" s="46"/>
      <c r="AEY191" s="46"/>
      <c r="AEZ191" s="46"/>
      <c r="AFA191" s="46"/>
      <c r="AFB191" s="46"/>
      <c r="AFC191" s="46"/>
      <c r="AFD191" s="46"/>
      <c r="AFE191" s="46"/>
      <c r="AFF191" s="46"/>
      <c r="AFG191" s="46"/>
      <c r="AFH191" s="46"/>
      <c r="AFI191" s="46"/>
      <c r="AFJ191" s="46"/>
      <c r="AFK191" s="46"/>
      <c r="AFL191" s="46"/>
      <c r="AFM191" s="46"/>
      <c r="AFN191" s="46"/>
      <c r="AFO191" s="46"/>
      <c r="AFP191" s="46"/>
      <c r="AFQ191" s="46"/>
      <c r="AFR191" s="46"/>
      <c r="AFS191" s="46"/>
      <c r="AFT191" s="46"/>
      <c r="AFU191" s="46"/>
      <c r="AFV191" s="46"/>
      <c r="AFW191" s="46"/>
      <c r="AFX191" s="46"/>
      <c r="AFY191" s="46"/>
      <c r="AFZ191" s="46"/>
      <c r="AGA191" s="46"/>
      <c r="AGB191" s="46"/>
      <c r="AGC191" s="46"/>
      <c r="AGD191" s="46"/>
      <c r="AGE191" s="46"/>
      <c r="AGF191" s="46"/>
      <c r="AGG191" s="46"/>
      <c r="AGH191" s="46"/>
      <c r="AGI191" s="46"/>
      <c r="AGJ191" s="46"/>
      <c r="AGK191" s="46"/>
      <c r="AGL191" s="46"/>
      <c r="AGM191" s="46"/>
      <c r="AGN191" s="46"/>
      <c r="AGO191" s="46"/>
      <c r="AGP191" s="46"/>
      <c r="AGQ191" s="46"/>
      <c r="AGR191" s="46"/>
      <c r="AGS191" s="46"/>
      <c r="AGT191" s="46"/>
      <c r="AGU191" s="46"/>
      <c r="AGV191" s="46"/>
      <c r="AGW191" s="46"/>
      <c r="AGX191" s="46"/>
      <c r="AGY191" s="46"/>
      <c r="AGZ191" s="46"/>
      <c r="AHA191" s="46"/>
      <c r="AHB191" s="46"/>
      <c r="AHC191" s="46"/>
      <c r="AHD191" s="46"/>
      <c r="AHE191" s="46"/>
      <c r="AHF191" s="46"/>
      <c r="AHG191" s="46"/>
      <c r="AHH191" s="46"/>
      <c r="AHI191" s="46"/>
      <c r="AHJ191" s="46"/>
      <c r="AHK191" s="46"/>
      <c r="AHL191" s="46"/>
      <c r="AHM191" s="46"/>
      <c r="AHN191" s="46"/>
      <c r="AHO191" s="46"/>
      <c r="AHP191" s="46"/>
      <c r="AHQ191" s="46"/>
      <c r="AHR191" s="46"/>
      <c r="AHS191" s="46"/>
      <c r="AHT191" s="46"/>
      <c r="AHU191" s="46"/>
      <c r="AHV191" s="46"/>
      <c r="AHW191" s="46"/>
      <c r="AHX191" s="46"/>
      <c r="AHY191" s="46"/>
      <c r="AHZ191" s="46"/>
      <c r="AIA191" s="46"/>
      <c r="AIB191" s="46"/>
      <c r="AIC191" s="46"/>
      <c r="AID191" s="46"/>
      <c r="AIE191" s="46"/>
      <c r="AIF191" s="46"/>
      <c r="AIG191" s="46"/>
      <c r="AIH191" s="46"/>
      <c r="AII191" s="46"/>
      <c r="AIJ191" s="46"/>
      <c r="AIK191" s="46"/>
      <c r="AIL191" s="46"/>
      <c r="AIM191" s="46"/>
      <c r="AIN191" s="46"/>
      <c r="AIO191" s="46"/>
      <c r="AIP191" s="46"/>
      <c r="AIQ191" s="46"/>
      <c r="AIR191" s="46"/>
      <c r="AIS191" s="46"/>
      <c r="AIT191" s="46"/>
      <c r="AIU191" s="46"/>
      <c r="AIV191" s="46"/>
      <c r="AIW191" s="46"/>
      <c r="AIX191" s="46"/>
      <c r="AIY191" s="46"/>
      <c r="AIZ191" s="46"/>
      <c r="AJA191" s="46"/>
      <c r="AJB191" s="46"/>
      <c r="AJC191" s="46"/>
      <c r="AJD191" s="46"/>
      <c r="AJE191" s="46"/>
      <c r="AJF191" s="46"/>
      <c r="AJG191" s="46"/>
      <c r="AJH191" s="46"/>
      <c r="AJI191" s="46"/>
      <c r="AJJ191" s="46"/>
      <c r="AJK191" s="46"/>
      <c r="AJL191" s="46"/>
      <c r="AJM191" s="46"/>
      <c r="AJN191" s="46"/>
      <c r="AJO191" s="46"/>
      <c r="AJP191" s="46"/>
      <c r="AJQ191" s="46"/>
      <c r="AJR191" s="46"/>
      <c r="AJS191" s="46"/>
      <c r="AJT191" s="46"/>
      <c r="AJU191" s="46"/>
      <c r="AJV191" s="46"/>
      <c r="AJW191" s="46"/>
      <c r="AJX191" s="46"/>
      <c r="AJY191" s="46"/>
      <c r="AJZ191" s="46"/>
      <c r="AKA191" s="46"/>
      <c r="AKB191" s="46"/>
      <c r="AKC191" s="46"/>
      <c r="AKD191" s="46"/>
      <c r="AKE191" s="46"/>
      <c r="AKF191" s="46"/>
      <c r="AKG191" s="46"/>
      <c r="AKH191" s="46"/>
      <c r="AKI191" s="46"/>
      <c r="AKJ191" s="46"/>
      <c r="AKK191" s="46"/>
      <c r="AKL191" s="46"/>
      <c r="AKM191" s="46"/>
      <c r="AKN191" s="46"/>
      <c r="AKO191" s="46"/>
      <c r="AKP191" s="46"/>
      <c r="AKQ191" s="46"/>
      <c r="AKR191" s="46"/>
      <c r="AKS191" s="46"/>
      <c r="AKT191" s="46"/>
      <c r="AKU191" s="46"/>
      <c r="AKV191" s="46"/>
      <c r="AKW191" s="46"/>
      <c r="AKX191" s="46"/>
      <c r="AKY191" s="46"/>
      <c r="AKZ191" s="46"/>
      <c r="ALA191" s="46"/>
      <c r="ALB191" s="46"/>
      <c r="ALC191" s="46"/>
      <c r="ALD191" s="46"/>
      <c r="ALE191" s="46"/>
      <c r="ALF191" s="46"/>
      <c r="ALG191" s="46"/>
      <c r="ALH191" s="46"/>
      <c r="ALI191" s="46"/>
      <c r="ALJ191" s="46"/>
      <c r="ALK191" s="46"/>
      <c r="ALL191" s="46"/>
      <c r="ALM191" s="46"/>
      <c r="ALN191" s="46"/>
      <c r="ALO191" s="46"/>
      <c r="ALP191" s="46"/>
      <c r="ALQ191" s="46"/>
      <c r="ALR191" s="46"/>
      <c r="ALS191" s="46"/>
      <c r="ALT191" s="46"/>
      <c r="ALU191" s="46"/>
      <c r="ALV191" s="46"/>
      <c r="ALW191" s="46"/>
      <c r="ALX191" s="46"/>
      <c r="ALY191" s="46"/>
      <c r="ALZ191" s="46"/>
      <c r="AMA191" s="46"/>
      <c r="AMB191" s="46"/>
      <c r="AMC191" s="46"/>
      <c r="AMD191" s="46"/>
      <c r="AME191" s="46"/>
      <c r="AMF191" s="46"/>
      <c r="AMG191" s="46"/>
      <c r="AMH191" s="46"/>
      <c r="AMI191" s="46"/>
      <c r="AMJ191" s="46"/>
      <c r="AMK191" s="46"/>
    </row>
    <row r="192" spans="1:1025" x14ac:dyDescent="0.25">
      <c r="A192" s="46"/>
      <c r="B192" s="56"/>
      <c r="C192" s="57"/>
      <c r="D192" s="58"/>
      <c r="E192" s="59"/>
      <c r="F192" s="59"/>
      <c r="G192" s="59"/>
      <c r="H192" s="59"/>
      <c r="I192" s="59"/>
      <c r="J192" s="59"/>
      <c r="K192" s="59"/>
      <c r="L192" s="59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  <c r="OO192" s="46"/>
      <c r="OP192" s="46"/>
      <c r="OQ192" s="46"/>
      <c r="OR192" s="46"/>
      <c r="OS192" s="46"/>
      <c r="OT192" s="46"/>
      <c r="OU192" s="46"/>
      <c r="OV192" s="46"/>
      <c r="OW192" s="46"/>
      <c r="OX192" s="46"/>
      <c r="OY192" s="46"/>
      <c r="OZ192" s="46"/>
      <c r="PA192" s="46"/>
      <c r="PB192" s="46"/>
      <c r="PC192" s="46"/>
      <c r="PD192" s="46"/>
      <c r="PE192" s="46"/>
      <c r="PF192" s="46"/>
      <c r="PG192" s="46"/>
      <c r="PH192" s="46"/>
      <c r="PI192" s="46"/>
      <c r="PJ192" s="46"/>
      <c r="PK192" s="46"/>
      <c r="PL192" s="46"/>
      <c r="PM192" s="46"/>
      <c r="PN192" s="46"/>
      <c r="PO192" s="46"/>
      <c r="PP192" s="46"/>
      <c r="PQ192" s="46"/>
      <c r="PR192" s="46"/>
      <c r="PS192" s="46"/>
      <c r="PT192" s="46"/>
      <c r="PU192" s="46"/>
      <c r="PV192" s="46"/>
      <c r="PW192" s="46"/>
      <c r="PX192" s="46"/>
      <c r="PY192" s="46"/>
      <c r="PZ192" s="46"/>
      <c r="QA192" s="46"/>
      <c r="QB192" s="46"/>
      <c r="QC192" s="46"/>
      <c r="QD192" s="46"/>
      <c r="QE192" s="46"/>
      <c r="QF192" s="46"/>
      <c r="QG192" s="46"/>
      <c r="QH192" s="46"/>
      <c r="QI192" s="46"/>
      <c r="QJ192" s="46"/>
      <c r="QK192" s="46"/>
      <c r="QL192" s="46"/>
      <c r="QM192" s="46"/>
      <c r="QN192" s="46"/>
      <c r="QO192" s="46"/>
      <c r="QP192" s="46"/>
      <c r="QQ192" s="46"/>
      <c r="QR192" s="46"/>
      <c r="QS192" s="46"/>
      <c r="QT192" s="46"/>
      <c r="QU192" s="46"/>
      <c r="QV192" s="46"/>
      <c r="QW192" s="46"/>
      <c r="QX192" s="46"/>
      <c r="QY192" s="46"/>
      <c r="QZ192" s="46"/>
      <c r="RA192" s="46"/>
      <c r="RB192" s="46"/>
      <c r="RC192" s="46"/>
      <c r="RD192" s="46"/>
      <c r="RE192" s="46"/>
      <c r="RF192" s="46"/>
      <c r="RG192" s="46"/>
      <c r="RH192" s="46"/>
      <c r="RI192" s="46"/>
      <c r="RJ192" s="46"/>
      <c r="RK192" s="46"/>
      <c r="RL192" s="46"/>
      <c r="RM192" s="46"/>
      <c r="RN192" s="46"/>
      <c r="RO192" s="46"/>
      <c r="RP192" s="46"/>
      <c r="RQ192" s="46"/>
      <c r="RR192" s="46"/>
      <c r="RS192" s="46"/>
      <c r="RT192" s="46"/>
      <c r="RU192" s="46"/>
      <c r="RV192" s="46"/>
      <c r="RW192" s="46"/>
      <c r="RX192" s="46"/>
      <c r="RY192" s="46"/>
      <c r="RZ192" s="46"/>
      <c r="SA192" s="46"/>
      <c r="SB192" s="46"/>
      <c r="SC192" s="46"/>
      <c r="SD192" s="46"/>
      <c r="SE192" s="46"/>
      <c r="SF192" s="46"/>
      <c r="SG192" s="46"/>
      <c r="SH192" s="46"/>
      <c r="SI192" s="46"/>
      <c r="SJ192" s="46"/>
      <c r="SK192" s="46"/>
      <c r="SL192" s="46"/>
      <c r="SM192" s="46"/>
      <c r="SN192" s="46"/>
      <c r="SO192" s="46"/>
      <c r="SP192" s="46"/>
      <c r="SQ192" s="46"/>
      <c r="SR192" s="46"/>
      <c r="SS192" s="46"/>
      <c r="ST192" s="46"/>
      <c r="SU192" s="46"/>
      <c r="SV192" s="46"/>
      <c r="SW192" s="46"/>
      <c r="SX192" s="46"/>
      <c r="SY192" s="46"/>
      <c r="SZ192" s="46"/>
      <c r="TA192" s="46"/>
      <c r="TB192" s="46"/>
      <c r="TC192" s="46"/>
      <c r="TD192" s="46"/>
      <c r="TE192" s="46"/>
      <c r="TF192" s="46"/>
      <c r="TG192" s="46"/>
      <c r="TH192" s="46"/>
      <c r="TI192" s="46"/>
      <c r="TJ192" s="46"/>
      <c r="TK192" s="46"/>
      <c r="TL192" s="46"/>
      <c r="TM192" s="46"/>
      <c r="TN192" s="46"/>
      <c r="TO192" s="46"/>
      <c r="TP192" s="46"/>
      <c r="TQ192" s="46"/>
      <c r="TR192" s="46"/>
      <c r="TS192" s="46"/>
      <c r="TT192" s="46"/>
      <c r="TU192" s="46"/>
      <c r="TV192" s="46"/>
      <c r="TW192" s="46"/>
      <c r="TX192" s="46"/>
      <c r="TY192" s="46"/>
      <c r="TZ192" s="46"/>
      <c r="UA192" s="46"/>
      <c r="UB192" s="46"/>
      <c r="UC192" s="46"/>
      <c r="UD192" s="46"/>
      <c r="UE192" s="46"/>
      <c r="UF192" s="46"/>
      <c r="UG192" s="46"/>
      <c r="UH192" s="46"/>
      <c r="UI192" s="46"/>
      <c r="UJ192" s="46"/>
      <c r="UK192" s="46"/>
      <c r="UL192" s="46"/>
      <c r="UM192" s="46"/>
      <c r="UN192" s="46"/>
      <c r="UO192" s="46"/>
      <c r="UP192" s="46"/>
      <c r="UQ192" s="46"/>
      <c r="UR192" s="46"/>
      <c r="US192" s="46"/>
      <c r="UT192" s="46"/>
      <c r="UU192" s="46"/>
      <c r="UV192" s="46"/>
      <c r="UW192" s="46"/>
      <c r="UX192" s="46"/>
      <c r="UY192" s="46"/>
      <c r="UZ192" s="46"/>
      <c r="VA192" s="46"/>
      <c r="VB192" s="46"/>
      <c r="VC192" s="46"/>
      <c r="VD192" s="46"/>
      <c r="VE192" s="46"/>
      <c r="VF192" s="46"/>
      <c r="VG192" s="46"/>
      <c r="VH192" s="46"/>
      <c r="VI192" s="46"/>
      <c r="VJ192" s="46"/>
      <c r="VK192" s="46"/>
      <c r="VL192" s="46"/>
      <c r="VM192" s="46"/>
      <c r="VN192" s="46"/>
      <c r="VO192" s="46"/>
      <c r="VP192" s="46"/>
      <c r="VQ192" s="46"/>
      <c r="VR192" s="46"/>
      <c r="VS192" s="46"/>
      <c r="VT192" s="46"/>
      <c r="VU192" s="46"/>
      <c r="VV192" s="46"/>
      <c r="VW192" s="46"/>
      <c r="VX192" s="46"/>
      <c r="VY192" s="46"/>
      <c r="VZ192" s="46"/>
      <c r="WA192" s="46"/>
      <c r="WB192" s="46"/>
      <c r="WC192" s="46"/>
      <c r="WD192" s="46"/>
      <c r="WE192" s="46"/>
      <c r="WF192" s="46"/>
      <c r="WG192" s="46"/>
      <c r="WH192" s="46"/>
      <c r="WI192" s="46"/>
      <c r="WJ192" s="46"/>
      <c r="WK192" s="46"/>
      <c r="WL192" s="46"/>
      <c r="WM192" s="46"/>
      <c r="WN192" s="46"/>
      <c r="WO192" s="46"/>
      <c r="WP192" s="46"/>
      <c r="WQ192" s="46"/>
      <c r="WR192" s="46"/>
      <c r="WS192" s="46"/>
      <c r="WT192" s="46"/>
      <c r="WU192" s="46"/>
      <c r="WV192" s="46"/>
      <c r="WW192" s="46"/>
      <c r="WX192" s="46"/>
      <c r="WY192" s="46"/>
      <c r="WZ192" s="46"/>
      <c r="XA192" s="46"/>
      <c r="XB192" s="46"/>
      <c r="XC192" s="46"/>
      <c r="XD192" s="46"/>
      <c r="XE192" s="46"/>
      <c r="XF192" s="46"/>
      <c r="XG192" s="46"/>
      <c r="XH192" s="46"/>
      <c r="XI192" s="46"/>
      <c r="XJ192" s="46"/>
      <c r="XK192" s="46"/>
      <c r="XL192" s="46"/>
      <c r="XM192" s="46"/>
      <c r="XN192" s="46"/>
      <c r="XO192" s="46"/>
      <c r="XP192" s="46"/>
      <c r="XQ192" s="46"/>
      <c r="XR192" s="46"/>
      <c r="XS192" s="46"/>
      <c r="XT192" s="46"/>
      <c r="XU192" s="46"/>
      <c r="XV192" s="46"/>
      <c r="XW192" s="46"/>
      <c r="XX192" s="46"/>
      <c r="XY192" s="46"/>
      <c r="XZ192" s="46"/>
      <c r="YA192" s="46"/>
      <c r="YB192" s="46"/>
      <c r="YC192" s="46"/>
      <c r="YD192" s="46"/>
      <c r="YE192" s="46"/>
      <c r="YF192" s="46"/>
      <c r="YG192" s="46"/>
      <c r="YH192" s="46"/>
      <c r="YI192" s="46"/>
      <c r="YJ192" s="46"/>
      <c r="YK192" s="46"/>
      <c r="YL192" s="46"/>
      <c r="YM192" s="46"/>
      <c r="YN192" s="46"/>
      <c r="YO192" s="46"/>
      <c r="YP192" s="46"/>
      <c r="YQ192" s="46"/>
      <c r="YR192" s="46"/>
      <c r="YS192" s="46"/>
      <c r="YT192" s="46"/>
      <c r="YU192" s="46"/>
      <c r="YV192" s="46"/>
      <c r="YW192" s="46"/>
      <c r="YX192" s="46"/>
      <c r="YY192" s="46"/>
      <c r="YZ192" s="46"/>
      <c r="ZA192" s="46"/>
      <c r="ZB192" s="46"/>
      <c r="ZC192" s="46"/>
      <c r="ZD192" s="46"/>
      <c r="ZE192" s="46"/>
      <c r="ZF192" s="46"/>
      <c r="ZG192" s="46"/>
      <c r="ZH192" s="46"/>
      <c r="ZI192" s="46"/>
      <c r="ZJ192" s="46"/>
      <c r="ZK192" s="46"/>
      <c r="ZL192" s="46"/>
      <c r="ZM192" s="46"/>
      <c r="ZN192" s="46"/>
      <c r="ZO192" s="46"/>
      <c r="ZP192" s="46"/>
      <c r="ZQ192" s="46"/>
      <c r="ZR192" s="46"/>
      <c r="ZS192" s="46"/>
      <c r="ZT192" s="46"/>
      <c r="ZU192" s="46"/>
      <c r="ZV192" s="46"/>
      <c r="ZW192" s="46"/>
      <c r="ZX192" s="46"/>
      <c r="ZY192" s="46"/>
      <c r="ZZ192" s="46"/>
      <c r="AAA192" s="46"/>
      <c r="AAB192" s="46"/>
      <c r="AAC192" s="46"/>
      <c r="AAD192" s="46"/>
      <c r="AAE192" s="46"/>
      <c r="AAF192" s="46"/>
      <c r="AAG192" s="46"/>
      <c r="AAH192" s="46"/>
      <c r="AAI192" s="46"/>
      <c r="AAJ192" s="46"/>
      <c r="AAK192" s="46"/>
      <c r="AAL192" s="46"/>
      <c r="AAM192" s="46"/>
      <c r="AAN192" s="46"/>
      <c r="AAO192" s="46"/>
      <c r="AAP192" s="46"/>
      <c r="AAQ192" s="46"/>
      <c r="AAR192" s="46"/>
      <c r="AAS192" s="46"/>
      <c r="AAT192" s="46"/>
      <c r="AAU192" s="46"/>
      <c r="AAV192" s="46"/>
      <c r="AAW192" s="46"/>
      <c r="AAX192" s="46"/>
      <c r="AAY192" s="46"/>
      <c r="AAZ192" s="46"/>
      <c r="ABA192" s="46"/>
      <c r="ABB192" s="46"/>
      <c r="ABC192" s="46"/>
      <c r="ABD192" s="46"/>
      <c r="ABE192" s="46"/>
      <c r="ABF192" s="46"/>
      <c r="ABG192" s="46"/>
      <c r="ABH192" s="46"/>
      <c r="ABI192" s="46"/>
      <c r="ABJ192" s="46"/>
      <c r="ABK192" s="46"/>
      <c r="ABL192" s="46"/>
      <c r="ABM192" s="46"/>
      <c r="ABN192" s="46"/>
      <c r="ABO192" s="46"/>
      <c r="ABP192" s="46"/>
      <c r="ABQ192" s="46"/>
      <c r="ABR192" s="46"/>
      <c r="ABS192" s="46"/>
      <c r="ABT192" s="46"/>
      <c r="ABU192" s="46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  <c r="ADP192" s="46"/>
      <c r="ADQ192" s="46"/>
      <c r="ADR192" s="46"/>
      <c r="ADS192" s="46"/>
      <c r="ADT192" s="46"/>
      <c r="ADU192" s="46"/>
      <c r="ADV192" s="46"/>
      <c r="ADW192" s="46"/>
      <c r="ADX192" s="46"/>
      <c r="ADY192" s="46"/>
      <c r="ADZ192" s="46"/>
      <c r="AEA192" s="46"/>
      <c r="AEB192" s="46"/>
      <c r="AEC192" s="46"/>
      <c r="AED192" s="46"/>
      <c r="AEE192" s="46"/>
      <c r="AEF192" s="46"/>
      <c r="AEG192" s="46"/>
      <c r="AEH192" s="46"/>
      <c r="AEI192" s="46"/>
      <c r="AEJ192" s="46"/>
      <c r="AEK192" s="46"/>
      <c r="AEL192" s="46"/>
      <c r="AEM192" s="46"/>
      <c r="AEN192" s="46"/>
      <c r="AEO192" s="46"/>
      <c r="AEP192" s="46"/>
      <c r="AEQ192" s="46"/>
      <c r="AER192" s="46"/>
      <c r="AES192" s="46"/>
      <c r="AET192" s="46"/>
      <c r="AEU192" s="46"/>
      <c r="AEV192" s="46"/>
      <c r="AEW192" s="46"/>
      <c r="AEX192" s="46"/>
      <c r="AEY192" s="46"/>
      <c r="AEZ192" s="46"/>
      <c r="AFA192" s="46"/>
      <c r="AFB192" s="46"/>
      <c r="AFC192" s="46"/>
      <c r="AFD192" s="46"/>
      <c r="AFE192" s="46"/>
      <c r="AFF192" s="46"/>
      <c r="AFG192" s="46"/>
      <c r="AFH192" s="46"/>
      <c r="AFI192" s="46"/>
      <c r="AFJ192" s="46"/>
      <c r="AFK192" s="46"/>
      <c r="AFL192" s="46"/>
      <c r="AFM192" s="46"/>
      <c r="AFN192" s="46"/>
      <c r="AFO192" s="46"/>
      <c r="AFP192" s="46"/>
      <c r="AFQ192" s="46"/>
      <c r="AFR192" s="46"/>
      <c r="AFS192" s="46"/>
      <c r="AFT192" s="46"/>
      <c r="AFU192" s="46"/>
      <c r="AFV192" s="46"/>
      <c r="AFW192" s="46"/>
      <c r="AFX192" s="46"/>
      <c r="AFY192" s="46"/>
      <c r="AFZ192" s="46"/>
      <c r="AGA192" s="46"/>
      <c r="AGB192" s="46"/>
      <c r="AGC192" s="46"/>
      <c r="AGD192" s="46"/>
      <c r="AGE192" s="46"/>
      <c r="AGF192" s="46"/>
      <c r="AGG192" s="46"/>
      <c r="AGH192" s="46"/>
      <c r="AGI192" s="46"/>
      <c r="AGJ192" s="46"/>
      <c r="AGK192" s="46"/>
      <c r="AGL192" s="46"/>
      <c r="AGM192" s="46"/>
      <c r="AGN192" s="46"/>
      <c r="AGO192" s="46"/>
      <c r="AGP192" s="46"/>
      <c r="AGQ192" s="46"/>
      <c r="AGR192" s="46"/>
      <c r="AGS192" s="46"/>
      <c r="AGT192" s="46"/>
      <c r="AGU192" s="46"/>
      <c r="AGV192" s="46"/>
      <c r="AGW192" s="46"/>
      <c r="AGX192" s="46"/>
      <c r="AGY192" s="46"/>
      <c r="AGZ192" s="46"/>
      <c r="AHA192" s="46"/>
      <c r="AHB192" s="46"/>
      <c r="AHC192" s="46"/>
      <c r="AHD192" s="46"/>
      <c r="AHE192" s="46"/>
      <c r="AHF192" s="46"/>
      <c r="AHG192" s="46"/>
      <c r="AHH192" s="46"/>
      <c r="AHI192" s="46"/>
      <c r="AHJ192" s="46"/>
      <c r="AHK192" s="46"/>
      <c r="AHL192" s="46"/>
      <c r="AHM192" s="46"/>
      <c r="AHN192" s="46"/>
      <c r="AHO192" s="46"/>
      <c r="AHP192" s="46"/>
      <c r="AHQ192" s="46"/>
      <c r="AHR192" s="46"/>
      <c r="AHS192" s="46"/>
      <c r="AHT192" s="46"/>
      <c r="AHU192" s="46"/>
      <c r="AHV192" s="46"/>
      <c r="AHW192" s="46"/>
      <c r="AHX192" s="46"/>
      <c r="AHY192" s="46"/>
      <c r="AHZ192" s="46"/>
      <c r="AIA192" s="46"/>
      <c r="AIB192" s="46"/>
      <c r="AIC192" s="46"/>
      <c r="AID192" s="46"/>
      <c r="AIE192" s="46"/>
      <c r="AIF192" s="46"/>
      <c r="AIG192" s="46"/>
      <c r="AIH192" s="46"/>
      <c r="AII192" s="46"/>
      <c r="AIJ192" s="46"/>
      <c r="AIK192" s="46"/>
      <c r="AIL192" s="46"/>
      <c r="AIM192" s="46"/>
      <c r="AIN192" s="46"/>
      <c r="AIO192" s="46"/>
      <c r="AIP192" s="46"/>
      <c r="AIQ192" s="46"/>
      <c r="AIR192" s="46"/>
      <c r="AIS192" s="46"/>
      <c r="AIT192" s="46"/>
      <c r="AIU192" s="46"/>
      <c r="AIV192" s="46"/>
      <c r="AIW192" s="46"/>
      <c r="AIX192" s="46"/>
      <c r="AIY192" s="46"/>
      <c r="AIZ192" s="46"/>
      <c r="AJA192" s="46"/>
      <c r="AJB192" s="46"/>
      <c r="AJC192" s="46"/>
      <c r="AJD192" s="46"/>
      <c r="AJE192" s="46"/>
      <c r="AJF192" s="46"/>
      <c r="AJG192" s="46"/>
      <c r="AJH192" s="46"/>
      <c r="AJI192" s="46"/>
      <c r="AJJ192" s="46"/>
      <c r="AJK192" s="46"/>
      <c r="AJL192" s="46"/>
      <c r="AJM192" s="46"/>
      <c r="AJN192" s="46"/>
      <c r="AJO192" s="46"/>
      <c r="AJP192" s="46"/>
      <c r="AJQ192" s="46"/>
      <c r="AJR192" s="46"/>
      <c r="AJS192" s="46"/>
      <c r="AJT192" s="46"/>
      <c r="AJU192" s="46"/>
      <c r="AJV192" s="46"/>
      <c r="AJW192" s="46"/>
      <c r="AJX192" s="46"/>
      <c r="AJY192" s="46"/>
      <c r="AJZ192" s="46"/>
      <c r="AKA192" s="46"/>
      <c r="AKB192" s="46"/>
      <c r="AKC192" s="46"/>
      <c r="AKD192" s="46"/>
      <c r="AKE192" s="46"/>
      <c r="AKF192" s="46"/>
      <c r="AKG192" s="46"/>
      <c r="AKH192" s="46"/>
      <c r="AKI192" s="46"/>
      <c r="AKJ192" s="46"/>
      <c r="AKK192" s="46"/>
      <c r="AKL192" s="46"/>
      <c r="AKM192" s="46"/>
      <c r="AKN192" s="46"/>
      <c r="AKO192" s="46"/>
      <c r="AKP192" s="46"/>
      <c r="AKQ192" s="46"/>
      <c r="AKR192" s="46"/>
      <c r="AKS192" s="46"/>
      <c r="AKT192" s="46"/>
      <c r="AKU192" s="46"/>
      <c r="AKV192" s="46"/>
      <c r="AKW192" s="46"/>
      <c r="AKX192" s="46"/>
      <c r="AKY192" s="46"/>
      <c r="AKZ192" s="46"/>
      <c r="ALA192" s="46"/>
      <c r="ALB192" s="46"/>
      <c r="ALC192" s="46"/>
      <c r="ALD192" s="46"/>
      <c r="ALE192" s="46"/>
      <c r="ALF192" s="46"/>
      <c r="ALG192" s="46"/>
      <c r="ALH192" s="46"/>
      <c r="ALI192" s="46"/>
      <c r="ALJ192" s="46"/>
      <c r="ALK192" s="46"/>
      <c r="ALL192" s="46"/>
      <c r="ALM192" s="46"/>
      <c r="ALN192" s="46"/>
      <c r="ALO192" s="46"/>
      <c r="ALP192" s="46"/>
      <c r="ALQ192" s="46"/>
      <c r="ALR192" s="46"/>
      <c r="ALS192" s="46"/>
      <c r="ALT192" s="46"/>
      <c r="ALU192" s="46"/>
      <c r="ALV192" s="46"/>
      <c r="ALW192" s="46"/>
      <c r="ALX192" s="46"/>
      <c r="ALY192" s="46"/>
      <c r="ALZ192" s="46"/>
      <c r="AMA192" s="46"/>
      <c r="AMB192" s="46"/>
      <c r="AMC192" s="46"/>
      <c r="AMD192" s="46"/>
      <c r="AME192" s="46"/>
      <c r="AMF192" s="46"/>
      <c r="AMG192" s="46"/>
      <c r="AMH192" s="46"/>
      <c r="AMI192" s="46"/>
      <c r="AMJ192" s="46"/>
      <c r="AMK192" s="46"/>
    </row>
    <row r="193" spans="1:1025" x14ac:dyDescent="0.25">
      <c r="A193" s="46"/>
      <c r="B193" s="56"/>
      <c r="C193" s="57"/>
      <c r="D193" s="58"/>
      <c r="E193" s="59"/>
      <c r="F193" s="59"/>
      <c r="G193" s="59"/>
      <c r="H193" s="59"/>
      <c r="I193" s="59"/>
      <c r="J193" s="59"/>
      <c r="K193" s="59"/>
      <c r="L193" s="59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  <c r="OO193" s="46"/>
      <c r="OP193" s="46"/>
      <c r="OQ193" s="46"/>
      <c r="OR193" s="46"/>
      <c r="OS193" s="46"/>
      <c r="OT193" s="46"/>
      <c r="OU193" s="46"/>
      <c r="OV193" s="46"/>
      <c r="OW193" s="46"/>
      <c r="OX193" s="46"/>
      <c r="OY193" s="46"/>
      <c r="OZ193" s="46"/>
      <c r="PA193" s="46"/>
      <c r="PB193" s="46"/>
      <c r="PC193" s="46"/>
      <c r="PD193" s="46"/>
      <c r="PE193" s="46"/>
      <c r="PF193" s="46"/>
      <c r="PG193" s="46"/>
      <c r="PH193" s="46"/>
      <c r="PI193" s="46"/>
      <c r="PJ193" s="46"/>
      <c r="PK193" s="46"/>
      <c r="PL193" s="46"/>
      <c r="PM193" s="46"/>
      <c r="PN193" s="46"/>
      <c r="PO193" s="46"/>
      <c r="PP193" s="46"/>
      <c r="PQ193" s="46"/>
      <c r="PR193" s="46"/>
      <c r="PS193" s="46"/>
      <c r="PT193" s="46"/>
      <c r="PU193" s="46"/>
      <c r="PV193" s="46"/>
      <c r="PW193" s="46"/>
      <c r="PX193" s="46"/>
      <c r="PY193" s="46"/>
      <c r="PZ193" s="46"/>
      <c r="QA193" s="46"/>
      <c r="QB193" s="46"/>
      <c r="QC193" s="46"/>
      <c r="QD193" s="46"/>
      <c r="QE193" s="46"/>
      <c r="QF193" s="46"/>
      <c r="QG193" s="46"/>
      <c r="QH193" s="46"/>
      <c r="QI193" s="46"/>
      <c r="QJ193" s="46"/>
      <c r="QK193" s="46"/>
      <c r="QL193" s="46"/>
      <c r="QM193" s="46"/>
      <c r="QN193" s="46"/>
      <c r="QO193" s="46"/>
      <c r="QP193" s="46"/>
      <c r="QQ193" s="46"/>
      <c r="QR193" s="46"/>
      <c r="QS193" s="46"/>
      <c r="QT193" s="46"/>
      <c r="QU193" s="46"/>
      <c r="QV193" s="46"/>
      <c r="QW193" s="46"/>
      <c r="QX193" s="46"/>
      <c r="QY193" s="46"/>
      <c r="QZ193" s="46"/>
      <c r="RA193" s="46"/>
      <c r="RB193" s="46"/>
      <c r="RC193" s="46"/>
      <c r="RD193" s="46"/>
      <c r="RE193" s="46"/>
      <c r="RF193" s="46"/>
      <c r="RG193" s="46"/>
      <c r="RH193" s="46"/>
      <c r="RI193" s="46"/>
      <c r="RJ193" s="46"/>
      <c r="RK193" s="46"/>
      <c r="RL193" s="46"/>
      <c r="RM193" s="46"/>
      <c r="RN193" s="46"/>
      <c r="RO193" s="46"/>
      <c r="RP193" s="46"/>
      <c r="RQ193" s="46"/>
      <c r="RR193" s="46"/>
      <c r="RS193" s="46"/>
      <c r="RT193" s="46"/>
      <c r="RU193" s="46"/>
      <c r="RV193" s="46"/>
      <c r="RW193" s="46"/>
      <c r="RX193" s="46"/>
      <c r="RY193" s="46"/>
      <c r="RZ193" s="46"/>
      <c r="SA193" s="46"/>
      <c r="SB193" s="46"/>
      <c r="SC193" s="46"/>
      <c r="SD193" s="46"/>
      <c r="SE193" s="46"/>
      <c r="SF193" s="46"/>
      <c r="SG193" s="46"/>
      <c r="SH193" s="46"/>
      <c r="SI193" s="46"/>
      <c r="SJ193" s="46"/>
      <c r="SK193" s="46"/>
      <c r="SL193" s="46"/>
      <c r="SM193" s="46"/>
      <c r="SN193" s="46"/>
      <c r="SO193" s="46"/>
      <c r="SP193" s="46"/>
      <c r="SQ193" s="46"/>
      <c r="SR193" s="46"/>
      <c r="SS193" s="46"/>
      <c r="ST193" s="46"/>
      <c r="SU193" s="46"/>
      <c r="SV193" s="46"/>
      <c r="SW193" s="46"/>
      <c r="SX193" s="46"/>
      <c r="SY193" s="46"/>
      <c r="SZ193" s="46"/>
      <c r="TA193" s="46"/>
      <c r="TB193" s="46"/>
      <c r="TC193" s="46"/>
      <c r="TD193" s="46"/>
      <c r="TE193" s="46"/>
      <c r="TF193" s="46"/>
      <c r="TG193" s="46"/>
      <c r="TH193" s="46"/>
      <c r="TI193" s="46"/>
      <c r="TJ193" s="46"/>
      <c r="TK193" s="46"/>
      <c r="TL193" s="46"/>
      <c r="TM193" s="46"/>
      <c r="TN193" s="46"/>
      <c r="TO193" s="46"/>
      <c r="TP193" s="46"/>
      <c r="TQ193" s="46"/>
      <c r="TR193" s="46"/>
      <c r="TS193" s="46"/>
      <c r="TT193" s="46"/>
      <c r="TU193" s="46"/>
      <c r="TV193" s="46"/>
      <c r="TW193" s="46"/>
      <c r="TX193" s="46"/>
      <c r="TY193" s="46"/>
      <c r="TZ193" s="46"/>
      <c r="UA193" s="46"/>
      <c r="UB193" s="46"/>
      <c r="UC193" s="46"/>
      <c r="UD193" s="46"/>
      <c r="UE193" s="46"/>
      <c r="UF193" s="46"/>
      <c r="UG193" s="46"/>
      <c r="UH193" s="46"/>
      <c r="UI193" s="46"/>
      <c r="UJ193" s="46"/>
      <c r="UK193" s="46"/>
      <c r="UL193" s="46"/>
      <c r="UM193" s="46"/>
      <c r="UN193" s="46"/>
      <c r="UO193" s="46"/>
      <c r="UP193" s="46"/>
      <c r="UQ193" s="46"/>
      <c r="UR193" s="46"/>
      <c r="US193" s="46"/>
      <c r="UT193" s="46"/>
      <c r="UU193" s="46"/>
      <c r="UV193" s="46"/>
      <c r="UW193" s="46"/>
      <c r="UX193" s="46"/>
      <c r="UY193" s="46"/>
      <c r="UZ193" s="46"/>
      <c r="VA193" s="46"/>
      <c r="VB193" s="46"/>
      <c r="VC193" s="46"/>
      <c r="VD193" s="46"/>
      <c r="VE193" s="46"/>
      <c r="VF193" s="46"/>
      <c r="VG193" s="46"/>
      <c r="VH193" s="46"/>
      <c r="VI193" s="46"/>
      <c r="VJ193" s="46"/>
      <c r="VK193" s="46"/>
      <c r="VL193" s="46"/>
      <c r="VM193" s="46"/>
      <c r="VN193" s="46"/>
      <c r="VO193" s="46"/>
      <c r="VP193" s="46"/>
      <c r="VQ193" s="46"/>
      <c r="VR193" s="46"/>
      <c r="VS193" s="46"/>
      <c r="VT193" s="46"/>
      <c r="VU193" s="46"/>
      <c r="VV193" s="46"/>
      <c r="VW193" s="46"/>
      <c r="VX193" s="46"/>
      <c r="VY193" s="46"/>
      <c r="VZ193" s="46"/>
      <c r="WA193" s="46"/>
      <c r="WB193" s="46"/>
      <c r="WC193" s="46"/>
      <c r="WD193" s="46"/>
      <c r="WE193" s="46"/>
      <c r="WF193" s="46"/>
      <c r="WG193" s="46"/>
      <c r="WH193" s="46"/>
      <c r="WI193" s="46"/>
      <c r="WJ193" s="46"/>
      <c r="WK193" s="46"/>
      <c r="WL193" s="46"/>
      <c r="WM193" s="46"/>
      <c r="WN193" s="46"/>
      <c r="WO193" s="46"/>
      <c r="WP193" s="46"/>
      <c r="WQ193" s="46"/>
      <c r="WR193" s="46"/>
      <c r="WS193" s="46"/>
      <c r="WT193" s="46"/>
      <c r="WU193" s="46"/>
      <c r="WV193" s="46"/>
      <c r="WW193" s="46"/>
      <c r="WX193" s="46"/>
      <c r="WY193" s="46"/>
      <c r="WZ193" s="46"/>
      <c r="XA193" s="46"/>
      <c r="XB193" s="46"/>
      <c r="XC193" s="46"/>
      <c r="XD193" s="46"/>
      <c r="XE193" s="46"/>
      <c r="XF193" s="46"/>
      <c r="XG193" s="46"/>
      <c r="XH193" s="46"/>
      <c r="XI193" s="46"/>
      <c r="XJ193" s="46"/>
      <c r="XK193" s="46"/>
      <c r="XL193" s="46"/>
      <c r="XM193" s="46"/>
      <c r="XN193" s="46"/>
      <c r="XO193" s="46"/>
      <c r="XP193" s="46"/>
      <c r="XQ193" s="46"/>
      <c r="XR193" s="46"/>
      <c r="XS193" s="46"/>
      <c r="XT193" s="46"/>
      <c r="XU193" s="46"/>
      <c r="XV193" s="46"/>
      <c r="XW193" s="46"/>
      <c r="XX193" s="46"/>
      <c r="XY193" s="46"/>
      <c r="XZ193" s="46"/>
      <c r="YA193" s="46"/>
      <c r="YB193" s="46"/>
      <c r="YC193" s="46"/>
      <c r="YD193" s="46"/>
      <c r="YE193" s="46"/>
      <c r="YF193" s="46"/>
      <c r="YG193" s="46"/>
      <c r="YH193" s="46"/>
      <c r="YI193" s="46"/>
      <c r="YJ193" s="46"/>
      <c r="YK193" s="46"/>
      <c r="YL193" s="46"/>
      <c r="YM193" s="46"/>
      <c r="YN193" s="46"/>
      <c r="YO193" s="46"/>
      <c r="YP193" s="46"/>
      <c r="YQ193" s="46"/>
      <c r="YR193" s="46"/>
      <c r="YS193" s="46"/>
      <c r="YT193" s="46"/>
      <c r="YU193" s="46"/>
      <c r="YV193" s="46"/>
      <c r="YW193" s="46"/>
      <c r="YX193" s="46"/>
      <c r="YY193" s="46"/>
      <c r="YZ193" s="46"/>
      <c r="ZA193" s="46"/>
      <c r="ZB193" s="46"/>
      <c r="ZC193" s="46"/>
      <c r="ZD193" s="46"/>
      <c r="ZE193" s="46"/>
      <c r="ZF193" s="46"/>
      <c r="ZG193" s="46"/>
      <c r="ZH193" s="46"/>
      <c r="ZI193" s="46"/>
      <c r="ZJ193" s="46"/>
      <c r="ZK193" s="46"/>
      <c r="ZL193" s="46"/>
      <c r="ZM193" s="46"/>
      <c r="ZN193" s="46"/>
      <c r="ZO193" s="46"/>
      <c r="ZP193" s="46"/>
      <c r="ZQ193" s="46"/>
      <c r="ZR193" s="46"/>
      <c r="ZS193" s="46"/>
      <c r="ZT193" s="46"/>
      <c r="ZU193" s="46"/>
      <c r="ZV193" s="46"/>
      <c r="ZW193" s="46"/>
      <c r="ZX193" s="46"/>
      <c r="ZY193" s="46"/>
      <c r="ZZ193" s="46"/>
      <c r="AAA193" s="46"/>
      <c r="AAB193" s="46"/>
      <c r="AAC193" s="46"/>
      <c r="AAD193" s="46"/>
      <c r="AAE193" s="46"/>
      <c r="AAF193" s="46"/>
      <c r="AAG193" s="46"/>
      <c r="AAH193" s="46"/>
      <c r="AAI193" s="46"/>
      <c r="AAJ193" s="46"/>
      <c r="AAK193" s="46"/>
      <c r="AAL193" s="46"/>
      <c r="AAM193" s="46"/>
      <c r="AAN193" s="46"/>
      <c r="AAO193" s="46"/>
      <c r="AAP193" s="46"/>
      <c r="AAQ193" s="46"/>
      <c r="AAR193" s="46"/>
      <c r="AAS193" s="46"/>
      <c r="AAT193" s="46"/>
      <c r="AAU193" s="46"/>
      <c r="AAV193" s="46"/>
      <c r="AAW193" s="46"/>
      <c r="AAX193" s="46"/>
      <c r="AAY193" s="46"/>
      <c r="AAZ193" s="46"/>
      <c r="ABA193" s="46"/>
      <c r="ABB193" s="46"/>
      <c r="ABC193" s="46"/>
      <c r="ABD193" s="46"/>
      <c r="ABE193" s="46"/>
      <c r="ABF193" s="46"/>
      <c r="ABG193" s="46"/>
      <c r="ABH193" s="46"/>
      <c r="ABI193" s="46"/>
      <c r="ABJ193" s="46"/>
      <c r="ABK193" s="46"/>
      <c r="ABL193" s="46"/>
      <c r="ABM193" s="46"/>
      <c r="ABN193" s="46"/>
      <c r="ABO193" s="46"/>
      <c r="ABP193" s="46"/>
      <c r="ABQ193" s="46"/>
      <c r="ABR193" s="46"/>
      <c r="ABS193" s="46"/>
      <c r="ABT193" s="46"/>
      <c r="ABU193" s="46"/>
      <c r="ABV193" s="46"/>
      <c r="ABW193" s="46"/>
      <c r="ABX193" s="46"/>
      <c r="ABY193" s="46"/>
      <c r="ABZ193" s="46"/>
      <c r="ACA193" s="46"/>
      <c r="ACB193" s="46"/>
      <c r="ACC193" s="46"/>
      <c r="ACD193" s="46"/>
      <c r="ACE193" s="46"/>
      <c r="ACF193" s="46"/>
      <c r="ACG193" s="46"/>
      <c r="ACH193" s="46"/>
      <c r="ACI193" s="46"/>
      <c r="ACJ193" s="46"/>
      <c r="ACK193" s="46"/>
      <c r="ACL193" s="46"/>
      <c r="ACM193" s="46"/>
      <c r="ACN193" s="46"/>
      <c r="ACO193" s="46"/>
      <c r="ACP193" s="46"/>
      <c r="ACQ193" s="46"/>
      <c r="ACR193" s="46"/>
      <c r="ACS193" s="46"/>
      <c r="ACT193" s="46"/>
      <c r="ACU193" s="46"/>
      <c r="ACV193" s="46"/>
      <c r="ACW193" s="46"/>
      <c r="ACX193" s="46"/>
      <c r="ACY193" s="46"/>
      <c r="ACZ193" s="46"/>
      <c r="ADA193" s="46"/>
      <c r="ADB193" s="46"/>
      <c r="ADC193" s="46"/>
      <c r="ADD193" s="46"/>
      <c r="ADE193" s="46"/>
      <c r="ADF193" s="46"/>
      <c r="ADG193" s="46"/>
      <c r="ADH193" s="46"/>
      <c r="ADI193" s="46"/>
      <c r="ADJ193" s="46"/>
      <c r="ADK193" s="46"/>
      <c r="ADL193" s="46"/>
      <c r="ADM193" s="46"/>
      <c r="ADN193" s="46"/>
      <c r="ADO193" s="46"/>
      <c r="ADP193" s="46"/>
      <c r="ADQ193" s="46"/>
      <c r="ADR193" s="46"/>
      <c r="ADS193" s="46"/>
      <c r="ADT193" s="46"/>
      <c r="ADU193" s="46"/>
      <c r="ADV193" s="46"/>
      <c r="ADW193" s="46"/>
      <c r="ADX193" s="46"/>
      <c r="ADY193" s="46"/>
      <c r="ADZ193" s="46"/>
      <c r="AEA193" s="46"/>
      <c r="AEB193" s="46"/>
      <c r="AEC193" s="46"/>
      <c r="AED193" s="46"/>
      <c r="AEE193" s="46"/>
      <c r="AEF193" s="46"/>
      <c r="AEG193" s="46"/>
      <c r="AEH193" s="46"/>
      <c r="AEI193" s="46"/>
      <c r="AEJ193" s="46"/>
      <c r="AEK193" s="46"/>
      <c r="AEL193" s="46"/>
      <c r="AEM193" s="46"/>
      <c r="AEN193" s="46"/>
      <c r="AEO193" s="46"/>
      <c r="AEP193" s="46"/>
      <c r="AEQ193" s="46"/>
      <c r="AER193" s="46"/>
      <c r="AES193" s="46"/>
      <c r="AET193" s="46"/>
      <c r="AEU193" s="46"/>
      <c r="AEV193" s="46"/>
      <c r="AEW193" s="46"/>
      <c r="AEX193" s="46"/>
      <c r="AEY193" s="46"/>
      <c r="AEZ193" s="46"/>
      <c r="AFA193" s="46"/>
      <c r="AFB193" s="46"/>
      <c r="AFC193" s="46"/>
      <c r="AFD193" s="46"/>
      <c r="AFE193" s="46"/>
      <c r="AFF193" s="46"/>
      <c r="AFG193" s="46"/>
      <c r="AFH193" s="46"/>
      <c r="AFI193" s="46"/>
      <c r="AFJ193" s="46"/>
      <c r="AFK193" s="46"/>
      <c r="AFL193" s="46"/>
      <c r="AFM193" s="46"/>
      <c r="AFN193" s="46"/>
      <c r="AFO193" s="46"/>
      <c r="AFP193" s="46"/>
      <c r="AFQ193" s="46"/>
      <c r="AFR193" s="46"/>
      <c r="AFS193" s="46"/>
      <c r="AFT193" s="46"/>
      <c r="AFU193" s="46"/>
      <c r="AFV193" s="46"/>
      <c r="AFW193" s="46"/>
      <c r="AFX193" s="46"/>
      <c r="AFY193" s="46"/>
      <c r="AFZ193" s="46"/>
      <c r="AGA193" s="46"/>
      <c r="AGB193" s="46"/>
      <c r="AGC193" s="46"/>
      <c r="AGD193" s="46"/>
      <c r="AGE193" s="46"/>
      <c r="AGF193" s="46"/>
      <c r="AGG193" s="46"/>
      <c r="AGH193" s="46"/>
      <c r="AGI193" s="46"/>
      <c r="AGJ193" s="46"/>
      <c r="AGK193" s="46"/>
      <c r="AGL193" s="46"/>
      <c r="AGM193" s="46"/>
      <c r="AGN193" s="46"/>
      <c r="AGO193" s="46"/>
      <c r="AGP193" s="46"/>
      <c r="AGQ193" s="46"/>
      <c r="AGR193" s="46"/>
      <c r="AGS193" s="46"/>
      <c r="AGT193" s="46"/>
      <c r="AGU193" s="46"/>
      <c r="AGV193" s="46"/>
      <c r="AGW193" s="46"/>
      <c r="AGX193" s="46"/>
      <c r="AGY193" s="46"/>
      <c r="AGZ193" s="46"/>
      <c r="AHA193" s="46"/>
      <c r="AHB193" s="46"/>
      <c r="AHC193" s="46"/>
      <c r="AHD193" s="46"/>
      <c r="AHE193" s="46"/>
      <c r="AHF193" s="46"/>
      <c r="AHG193" s="46"/>
      <c r="AHH193" s="46"/>
      <c r="AHI193" s="46"/>
      <c r="AHJ193" s="46"/>
      <c r="AHK193" s="46"/>
      <c r="AHL193" s="46"/>
      <c r="AHM193" s="46"/>
      <c r="AHN193" s="46"/>
      <c r="AHO193" s="46"/>
      <c r="AHP193" s="46"/>
      <c r="AHQ193" s="46"/>
      <c r="AHR193" s="46"/>
      <c r="AHS193" s="46"/>
      <c r="AHT193" s="46"/>
      <c r="AHU193" s="46"/>
      <c r="AHV193" s="46"/>
      <c r="AHW193" s="46"/>
      <c r="AHX193" s="46"/>
      <c r="AHY193" s="46"/>
      <c r="AHZ193" s="46"/>
      <c r="AIA193" s="46"/>
      <c r="AIB193" s="46"/>
      <c r="AIC193" s="46"/>
      <c r="AID193" s="46"/>
      <c r="AIE193" s="46"/>
      <c r="AIF193" s="46"/>
      <c r="AIG193" s="46"/>
      <c r="AIH193" s="46"/>
      <c r="AII193" s="46"/>
      <c r="AIJ193" s="46"/>
      <c r="AIK193" s="46"/>
      <c r="AIL193" s="46"/>
      <c r="AIM193" s="46"/>
      <c r="AIN193" s="46"/>
      <c r="AIO193" s="46"/>
      <c r="AIP193" s="46"/>
      <c r="AIQ193" s="46"/>
      <c r="AIR193" s="46"/>
      <c r="AIS193" s="46"/>
      <c r="AIT193" s="46"/>
      <c r="AIU193" s="46"/>
      <c r="AIV193" s="46"/>
      <c r="AIW193" s="46"/>
      <c r="AIX193" s="46"/>
      <c r="AIY193" s="46"/>
      <c r="AIZ193" s="46"/>
      <c r="AJA193" s="46"/>
      <c r="AJB193" s="46"/>
      <c r="AJC193" s="46"/>
      <c r="AJD193" s="46"/>
      <c r="AJE193" s="46"/>
      <c r="AJF193" s="46"/>
      <c r="AJG193" s="46"/>
      <c r="AJH193" s="46"/>
      <c r="AJI193" s="46"/>
      <c r="AJJ193" s="46"/>
      <c r="AJK193" s="46"/>
      <c r="AJL193" s="46"/>
      <c r="AJM193" s="46"/>
      <c r="AJN193" s="46"/>
      <c r="AJO193" s="46"/>
      <c r="AJP193" s="46"/>
      <c r="AJQ193" s="46"/>
      <c r="AJR193" s="46"/>
      <c r="AJS193" s="46"/>
      <c r="AJT193" s="46"/>
      <c r="AJU193" s="46"/>
      <c r="AJV193" s="46"/>
      <c r="AJW193" s="46"/>
      <c r="AJX193" s="46"/>
      <c r="AJY193" s="46"/>
      <c r="AJZ193" s="46"/>
      <c r="AKA193" s="46"/>
      <c r="AKB193" s="46"/>
      <c r="AKC193" s="46"/>
      <c r="AKD193" s="46"/>
      <c r="AKE193" s="46"/>
      <c r="AKF193" s="46"/>
      <c r="AKG193" s="46"/>
      <c r="AKH193" s="46"/>
      <c r="AKI193" s="46"/>
      <c r="AKJ193" s="46"/>
      <c r="AKK193" s="46"/>
      <c r="AKL193" s="46"/>
      <c r="AKM193" s="46"/>
      <c r="AKN193" s="46"/>
      <c r="AKO193" s="46"/>
      <c r="AKP193" s="46"/>
      <c r="AKQ193" s="46"/>
      <c r="AKR193" s="46"/>
      <c r="AKS193" s="46"/>
      <c r="AKT193" s="46"/>
      <c r="AKU193" s="46"/>
      <c r="AKV193" s="46"/>
      <c r="AKW193" s="46"/>
      <c r="AKX193" s="46"/>
      <c r="AKY193" s="46"/>
      <c r="AKZ193" s="46"/>
      <c r="ALA193" s="46"/>
      <c r="ALB193" s="46"/>
      <c r="ALC193" s="46"/>
      <c r="ALD193" s="46"/>
      <c r="ALE193" s="46"/>
      <c r="ALF193" s="46"/>
      <c r="ALG193" s="46"/>
      <c r="ALH193" s="46"/>
      <c r="ALI193" s="46"/>
      <c r="ALJ193" s="46"/>
      <c r="ALK193" s="46"/>
      <c r="ALL193" s="46"/>
      <c r="ALM193" s="46"/>
      <c r="ALN193" s="46"/>
      <c r="ALO193" s="46"/>
      <c r="ALP193" s="46"/>
      <c r="ALQ193" s="46"/>
      <c r="ALR193" s="46"/>
      <c r="ALS193" s="46"/>
      <c r="ALT193" s="46"/>
      <c r="ALU193" s="46"/>
      <c r="ALV193" s="46"/>
      <c r="ALW193" s="46"/>
      <c r="ALX193" s="46"/>
      <c r="ALY193" s="46"/>
      <c r="ALZ193" s="46"/>
      <c r="AMA193" s="46"/>
      <c r="AMB193" s="46"/>
      <c r="AMC193" s="46"/>
      <c r="AMD193" s="46"/>
      <c r="AME193" s="46"/>
      <c r="AMF193" s="46"/>
      <c r="AMG193" s="46"/>
      <c r="AMH193" s="46"/>
      <c r="AMI193" s="46"/>
      <c r="AMJ193" s="46"/>
      <c r="AMK193" s="46"/>
    </row>
    <row r="194" spans="1:1025" x14ac:dyDescent="0.25">
      <c r="A194" s="46"/>
      <c r="B194" s="56"/>
      <c r="C194" s="57"/>
      <c r="D194" s="58"/>
      <c r="E194" s="59"/>
      <c r="F194" s="59"/>
      <c r="G194" s="59"/>
      <c r="H194" s="59"/>
      <c r="I194" s="59"/>
      <c r="J194" s="59"/>
      <c r="K194" s="59"/>
      <c r="L194" s="59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  <c r="OO194" s="46"/>
      <c r="OP194" s="46"/>
      <c r="OQ194" s="46"/>
      <c r="OR194" s="46"/>
      <c r="OS194" s="46"/>
      <c r="OT194" s="46"/>
      <c r="OU194" s="46"/>
      <c r="OV194" s="46"/>
      <c r="OW194" s="46"/>
      <c r="OX194" s="46"/>
      <c r="OY194" s="46"/>
      <c r="OZ194" s="46"/>
      <c r="PA194" s="46"/>
      <c r="PB194" s="46"/>
      <c r="PC194" s="46"/>
      <c r="PD194" s="46"/>
      <c r="PE194" s="46"/>
      <c r="PF194" s="46"/>
      <c r="PG194" s="46"/>
      <c r="PH194" s="46"/>
      <c r="PI194" s="46"/>
      <c r="PJ194" s="46"/>
      <c r="PK194" s="46"/>
      <c r="PL194" s="46"/>
      <c r="PM194" s="46"/>
      <c r="PN194" s="46"/>
      <c r="PO194" s="46"/>
      <c r="PP194" s="46"/>
      <c r="PQ194" s="46"/>
      <c r="PR194" s="46"/>
      <c r="PS194" s="46"/>
      <c r="PT194" s="46"/>
      <c r="PU194" s="46"/>
      <c r="PV194" s="46"/>
      <c r="PW194" s="46"/>
      <c r="PX194" s="46"/>
      <c r="PY194" s="46"/>
      <c r="PZ194" s="46"/>
      <c r="QA194" s="46"/>
      <c r="QB194" s="46"/>
      <c r="QC194" s="46"/>
      <c r="QD194" s="46"/>
      <c r="QE194" s="46"/>
      <c r="QF194" s="46"/>
      <c r="QG194" s="46"/>
      <c r="QH194" s="46"/>
      <c r="QI194" s="46"/>
      <c r="QJ194" s="46"/>
      <c r="QK194" s="46"/>
      <c r="QL194" s="46"/>
      <c r="QM194" s="46"/>
      <c r="QN194" s="46"/>
      <c r="QO194" s="46"/>
      <c r="QP194" s="46"/>
      <c r="QQ194" s="46"/>
      <c r="QR194" s="46"/>
      <c r="QS194" s="46"/>
      <c r="QT194" s="46"/>
      <c r="QU194" s="46"/>
      <c r="QV194" s="46"/>
      <c r="QW194" s="46"/>
      <c r="QX194" s="46"/>
      <c r="QY194" s="46"/>
      <c r="QZ194" s="46"/>
      <c r="RA194" s="46"/>
      <c r="RB194" s="46"/>
      <c r="RC194" s="46"/>
      <c r="RD194" s="46"/>
      <c r="RE194" s="46"/>
      <c r="RF194" s="46"/>
      <c r="RG194" s="46"/>
      <c r="RH194" s="46"/>
      <c r="RI194" s="46"/>
      <c r="RJ194" s="46"/>
      <c r="RK194" s="46"/>
      <c r="RL194" s="46"/>
      <c r="RM194" s="46"/>
      <c r="RN194" s="46"/>
      <c r="RO194" s="46"/>
      <c r="RP194" s="46"/>
      <c r="RQ194" s="46"/>
      <c r="RR194" s="46"/>
      <c r="RS194" s="46"/>
      <c r="RT194" s="46"/>
      <c r="RU194" s="46"/>
      <c r="RV194" s="46"/>
      <c r="RW194" s="46"/>
      <c r="RX194" s="46"/>
      <c r="RY194" s="46"/>
      <c r="RZ194" s="46"/>
      <c r="SA194" s="46"/>
      <c r="SB194" s="46"/>
      <c r="SC194" s="46"/>
      <c r="SD194" s="46"/>
      <c r="SE194" s="46"/>
      <c r="SF194" s="46"/>
      <c r="SG194" s="46"/>
      <c r="SH194" s="46"/>
      <c r="SI194" s="46"/>
      <c r="SJ194" s="46"/>
      <c r="SK194" s="46"/>
      <c r="SL194" s="46"/>
      <c r="SM194" s="46"/>
      <c r="SN194" s="46"/>
      <c r="SO194" s="46"/>
      <c r="SP194" s="46"/>
      <c r="SQ194" s="46"/>
      <c r="SR194" s="46"/>
      <c r="SS194" s="46"/>
      <c r="ST194" s="46"/>
      <c r="SU194" s="46"/>
      <c r="SV194" s="46"/>
      <c r="SW194" s="46"/>
      <c r="SX194" s="46"/>
      <c r="SY194" s="46"/>
      <c r="SZ194" s="46"/>
      <c r="TA194" s="46"/>
      <c r="TB194" s="46"/>
      <c r="TC194" s="46"/>
      <c r="TD194" s="46"/>
      <c r="TE194" s="46"/>
      <c r="TF194" s="46"/>
      <c r="TG194" s="46"/>
      <c r="TH194" s="46"/>
      <c r="TI194" s="46"/>
      <c r="TJ194" s="46"/>
      <c r="TK194" s="46"/>
      <c r="TL194" s="46"/>
      <c r="TM194" s="46"/>
      <c r="TN194" s="46"/>
      <c r="TO194" s="46"/>
      <c r="TP194" s="46"/>
      <c r="TQ194" s="46"/>
      <c r="TR194" s="46"/>
      <c r="TS194" s="46"/>
      <c r="TT194" s="46"/>
      <c r="TU194" s="46"/>
      <c r="TV194" s="46"/>
      <c r="TW194" s="46"/>
      <c r="TX194" s="46"/>
      <c r="TY194" s="46"/>
      <c r="TZ194" s="46"/>
      <c r="UA194" s="46"/>
      <c r="UB194" s="46"/>
      <c r="UC194" s="46"/>
      <c r="UD194" s="46"/>
      <c r="UE194" s="46"/>
      <c r="UF194" s="46"/>
      <c r="UG194" s="46"/>
      <c r="UH194" s="46"/>
      <c r="UI194" s="46"/>
      <c r="UJ194" s="46"/>
      <c r="UK194" s="46"/>
      <c r="UL194" s="46"/>
      <c r="UM194" s="46"/>
      <c r="UN194" s="46"/>
      <c r="UO194" s="46"/>
      <c r="UP194" s="46"/>
      <c r="UQ194" s="46"/>
      <c r="UR194" s="46"/>
      <c r="US194" s="46"/>
      <c r="UT194" s="46"/>
      <c r="UU194" s="46"/>
      <c r="UV194" s="46"/>
      <c r="UW194" s="46"/>
      <c r="UX194" s="46"/>
      <c r="UY194" s="46"/>
      <c r="UZ194" s="46"/>
      <c r="VA194" s="46"/>
      <c r="VB194" s="46"/>
      <c r="VC194" s="46"/>
      <c r="VD194" s="46"/>
      <c r="VE194" s="46"/>
      <c r="VF194" s="46"/>
      <c r="VG194" s="46"/>
      <c r="VH194" s="46"/>
      <c r="VI194" s="46"/>
      <c r="VJ194" s="46"/>
      <c r="VK194" s="46"/>
      <c r="VL194" s="46"/>
      <c r="VM194" s="46"/>
      <c r="VN194" s="46"/>
      <c r="VO194" s="46"/>
      <c r="VP194" s="46"/>
      <c r="VQ194" s="46"/>
      <c r="VR194" s="46"/>
      <c r="VS194" s="46"/>
      <c r="VT194" s="46"/>
      <c r="VU194" s="46"/>
      <c r="VV194" s="46"/>
      <c r="VW194" s="46"/>
      <c r="VX194" s="46"/>
      <c r="VY194" s="46"/>
      <c r="VZ194" s="46"/>
      <c r="WA194" s="46"/>
      <c r="WB194" s="46"/>
      <c r="WC194" s="46"/>
      <c r="WD194" s="46"/>
      <c r="WE194" s="46"/>
      <c r="WF194" s="46"/>
      <c r="WG194" s="46"/>
      <c r="WH194" s="46"/>
      <c r="WI194" s="46"/>
      <c r="WJ194" s="46"/>
      <c r="WK194" s="46"/>
      <c r="WL194" s="46"/>
      <c r="WM194" s="46"/>
      <c r="WN194" s="46"/>
      <c r="WO194" s="46"/>
      <c r="WP194" s="46"/>
      <c r="WQ194" s="46"/>
      <c r="WR194" s="46"/>
      <c r="WS194" s="46"/>
      <c r="WT194" s="46"/>
      <c r="WU194" s="46"/>
      <c r="WV194" s="46"/>
      <c r="WW194" s="46"/>
      <c r="WX194" s="46"/>
      <c r="WY194" s="46"/>
      <c r="WZ194" s="46"/>
      <c r="XA194" s="46"/>
      <c r="XB194" s="46"/>
      <c r="XC194" s="46"/>
      <c r="XD194" s="46"/>
      <c r="XE194" s="46"/>
      <c r="XF194" s="46"/>
      <c r="XG194" s="46"/>
      <c r="XH194" s="46"/>
      <c r="XI194" s="46"/>
      <c r="XJ194" s="46"/>
      <c r="XK194" s="46"/>
      <c r="XL194" s="46"/>
      <c r="XM194" s="46"/>
      <c r="XN194" s="46"/>
      <c r="XO194" s="46"/>
      <c r="XP194" s="46"/>
      <c r="XQ194" s="46"/>
      <c r="XR194" s="46"/>
      <c r="XS194" s="46"/>
      <c r="XT194" s="46"/>
      <c r="XU194" s="46"/>
      <c r="XV194" s="46"/>
      <c r="XW194" s="46"/>
      <c r="XX194" s="46"/>
      <c r="XY194" s="46"/>
      <c r="XZ194" s="46"/>
      <c r="YA194" s="46"/>
      <c r="YB194" s="46"/>
      <c r="YC194" s="46"/>
      <c r="YD194" s="46"/>
      <c r="YE194" s="46"/>
      <c r="YF194" s="46"/>
      <c r="YG194" s="46"/>
      <c r="YH194" s="46"/>
      <c r="YI194" s="46"/>
      <c r="YJ194" s="46"/>
      <c r="YK194" s="46"/>
      <c r="YL194" s="46"/>
      <c r="YM194" s="46"/>
      <c r="YN194" s="46"/>
      <c r="YO194" s="46"/>
      <c r="YP194" s="46"/>
      <c r="YQ194" s="46"/>
      <c r="YR194" s="46"/>
      <c r="YS194" s="46"/>
      <c r="YT194" s="46"/>
      <c r="YU194" s="46"/>
      <c r="YV194" s="46"/>
      <c r="YW194" s="46"/>
      <c r="YX194" s="46"/>
      <c r="YY194" s="46"/>
      <c r="YZ194" s="46"/>
      <c r="ZA194" s="46"/>
      <c r="ZB194" s="46"/>
      <c r="ZC194" s="46"/>
      <c r="ZD194" s="46"/>
      <c r="ZE194" s="46"/>
      <c r="ZF194" s="46"/>
      <c r="ZG194" s="46"/>
      <c r="ZH194" s="46"/>
      <c r="ZI194" s="46"/>
      <c r="ZJ194" s="46"/>
      <c r="ZK194" s="46"/>
      <c r="ZL194" s="46"/>
      <c r="ZM194" s="46"/>
      <c r="ZN194" s="46"/>
      <c r="ZO194" s="46"/>
      <c r="ZP194" s="46"/>
      <c r="ZQ194" s="46"/>
      <c r="ZR194" s="46"/>
      <c r="ZS194" s="46"/>
      <c r="ZT194" s="46"/>
      <c r="ZU194" s="46"/>
      <c r="ZV194" s="46"/>
      <c r="ZW194" s="46"/>
      <c r="ZX194" s="46"/>
      <c r="ZY194" s="46"/>
      <c r="ZZ194" s="46"/>
      <c r="AAA194" s="46"/>
      <c r="AAB194" s="46"/>
      <c r="AAC194" s="46"/>
      <c r="AAD194" s="46"/>
      <c r="AAE194" s="46"/>
      <c r="AAF194" s="46"/>
      <c r="AAG194" s="46"/>
      <c r="AAH194" s="46"/>
      <c r="AAI194" s="46"/>
      <c r="AAJ194" s="46"/>
      <c r="AAK194" s="46"/>
      <c r="AAL194" s="46"/>
      <c r="AAM194" s="46"/>
      <c r="AAN194" s="46"/>
      <c r="AAO194" s="46"/>
      <c r="AAP194" s="46"/>
      <c r="AAQ194" s="46"/>
      <c r="AAR194" s="46"/>
      <c r="AAS194" s="46"/>
      <c r="AAT194" s="46"/>
      <c r="AAU194" s="46"/>
      <c r="AAV194" s="46"/>
      <c r="AAW194" s="46"/>
      <c r="AAX194" s="46"/>
      <c r="AAY194" s="46"/>
      <c r="AAZ194" s="46"/>
      <c r="ABA194" s="46"/>
      <c r="ABB194" s="46"/>
      <c r="ABC194" s="46"/>
      <c r="ABD194" s="46"/>
      <c r="ABE194" s="46"/>
      <c r="ABF194" s="46"/>
      <c r="ABG194" s="46"/>
      <c r="ABH194" s="46"/>
      <c r="ABI194" s="46"/>
      <c r="ABJ194" s="46"/>
      <c r="ABK194" s="46"/>
      <c r="ABL194" s="46"/>
      <c r="ABM194" s="46"/>
      <c r="ABN194" s="46"/>
      <c r="ABO194" s="46"/>
      <c r="ABP194" s="46"/>
      <c r="ABQ194" s="46"/>
      <c r="ABR194" s="46"/>
      <c r="ABS194" s="46"/>
      <c r="ABT194" s="46"/>
      <c r="ABU194" s="46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  <c r="ADP194" s="46"/>
      <c r="ADQ194" s="46"/>
      <c r="ADR194" s="46"/>
      <c r="ADS194" s="46"/>
      <c r="ADT194" s="46"/>
      <c r="ADU194" s="46"/>
      <c r="ADV194" s="46"/>
      <c r="ADW194" s="46"/>
      <c r="ADX194" s="46"/>
      <c r="ADY194" s="46"/>
      <c r="ADZ194" s="46"/>
      <c r="AEA194" s="46"/>
      <c r="AEB194" s="46"/>
      <c r="AEC194" s="46"/>
      <c r="AED194" s="46"/>
      <c r="AEE194" s="46"/>
      <c r="AEF194" s="46"/>
      <c r="AEG194" s="46"/>
      <c r="AEH194" s="46"/>
      <c r="AEI194" s="46"/>
      <c r="AEJ194" s="46"/>
      <c r="AEK194" s="46"/>
      <c r="AEL194" s="46"/>
      <c r="AEM194" s="46"/>
      <c r="AEN194" s="46"/>
      <c r="AEO194" s="46"/>
      <c r="AEP194" s="46"/>
      <c r="AEQ194" s="46"/>
      <c r="AER194" s="46"/>
      <c r="AES194" s="46"/>
      <c r="AET194" s="46"/>
      <c r="AEU194" s="46"/>
      <c r="AEV194" s="46"/>
      <c r="AEW194" s="46"/>
      <c r="AEX194" s="46"/>
      <c r="AEY194" s="46"/>
      <c r="AEZ194" s="46"/>
      <c r="AFA194" s="46"/>
      <c r="AFB194" s="46"/>
      <c r="AFC194" s="46"/>
      <c r="AFD194" s="46"/>
      <c r="AFE194" s="46"/>
      <c r="AFF194" s="46"/>
      <c r="AFG194" s="46"/>
      <c r="AFH194" s="46"/>
      <c r="AFI194" s="46"/>
      <c r="AFJ194" s="46"/>
      <c r="AFK194" s="46"/>
      <c r="AFL194" s="46"/>
      <c r="AFM194" s="46"/>
      <c r="AFN194" s="46"/>
      <c r="AFO194" s="46"/>
      <c r="AFP194" s="46"/>
      <c r="AFQ194" s="46"/>
      <c r="AFR194" s="46"/>
      <c r="AFS194" s="46"/>
      <c r="AFT194" s="46"/>
      <c r="AFU194" s="46"/>
      <c r="AFV194" s="46"/>
      <c r="AFW194" s="46"/>
      <c r="AFX194" s="46"/>
      <c r="AFY194" s="46"/>
      <c r="AFZ194" s="46"/>
      <c r="AGA194" s="46"/>
      <c r="AGB194" s="46"/>
      <c r="AGC194" s="46"/>
      <c r="AGD194" s="46"/>
      <c r="AGE194" s="46"/>
      <c r="AGF194" s="46"/>
      <c r="AGG194" s="46"/>
      <c r="AGH194" s="46"/>
      <c r="AGI194" s="46"/>
      <c r="AGJ194" s="46"/>
      <c r="AGK194" s="46"/>
      <c r="AGL194" s="46"/>
      <c r="AGM194" s="46"/>
      <c r="AGN194" s="46"/>
      <c r="AGO194" s="46"/>
      <c r="AGP194" s="46"/>
      <c r="AGQ194" s="46"/>
      <c r="AGR194" s="46"/>
      <c r="AGS194" s="46"/>
      <c r="AGT194" s="46"/>
      <c r="AGU194" s="46"/>
      <c r="AGV194" s="46"/>
      <c r="AGW194" s="46"/>
      <c r="AGX194" s="46"/>
      <c r="AGY194" s="46"/>
      <c r="AGZ194" s="46"/>
      <c r="AHA194" s="46"/>
      <c r="AHB194" s="46"/>
      <c r="AHC194" s="46"/>
      <c r="AHD194" s="46"/>
      <c r="AHE194" s="46"/>
      <c r="AHF194" s="46"/>
      <c r="AHG194" s="46"/>
      <c r="AHH194" s="46"/>
      <c r="AHI194" s="46"/>
      <c r="AHJ194" s="46"/>
      <c r="AHK194" s="46"/>
      <c r="AHL194" s="46"/>
      <c r="AHM194" s="46"/>
      <c r="AHN194" s="46"/>
      <c r="AHO194" s="46"/>
      <c r="AHP194" s="46"/>
      <c r="AHQ194" s="46"/>
      <c r="AHR194" s="46"/>
      <c r="AHS194" s="46"/>
      <c r="AHT194" s="46"/>
      <c r="AHU194" s="46"/>
      <c r="AHV194" s="46"/>
      <c r="AHW194" s="46"/>
      <c r="AHX194" s="46"/>
      <c r="AHY194" s="46"/>
      <c r="AHZ194" s="46"/>
      <c r="AIA194" s="46"/>
      <c r="AIB194" s="46"/>
      <c r="AIC194" s="46"/>
      <c r="AID194" s="46"/>
      <c r="AIE194" s="46"/>
      <c r="AIF194" s="46"/>
      <c r="AIG194" s="46"/>
      <c r="AIH194" s="46"/>
      <c r="AII194" s="46"/>
      <c r="AIJ194" s="46"/>
      <c r="AIK194" s="46"/>
      <c r="AIL194" s="46"/>
      <c r="AIM194" s="46"/>
      <c r="AIN194" s="46"/>
      <c r="AIO194" s="46"/>
      <c r="AIP194" s="46"/>
      <c r="AIQ194" s="46"/>
      <c r="AIR194" s="46"/>
      <c r="AIS194" s="46"/>
      <c r="AIT194" s="46"/>
      <c r="AIU194" s="46"/>
      <c r="AIV194" s="46"/>
      <c r="AIW194" s="46"/>
      <c r="AIX194" s="46"/>
      <c r="AIY194" s="46"/>
      <c r="AIZ194" s="46"/>
      <c r="AJA194" s="46"/>
      <c r="AJB194" s="46"/>
      <c r="AJC194" s="46"/>
      <c r="AJD194" s="46"/>
      <c r="AJE194" s="46"/>
      <c r="AJF194" s="46"/>
      <c r="AJG194" s="46"/>
      <c r="AJH194" s="46"/>
      <c r="AJI194" s="46"/>
      <c r="AJJ194" s="46"/>
      <c r="AJK194" s="46"/>
      <c r="AJL194" s="46"/>
      <c r="AJM194" s="46"/>
      <c r="AJN194" s="46"/>
      <c r="AJO194" s="46"/>
      <c r="AJP194" s="46"/>
      <c r="AJQ194" s="46"/>
      <c r="AJR194" s="46"/>
      <c r="AJS194" s="46"/>
      <c r="AJT194" s="46"/>
      <c r="AJU194" s="46"/>
      <c r="AJV194" s="46"/>
      <c r="AJW194" s="46"/>
      <c r="AJX194" s="46"/>
      <c r="AJY194" s="46"/>
      <c r="AJZ194" s="46"/>
      <c r="AKA194" s="46"/>
      <c r="AKB194" s="46"/>
      <c r="AKC194" s="46"/>
      <c r="AKD194" s="46"/>
      <c r="AKE194" s="46"/>
      <c r="AKF194" s="46"/>
      <c r="AKG194" s="46"/>
      <c r="AKH194" s="46"/>
      <c r="AKI194" s="46"/>
      <c r="AKJ194" s="46"/>
      <c r="AKK194" s="46"/>
      <c r="AKL194" s="46"/>
      <c r="AKM194" s="46"/>
      <c r="AKN194" s="46"/>
      <c r="AKO194" s="46"/>
      <c r="AKP194" s="46"/>
      <c r="AKQ194" s="46"/>
      <c r="AKR194" s="46"/>
      <c r="AKS194" s="46"/>
      <c r="AKT194" s="46"/>
      <c r="AKU194" s="46"/>
      <c r="AKV194" s="46"/>
      <c r="AKW194" s="46"/>
      <c r="AKX194" s="46"/>
      <c r="AKY194" s="46"/>
      <c r="AKZ194" s="46"/>
      <c r="ALA194" s="46"/>
      <c r="ALB194" s="46"/>
      <c r="ALC194" s="46"/>
      <c r="ALD194" s="46"/>
      <c r="ALE194" s="46"/>
      <c r="ALF194" s="46"/>
      <c r="ALG194" s="46"/>
      <c r="ALH194" s="46"/>
      <c r="ALI194" s="46"/>
      <c r="ALJ194" s="46"/>
      <c r="ALK194" s="46"/>
      <c r="ALL194" s="46"/>
      <c r="ALM194" s="46"/>
      <c r="ALN194" s="46"/>
      <c r="ALO194" s="46"/>
      <c r="ALP194" s="46"/>
      <c r="ALQ194" s="46"/>
      <c r="ALR194" s="46"/>
      <c r="ALS194" s="46"/>
      <c r="ALT194" s="46"/>
      <c r="ALU194" s="46"/>
      <c r="ALV194" s="46"/>
      <c r="ALW194" s="46"/>
      <c r="ALX194" s="46"/>
      <c r="ALY194" s="46"/>
      <c r="ALZ194" s="46"/>
      <c r="AMA194" s="46"/>
      <c r="AMB194" s="46"/>
      <c r="AMC194" s="46"/>
      <c r="AMD194" s="46"/>
      <c r="AME194" s="46"/>
      <c r="AMF194" s="46"/>
      <c r="AMG194" s="46"/>
      <c r="AMH194" s="46"/>
      <c r="AMI194" s="46"/>
      <c r="AMJ194" s="46"/>
      <c r="AMK194" s="46"/>
    </row>
    <row r="195" spans="1:1025" x14ac:dyDescent="0.25">
      <c r="A195" s="46"/>
      <c r="B195" s="56"/>
      <c r="C195" s="57"/>
      <c r="D195" s="58"/>
      <c r="E195" s="59"/>
      <c r="F195" s="59"/>
      <c r="G195" s="59"/>
      <c r="H195" s="59"/>
      <c r="I195" s="59"/>
      <c r="J195" s="59"/>
      <c r="K195" s="59"/>
      <c r="L195" s="59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  <c r="OO195" s="46"/>
      <c r="OP195" s="46"/>
      <c r="OQ195" s="46"/>
      <c r="OR195" s="46"/>
      <c r="OS195" s="46"/>
      <c r="OT195" s="46"/>
      <c r="OU195" s="46"/>
      <c r="OV195" s="46"/>
      <c r="OW195" s="46"/>
      <c r="OX195" s="46"/>
      <c r="OY195" s="46"/>
      <c r="OZ195" s="46"/>
      <c r="PA195" s="46"/>
      <c r="PB195" s="46"/>
      <c r="PC195" s="46"/>
      <c r="PD195" s="46"/>
      <c r="PE195" s="46"/>
      <c r="PF195" s="46"/>
      <c r="PG195" s="46"/>
      <c r="PH195" s="46"/>
      <c r="PI195" s="46"/>
      <c r="PJ195" s="46"/>
      <c r="PK195" s="46"/>
      <c r="PL195" s="46"/>
      <c r="PM195" s="46"/>
      <c r="PN195" s="46"/>
      <c r="PO195" s="46"/>
      <c r="PP195" s="46"/>
      <c r="PQ195" s="46"/>
      <c r="PR195" s="46"/>
      <c r="PS195" s="46"/>
      <c r="PT195" s="46"/>
      <c r="PU195" s="46"/>
      <c r="PV195" s="46"/>
      <c r="PW195" s="46"/>
      <c r="PX195" s="46"/>
      <c r="PY195" s="46"/>
      <c r="PZ195" s="46"/>
      <c r="QA195" s="46"/>
      <c r="QB195" s="46"/>
      <c r="QC195" s="46"/>
      <c r="QD195" s="46"/>
      <c r="QE195" s="46"/>
      <c r="QF195" s="46"/>
      <c r="QG195" s="46"/>
      <c r="QH195" s="46"/>
      <c r="QI195" s="46"/>
      <c r="QJ195" s="46"/>
      <c r="QK195" s="46"/>
      <c r="QL195" s="46"/>
      <c r="QM195" s="46"/>
      <c r="QN195" s="46"/>
      <c r="QO195" s="46"/>
      <c r="QP195" s="46"/>
      <c r="QQ195" s="46"/>
      <c r="QR195" s="46"/>
      <c r="QS195" s="46"/>
      <c r="QT195" s="46"/>
      <c r="QU195" s="46"/>
      <c r="QV195" s="46"/>
      <c r="QW195" s="46"/>
      <c r="QX195" s="46"/>
      <c r="QY195" s="46"/>
      <c r="QZ195" s="46"/>
      <c r="RA195" s="46"/>
      <c r="RB195" s="46"/>
      <c r="RC195" s="46"/>
      <c r="RD195" s="46"/>
      <c r="RE195" s="46"/>
      <c r="RF195" s="46"/>
      <c r="RG195" s="46"/>
      <c r="RH195" s="46"/>
      <c r="RI195" s="46"/>
      <c r="RJ195" s="46"/>
      <c r="RK195" s="46"/>
      <c r="RL195" s="46"/>
      <c r="RM195" s="46"/>
      <c r="RN195" s="46"/>
      <c r="RO195" s="46"/>
      <c r="RP195" s="46"/>
      <c r="RQ195" s="46"/>
      <c r="RR195" s="46"/>
      <c r="RS195" s="46"/>
      <c r="RT195" s="46"/>
      <c r="RU195" s="46"/>
      <c r="RV195" s="46"/>
      <c r="RW195" s="46"/>
      <c r="RX195" s="46"/>
      <c r="RY195" s="46"/>
      <c r="RZ195" s="46"/>
      <c r="SA195" s="46"/>
      <c r="SB195" s="46"/>
      <c r="SC195" s="46"/>
      <c r="SD195" s="46"/>
      <c r="SE195" s="46"/>
      <c r="SF195" s="46"/>
      <c r="SG195" s="46"/>
      <c r="SH195" s="46"/>
      <c r="SI195" s="46"/>
      <c r="SJ195" s="46"/>
      <c r="SK195" s="46"/>
      <c r="SL195" s="46"/>
      <c r="SM195" s="46"/>
      <c r="SN195" s="46"/>
      <c r="SO195" s="46"/>
      <c r="SP195" s="46"/>
      <c r="SQ195" s="46"/>
      <c r="SR195" s="46"/>
      <c r="SS195" s="46"/>
      <c r="ST195" s="46"/>
      <c r="SU195" s="46"/>
      <c r="SV195" s="46"/>
      <c r="SW195" s="46"/>
      <c r="SX195" s="46"/>
      <c r="SY195" s="46"/>
      <c r="SZ195" s="46"/>
      <c r="TA195" s="46"/>
      <c r="TB195" s="46"/>
      <c r="TC195" s="46"/>
      <c r="TD195" s="46"/>
      <c r="TE195" s="46"/>
      <c r="TF195" s="46"/>
      <c r="TG195" s="46"/>
      <c r="TH195" s="46"/>
      <c r="TI195" s="46"/>
      <c r="TJ195" s="46"/>
      <c r="TK195" s="46"/>
      <c r="TL195" s="46"/>
      <c r="TM195" s="46"/>
      <c r="TN195" s="46"/>
      <c r="TO195" s="46"/>
      <c r="TP195" s="46"/>
      <c r="TQ195" s="46"/>
      <c r="TR195" s="46"/>
      <c r="TS195" s="46"/>
      <c r="TT195" s="46"/>
      <c r="TU195" s="46"/>
      <c r="TV195" s="46"/>
      <c r="TW195" s="46"/>
      <c r="TX195" s="46"/>
      <c r="TY195" s="46"/>
      <c r="TZ195" s="46"/>
      <c r="UA195" s="46"/>
      <c r="UB195" s="46"/>
      <c r="UC195" s="46"/>
      <c r="UD195" s="46"/>
      <c r="UE195" s="46"/>
      <c r="UF195" s="46"/>
      <c r="UG195" s="46"/>
      <c r="UH195" s="46"/>
      <c r="UI195" s="46"/>
      <c r="UJ195" s="46"/>
      <c r="UK195" s="46"/>
      <c r="UL195" s="46"/>
      <c r="UM195" s="46"/>
      <c r="UN195" s="46"/>
      <c r="UO195" s="46"/>
      <c r="UP195" s="46"/>
      <c r="UQ195" s="46"/>
      <c r="UR195" s="46"/>
      <c r="US195" s="46"/>
      <c r="UT195" s="46"/>
      <c r="UU195" s="46"/>
      <c r="UV195" s="46"/>
      <c r="UW195" s="46"/>
      <c r="UX195" s="46"/>
      <c r="UY195" s="46"/>
      <c r="UZ195" s="46"/>
      <c r="VA195" s="46"/>
      <c r="VB195" s="46"/>
      <c r="VC195" s="46"/>
      <c r="VD195" s="46"/>
      <c r="VE195" s="46"/>
      <c r="VF195" s="46"/>
      <c r="VG195" s="46"/>
      <c r="VH195" s="46"/>
      <c r="VI195" s="46"/>
      <c r="VJ195" s="46"/>
      <c r="VK195" s="46"/>
      <c r="VL195" s="46"/>
      <c r="VM195" s="46"/>
      <c r="VN195" s="46"/>
      <c r="VO195" s="46"/>
      <c r="VP195" s="46"/>
      <c r="VQ195" s="46"/>
      <c r="VR195" s="46"/>
      <c r="VS195" s="46"/>
      <c r="VT195" s="46"/>
      <c r="VU195" s="46"/>
      <c r="VV195" s="46"/>
      <c r="VW195" s="46"/>
      <c r="VX195" s="46"/>
      <c r="VY195" s="46"/>
      <c r="VZ195" s="46"/>
      <c r="WA195" s="46"/>
      <c r="WB195" s="46"/>
      <c r="WC195" s="46"/>
      <c r="WD195" s="46"/>
      <c r="WE195" s="46"/>
      <c r="WF195" s="46"/>
      <c r="WG195" s="46"/>
      <c r="WH195" s="46"/>
      <c r="WI195" s="46"/>
      <c r="WJ195" s="46"/>
      <c r="WK195" s="46"/>
      <c r="WL195" s="46"/>
      <c r="WM195" s="46"/>
      <c r="WN195" s="46"/>
      <c r="WO195" s="46"/>
      <c r="WP195" s="46"/>
      <c r="WQ195" s="46"/>
      <c r="WR195" s="46"/>
      <c r="WS195" s="46"/>
      <c r="WT195" s="46"/>
      <c r="WU195" s="46"/>
      <c r="WV195" s="46"/>
      <c r="WW195" s="46"/>
      <c r="WX195" s="46"/>
      <c r="WY195" s="46"/>
      <c r="WZ195" s="46"/>
      <c r="XA195" s="46"/>
      <c r="XB195" s="46"/>
      <c r="XC195" s="46"/>
      <c r="XD195" s="46"/>
      <c r="XE195" s="46"/>
      <c r="XF195" s="46"/>
      <c r="XG195" s="46"/>
      <c r="XH195" s="46"/>
      <c r="XI195" s="46"/>
      <c r="XJ195" s="46"/>
      <c r="XK195" s="46"/>
      <c r="XL195" s="46"/>
      <c r="XM195" s="46"/>
      <c r="XN195" s="46"/>
      <c r="XO195" s="46"/>
      <c r="XP195" s="46"/>
      <c r="XQ195" s="46"/>
      <c r="XR195" s="46"/>
      <c r="XS195" s="46"/>
      <c r="XT195" s="46"/>
      <c r="XU195" s="46"/>
      <c r="XV195" s="46"/>
      <c r="XW195" s="46"/>
      <c r="XX195" s="46"/>
      <c r="XY195" s="46"/>
      <c r="XZ195" s="46"/>
      <c r="YA195" s="46"/>
      <c r="YB195" s="46"/>
      <c r="YC195" s="46"/>
      <c r="YD195" s="46"/>
      <c r="YE195" s="46"/>
      <c r="YF195" s="46"/>
      <c r="YG195" s="46"/>
      <c r="YH195" s="46"/>
      <c r="YI195" s="46"/>
      <c r="YJ195" s="46"/>
      <c r="YK195" s="46"/>
      <c r="YL195" s="46"/>
      <c r="YM195" s="46"/>
      <c r="YN195" s="46"/>
      <c r="YO195" s="46"/>
      <c r="YP195" s="46"/>
      <c r="YQ195" s="46"/>
      <c r="YR195" s="46"/>
      <c r="YS195" s="46"/>
      <c r="YT195" s="46"/>
      <c r="YU195" s="46"/>
      <c r="YV195" s="46"/>
      <c r="YW195" s="46"/>
      <c r="YX195" s="46"/>
      <c r="YY195" s="46"/>
      <c r="YZ195" s="46"/>
      <c r="ZA195" s="46"/>
      <c r="ZB195" s="46"/>
      <c r="ZC195" s="46"/>
      <c r="ZD195" s="46"/>
      <c r="ZE195" s="46"/>
      <c r="ZF195" s="46"/>
      <c r="ZG195" s="46"/>
      <c r="ZH195" s="46"/>
      <c r="ZI195" s="46"/>
      <c r="ZJ195" s="46"/>
      <c r="ZK195" s="46"/>
      <c r="ZL195" s="46"/>
      <c r="ZM195" s="46"/>
      <c r="ZN195" s="46"/>
      <c r="ZO195" s="46"/>
      <c r="ZP195" s="46"/>
      <c r="ZQ195" s="46"/>
      <c r="ZR195" s="46"/>
      <c r="ZS195" s="46"/>
      <c r="ZT195" s="46"/>
      <c r="ZU195" s="46"/>
      <c r="ZV195" s="46"/>
      <c r="ZW195" s="46"/>
      <c r="ZX195" s="46"/>
      <c r="ZY195" s="46"/>
      <c r="ZZ195" s="46"/>
      <c r="AAA195" s="46"/>
      <c r="AAB195" s="46"/>
      <c r="AAC195" s="46"/>
      <c r="AAD195" s="46"/>
      <c r="AAE195" s="46"/>
      <c r="AAF195" s="46"/>
      <c r="AAG195" s="46"/>
      <c r="AAH195" s="46"/>
      <c r="AAI195" s="46"/>
      <c r="AAJ195" s="46"/>
      <c r="AAK195" s="46"/>
      <c r="AAL195" s="46"/>
      <c r="AAM195" s="46"/>
      <c r="AAN195" s="46"/>
      <c r="AAO195" s="46"/>
      <c r="AAP195" s="46"/>
      <c r="AAQ195" s="46"/>
      <c r="AAR195" s="46"/>
      <c r="AAS195" s="46"/>
      <c r="AAT195" s="46"/>
      <c r="AAU195" s="46"/>
      <c r="AAV195" s="46"/>
      <c r="AAW195" s="46"/>
      <c r="AAX195" s="46"/>
      <c r="AAY195" s="46"/>
      <c r="AAZ195" s="46"/>
      <c r="ABA195" s="46"/>
      <c r="ABB195" s="46"/>
      <c r="ABC195" s="46"/>
      <c r="ABD195" s="46"/>
      <c r="ABE195" s="46"/>
      <c r="ABF195" s="46"/>
      <c r="ABG195" s="46"/>
      <c r="ABH195" s="46"/>
      <c r="ABI195" s="46"/>
      <c r="ABJ195" s="46"/>
      <c r="ABK195" s="46"/>
      <c r="ABL195" s="46"/>
      <c r="ABM195" s="46"/>
      <c r="ABN195" s="46"/>
      <c r="ABO195" s="46"/>
      <c r="ABP195" s="46"/>
      <c r="ABQ195" s="46"/>
      <c r="ABR195" s="46"/>
      <c r="ABS195" s="46"/>
      <c r="ABT195" s="46"/>
      <c r="ABU195" s="46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  <c r="ADP195" s="46"/>
      <c r="ADQ195" s="46"/>
      <c r="ADR195" s="46"/>
      <c r="ADS195" s="46"/>
      <c r="ADT195" s="46"/>
      <c r="ADU195" s="46"/>
      <c r="ADV195" s="46"/>
      <c r="ADW195" s="46"/>
      <c r="ADX195" s="46"/>
      <c r="ADY195" s="46"/>
      <c r="ADZ195" s="46"/>
      <c r="AEA195" s="46"/>
      <c r="AEB195" s="46"/>
      <c r="AEC195" s="46"/>
      <c r="AED195" s="46"/>
      <c r="AEE195" s="46"/>
      <c r="AEF195" s="46"/>
      <c r="AEG195" s="46"/>
      <c r="AEH195" s="46"/>
      <c r="AEI195" s="46"/>
      <c r="AEJ195" s="46"/>
      <c r="AEK195" s="46"/>
      <c r="AEL195" s="46"/>
      <c r="AEM195" s="46"/>
      <c r="AEN195" s="46"/>
      <c r="AEO195" s="46"/>
      <c r="AEP195" s="46"/>
      <c r="AEQ195" s="46"/>
      <c r="AER195" s="46"/>
      <c r="AES195" s="46"/>
      <c r="AET195" s="46"/>
      <c r="AEU195" s="46"/>
      <c r="AEV195" s="46"/>
      <c r="AEW195" s="46"/>
      <c r="AEX195" s="46"/>
      <c r="AEY195" s="46"/>
      <c r="AEZ195" s="46"/>
      <c r="AFA195" s="46"/>
      <c r="AFB195" s="46"/>
      <c r="AFC195" s="46"/>
      <c r="AFD195" s="46"/>
      <c r="AFE195" s="46"/>
      <c r="AFF195" s="46"/>
      <c r="AFG195" s="46"/>
      <c r="AFH195" s="46"/>
      <c r="AFI195" s="46"/>
      <c r="AFJ195" s="46"/>
      <c r="AFK195" s="46"/>
      <c r="AFL195" s="46"/>
      <c r="AFM195" s="46"/>
      <c r="AFN195" s="46"/>
      <c r="AFO195" s="46"/>
      <c r="AFP195" s="46"/>
      <c r="AFQ195" s="46"/>
      <c r="AFR195" s="46"/>
      <c r="AFS195" s="46"/>
      <c r="AFT195" s="46"/>
      <c r="AFU195" s="46"/>
      <c r="AFV195" s="46"/>
      <c r="AFW195" s="46"/>
      <c r="AFX195" s="46"/>
      <c r="AFY195" s="46"/>
      <c r="AFZ195" s="46"/>
      <c r="AGA195" s="46"/>
      <c r="AGB195" s="46"/>
      <c r="AGC195" s="46"/>
      <c r="AGD195" s="46"/>
      <c r="AGE195" s="46"/>
      <c r="AGF195" s="46"/>
      <c r="AGG195" s="46"/>
      <c r="AGH195" s="46"/>
      <c r="AGI195" s="46"/>
      <c r="AGJ195" s="46"/>
      <c r="AGK195" s="46"/>
      <c r="AGL195" s="46"/>
      <c r="AGM195" s="46"/>
      <c r="AGN195" s="46"/>
      <c r="AGO195" s="46"/>
      <c r="AGP195" s="46"/>
      <c r="AGQ195" s="46"/>
      <c r="AGR195" s="46"/>
      <c r="AGS195" s="46"/>
      <c r="AGT195" s="46"/>
      <c r="AGU195" s="46"/>
      <c r="AGV195" s="46"/>
      <c r="AGW195" s="46"/>
      <c r="AGX195" s="46"/>
      <c r="AGY195" s="46"/>
      <c r="AGZ195" s="46"/>
      <c r="AHA195" s="46"/>
      <c r="AHB195" s="46"/>
      <c r="AHC195" s="46"/>
      <c r="AHD195" s="46"/>
      <c r="AHE195" s="46"/>
      <c r="AHF195" s="46"/>
      <c r="AHG195" s="46"/>
      <c r="AHH195" s="46"/>
      <c r="AHI195" s="46"/>
      <c r="AHJ195" s="46"/>
      <c r="AHK195" s="46"/>
      <c r="AHL195" s="46"/>
      <c r="AHM195" s="46"/>
      <c r="AHN195" s="46"/>
      <c r="AHO195" s="46"/>
      <c r="AHP195" s="46"/>
      <c r="AHQ195" s="46"/>
      <c r="AHR195" s="46"/>
      <c r="AHS195" s="46"/>
      <c r="AHT195" s="46"/>
      <c r="AHU195" s="46"/>
      <c r="AHV195" s="46"/>
      <c r="AHW195" s="46"/>
      <c r="AHX195" s="46"/>
      <c r="AHY195" s="46"/>
      <c r="AHZ195" s="46"/>
      <c r="AIA195" s="46"/>
      <c r="AIB195" s="46"/>
      <c r="AIC195" s="46"/>
      <c r="AID195" s="46"/>
      <c r="AIE195" s="46"/>
      <c r="AIF195" s="46"/>
      <c r="AIG195" s="46"/>
      <c r="AIH195" s="46"/>
      <c r="AII195" s="46"/>
      <c r="AIJ195" s="46"/>
      <c r="AIK195" s="46"/>
      <c r="AIL195" s="46"/>
      <c r="AIM195" s="46"/>
      <c r="AIN195" s="46"/>
      <c r="AIO195" s="46"/>
      <c r="AIP195" s="46"/>
      <c r="AIQ195" s="46"/>
      <c r="AIR195" s="46"/>
      <c r="AIS195" s="46"/>
      <c r="AIT195" s="46"/>
      <c r="AIU195" s="46"/>
      <c r="AIV195" s="46"/>
      <c r="AIW195" s="46"/>
      <c r="AIX195" s="46"/>
      <c r="AIY195" s="46"/>
      <c r="AIZ195" s="46"/>
      <c r="AJA195" s="46"/>
      <c r="AJB195" s="46"/>
      <c r="AJC195" s="46"/>
      <c r="AJD195" s="46"/>
      <c r="AJE195" s="46"/>
      <c r="AJF195" s="46"/>
      <c r="AJG195" s="46"/>
      <c r="AJH195" s="46"/>
      <c r="AJI195" s="46"/>
      <c r="AJJ195" s="46"/>
      <c r="AJK195" s="46"/>
      <c r="AJL195" s="46"/>
      <c r="AJM195" s="46"/>
      <c r="AJN195" s="46"/>
      <c r="AJO195" s="46"/>
      <c r="AJP195" s="46"/>
      <c r="AJQ195" s="46"/>
      <c r="AJR195" s="46"/>
      <c r="AJS195" s="46"/>
      <c r="AJT195" s="46"/>
      <c r="AJU195" s="46"/>
      <c r="AJV195" s="46"/>
      <c r="AJW195" s="46"/>
      <c r="AJX195" s="46"/>
      <c r="AJY195" s="46"/>
      <c r="AJZ195" s="46"/>
      <c r="AKA195" s="46"/>
      <c r="AKB195" s="46"/>
      <c r="AKC195" s="46"/>
      <c r="AKD195" s="46"/>
      <c r="AKE195" s="46"/>
      <c r="AKF195" s="46"/>
      <c r="AKG195" s="46"/>
      <c r="AKH195" s="46"/>
      <c r="AKI195" s="46"/>
      <c r="AKJ195" s="46"/>
      <c r="AKK195" s="46"/>
      <c r="AKL195" s="46"/>
      <c r="AKM195" s="46"/>
      <c r="AKN195" s="46"/>
      <c r="AKO195" s="46"/>
      <c r="AKP195" s="46"/>
      <c r="AKQ195" s="46"/>
      <c r="AKR195" s="46"/>
      <c r="AKS195" s="46"/>
      <c r="AKT195" s="46"/>
      <c r="AKU195" s="46"/>
      <c r="AKV195" s="46"/>
      <c r="AKW195" s="46"/>
      <c r="AKX195" s="46"/>
      <c r="AKY195" s="46"/>
      <c r="AKZ195" s="46"/>
      <c r="ALA195" s="46"/>
      <c r="ALB195" s="46"/>
      <c r="ALC195" s="46"/>
      <c r="ALD195" s="46"/>
      <c r="ALE195" s="46"/>
      <c r="ALF195" s="46"/>
      <c r="ALG195" s="46"/>
      <c r="ALH195" s="46"/>
      <c r="ALI195" s="46"/>
      <c r="ALJ195" s="46"/>
      <c r="ALK195" s="46"/>
      <c r="ALL195" s="46"/>
      <c r="ALM195" s="46"/>
      <c r="ALN195" s="46"/>
      <c r="ALO195" s="46"/>
      <c r="ALP195" s="46"/>
      <c r="ALQ195" s="46"/>
      <c r="ALR195" s="46"/>
      <c r="ALS195" s="46"/>
      <c r="ALT195" s="46"/>
      <c r="ALU195" s="46"/>
      <c r="ALV195" s="46"/>
      <c r="ALW195" s="46"/>
      <c r="ALX195" s="46"/>
      <c r="ALY195" s="46"/>
      <c r="ALZ195" s="46"/>
      <c r="AMA195" s="46"/>
      <c r="AMB195" s="46"/>
      <c r="AMC195" s="46"/>
      <c r="AMD195" s="46"/>
      <c r="AME195" s="46"/>
      <c r="AMF195" s="46"/>
      <c r="AMG195" s="46"/>
      <c r="AMH195" s="46"/>
      <c r="AMI195" s="46"/>
      <c r="AMJ195" s="46"/>
      <c r="AMK195" s="46"/>
    </row>
    <row r="196" spans="1:1025" x14ac:dyDescent="0.25">
      <c r="A196" s="46"/>
      <c r="B196" s="56"/>
      <c r="C196" s="57"/>
      <c r="D196" s="58"/>
      <c r="E196" s="59"/>
      <c r="F196" s="59"/>
      <c r="G196" s="59"/>
      <c r="H196" s="59"/>
      <c r="I196" s="59"/>
      <c r="J196" s="59"/>
      <c r="K196" s="59"/>
      <c r="L196" s="59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  <c r="OO196" s="46"/>
      <c r="OP196" s="46"/>
      <c r="OQ196" s="46"/>
      <c r="OR196" s="46"/>
      <c r="OS196" s="46"/>
      <c r="OT196" s="46"/>
      <c r="OU196" s="46"/>
      <c r="OV196" s="46"/>
      <c r="OW196" s="46"/>
      <c r="OX196" s="46"/>
      <c r="OY196" s="46"/>
      <c r="OZ196" s="46"/>
      <c r="PA196" s="46"/>
      <c r="PB196" s="46"/>
      <c r="PC196" s="46"/>
      <c r="PD196" s="46"/>
      <c r="PE196" s="46"/>
      <c r="PF196" s="46"/>
      <c r="PG196" s="46"/>
      <c r="PH196" s="46"/>
      <c r="PI196" s="46"/>
      <c r="PJ196" s="46"/>
      <c r="PK196" s="46"/>
      <c r="PL196" s="46"/>
      <c r="PM196" s="46"/>
      <c r="PN196" s="46"/>
      <c r="PO196" s="46"/>
      <c r="PP196" s="46"/>
      <c r="PQ196" s="46"/>
      <c r="PR196" s="46"/>
      <c r="PS196" s="46"/>
      <c r="PT196" s="46"/>
      <c r="PU196" s="46"/>
      <c r="PV196" s="46"/>
      <c r="PW196" s="46"/>
      <c r="PX196" s="46"/>
      <c r="PY196" s="46"/>
      <c r="PZ196" s="46"/>
      <c r="QA196" s="46"/>
      <c r="QB196" s="46"/>
      <c r="QC196" s="46"/>
      <c r="QD196" s="46"/>
      <c r="QE196" s="46"/>
      <c r="QF196" s="46"/>
      <c r="QG196" s="46"/>
      <c r="QH196" s="46"/>
      <c r="QI196" s="46"/>
      <c r="QJ196" s="46"/>
      <c r="QK196" s="46"/>
      <c r="QL196" s="46"/>
      <c r="QM196" s="46"/>
      <c r="QN196" s="46"/>
      <c r="QO196" s="46"/>
      <c r="QP196" s="46"/>
      <c r="QQ196" s="46"/>
      <c r="QR196" s="46"/>
      <c r="QS196" s="46"/>
      <c r="QT196" s="46"/>
      <c r="QU196" s="46"/>
      <c r="QV196" s="46"/>
      <c r="QW196" s="46"/>
      <c r="QX196" s="46"/>
      <c r="QY196" s="46"/>
      <c r="QZ196" s="46"/>
      <c r="RA196" s="46"/>
      <c r="RB196" s="46"/>
      <c r="RC196" s="46"/>
      <c r="RD196" s="46"/>
      <c r="RE196" s="46"/>
      <c r="RF196" s="46"/>
      <c r="RG196" s="46"/>
      <c r="RH196" s="46"/>
      <c r="RI196" s="46"/>
      <c r="RJ196" s="46"/>
      <c r="RK196" s="46"/>
      <c r="RL196" s="46"/>
      <c r="RM196" s="46"/>
      <c r="RN196" s="46"/>
      <c r="RO196" s="46"/>
      <c r="RP196" s="46"/>
      <c r="RQ196" s="46"/>
      <c r="RR196" s="46"/>
      <c r="RS196" s="46"/>
      <c r="RT196" s="46"/>
      <c r="RU196" s="46"/>
      <c r="RV196" s="46"/>
      <c r="RW196" s="46"/>
      <c r="RX196" s="46"/>
      <c r="RY196" s="46"/>
      <c r="RZ196" s="46"/>
      <c r="SA196" s="46"/>
      <c r="SB196" s="46"/>
      <c r="SC196" s="46"/>
      <c r="SD196" s="46"/>
      <c r="SE196" s="46"/>
      <c r="SF196" s="46"/>
      <c r="SG196" s="46"/>
      <c r="SH196" s="46"/>
      <c r="SI196" s="46"/>
      <c r="SJ196" s="46"/>
      <c r="SK196" s="46"/>
      <c r="SL196" s="46"/>
      <c r="SM196" s="46"/>
      <c r="SN196" s="46"/>
      <c r="SO196" s="46"/>
      <c r="SP196" s="46"/>
      <c r="SQ196" s="46"/>
      <c r="SR196" s="46"/>
      <c r="SS196" s="46"/>
      <c r="ST196" s="46"/>
      <c r="SU196" s="46"/>
      <c r="SV196" s="46"/>
      <c r="SW196" s="46"/>
      <c r="SX196" s="46"/>
      <c r="SY196" s="46"/>
      <c r="SZ196" s="46"/>
      <c r="TA196" s="46"/>
      <c r="TB196" s="46"/>
      <c r="TC196" s="46"/>
      <c r="TD196" s="46"/>
      <c r="TE196" s="46"/>
      <c r="TF196" s="46"/>
      <c r="TG196" s="46"/>
      <c r="TH196" s="46"/>
      <c r="TI196" s="46"/>
      <c r="TJ196" s="46"/>
      <c r="TK196" s="46"/>
      <c r="TL196" s="46"/>
      <c r="TM196" s="46"/>
      <c r="TN196" s="46"/>
      <c r="TO196" s="46"/>
      <c r="TP196" s="46"/>
      <c r="TQ196" s="46"/>
      <c r="TR196" s="46"/>
      <c r="TS196" s="46"/>
      <c r="TT196" s="46"/>
      <c r="TU196" s="46"/>
      <c r="TV196" s="46"/>
      <c r="TW196" s="46"/>
      <c r="TX196" s="46"/>
      <c r="TY196" s="46"/>
      <c r="TZ196" s="46"/>
      <c r="UA196" s="46"/>
      <c r="UB196" s="46"/>
      <c r="UC196" s="46"/>
      <c r="UD196" s="46"/>
      <c r="UE196" s="46"/>
      <c r="UF196" s="46"/>
      <c r="UG196" s="46"/>
      <c r="UH196" s="46"/>
      <c r="UI196" s="46"/>
      <c r="UJ196" s="46"/>
      <c r="UK196" s="46"/>
      <c r="UL196" s="46"/>
      <c r="UM196" s="46"/>
      <c r="UN196" s="46"/>
      <c r="UO196" s="46"/>
      <c r="UP196" s="46"/>
      <c r="UQ196" s="46"/>
      <c r="UR196" s="46"/>
      <c r="US196" s="46"/>
      <c r="UT196" s="46"/>
      <c r="UU196" s="46"/>
      <c r="UV196" s="46"/>
      <c r="UW196" s="46"/>
      <c r="UX196" s="46"/>
      <c r="UY196" s="46"/>
      <c r="UZ196" s="46"/>
      <c r="VA196" s="46"/>
      <c r="VB196" s="46"/>
      <c r="VC196" s="46"/>
      <c r="VD196" s="46"/>
      <c r="VE196" s="46"/>
      <c r="VF196" s="46"/>
      <c r="VG196" s="46"/>
      <c r="VH196" s="46"/>
      <c r="VI196" s="46"/>
      <c r="VJ196" s="46"/>
      <c r="VK196" s="46"/>
      <c r="VL196" s="46"/>
      <c r="VM196" s="46"/>
      <c r="VN196" s="46"/>
      <c r="VO196" s="46"/>
      <c r="VP196" s="46"/>
      <c r="VQ196" s="46"/>
      <c r="VR196" s="46"/>
      <c r="VS196" s="46"/>
      <c r="VT196" s="46"/>
      <c r="VU196" s="46"/>
      <c r="VV196" s="46"/>
      <c r="VW196" s="46"/>
      <c r="VX196" s="46"/>
      <c r="VY196" s="46"/>
      <c r="VZ196" s="46"/>
      <c r="WA196" s="46"/>
      <c r="WB196" s="46"/>
      <c r="WC196" s="46"/>
      <c r="WD196" s="46"/>
      <c r="WE196" s="46"/>
      <c r="WF196" s="46"/>
      <c r="WG196" s="46"/>
      <c r="WH196" s="46"/>
      <c r="WI196" s="46"/>
      <c r="WJ196" s="46"/>
      <c r="WK196" s="46"/>
      <c r="WL196" s="46"/>
      <c r="WM196" s="46"/>
      <c r="WN196" s="46"/>
      <c r="WO196" s="46"/>
      <c r="WP196" s="46"/>
      <c r="WQ196" s="46"/>
      <c r="WR196" s="46"/>
      <c r="WS196" s="46"/>
      <c r="WT196" s="46"/>
      <c r="WU196" s="46"/>
      <c r="WV196" s="46"/>
      <c r="WW196" s="46"/>
      <c r="WX196" s="46"/>
      <c r="WY196" s="46"/>
      <c r="WZ196" s="46"/>
      <c r="XA196" s="46"/>
      <c r="XB196" s="46"/>
      <c r="XC196" s="46"/>
      <c r="XD196" s="46"/>
      <c r="XE196" s="46"/>
      <c r="XF196" s="46"/>
      <c r="XG196" s="46"/>
      <c r="XH196" s="46"/>
      <c r="XI196" s="46"/>
      <c r="XJ196" s="46"/>
      <c r="XK196" s="46"/>
      <c r="XL196" s="46"/>
      <c r="XM196" s="46"/>
      <c r="XN196" s="46"/>
      <c r="XO196" s="46"/>
      <c r="XP196" s="46"/>
      <c r="XQ196" s="46"/>
      <c r="XR196" s="46"/>
      <c r="XS196" s="46"/>
      <c r="XT196" s="46"/>
      <c r="XU196" s="46"/>
      <c r="XV196" s="46"/>
      <c r="XW196" s="46"/>
      <c r="XX196" s="46"/>
      <c r="XY196" s="46"/>
      <c r="XZ196" s="46"/>
      <c r="YA196" s="46"/>
      <c r="YB196" s="46"/>
      <c r="YC196" s="46"/>
      <c r="YD196" s="46"/>
      <c r="YE196" s="46"/>
      <c r="YF196" s="46"/>
      <c r="YG196" s="46"/>
      <c r="YH196" s="46"/>
      <c r="YI196" s="46"/>
      <c r="YJ196" s="46"/>
      <c r="YK196" s="46"/>
      <c r="YL196" s="46"/>
      <c r="YM196" s="46"/>
      <c r="YN196" s="46"/>
      <c r="YO196" s="46"/>
      <c r="YP196" s="46"/>
      <c r="YQ196" s="46"/>
      <c r="YR196" s="46"/>
      <c r="YS196" s="46"/>
      <c r="YT196" s="46"/>
      <c r="YU196" s="46"/>
      <c r="YV196" s="46"/>
      <c r="YW196" s="46"/>
      <c r="YX196" s="46"/>
      <c r="YY196" s="46"/>
      <c r="YZ196" s="46"/>
      <c r="ZA196" s="46"/>
      <c r="ZB196" s="46"/>
      <c r="ZC196" s="46"/>
      <c r="ZD196" s="46"/>
      <c r="ZE196" s="46"/>
      <c r="ZF196" s="46"/>
      <c r="ZG196" s="46"/>
      <c r="ZH196" s="46"/>
      <c r="ZI196" s="46"/>
      <c r="ZJ196" s="46"/>
      <c r="ZK196" s="46"/>
      <c r="ZL196" s="46"/>
      <c r="ZM196" s="46"/>
      <c r="ZN196" s="46"/>
      <c r="ZO196" s="46"/>
      <c r="ZP196" s="46"/>
      <c r="ZQ196" s="46"/>
      <c r="ZR196" s="46"/>
      <c r="ZS196" s="46"/>
      <c r="ZT196" s="46"/>
      <c r="ZU196" s="46"/>
      <c r="ZV196" s="46"/>
      <c r="ZW196" s="46"/>
      <c r="ZX196" s="46"/>
      <c r="ZY196" s="46"/>
      <c r="ZZ196" s="46"/>
      <c r="AAA196" s="46"/>
      <c r="AAB196" s="46"/>
      <c r="AAC196" s="46"/>
      <c r="AAD196" s="46"/>
      <c r="AAE196" s="46"/>
      <c r="AAF196" s="46"/>
      <c r="AAG196" s="46"/>
      <c r="AAH196" s="46"/>
      <c r="AAI196" s="46"/>
      <c r="AAJ196" s="46"/>
      <c r="AAK196" s="46"/>
      <c r="AAL196" s="46"/>
      <c r="AAM196" s="46"/>
      <c r="AAN196" s="46"/>
      <c r="AAO196" s="46"/>
      <c r="AAP196" s="46"/>
      <c r="AAQ196" s="46"/>
      <c r="AAR196" s="46"/>
      <c r="AAS196" s="46"/>
      <c r="AAT196" s="46"/>
      <c r="AAU196" s="46"/>
      <c r="AAV196" s="46"/>
      <c r="AAW196" s="46"/>
      <c r="AAX196" s="46"/>
      <c r="AAY196" s="46"/>
      <c r="AAZ196" s="46"/>
      <c r="ABA196" s="46"/>
      <c r="ABB196" s="46"/>
      <c r="ABC196" s="46"/>
      <c r="ABD196" s="46"/>
      <c r="ABE196" s="46"/>
      <c r="ABF196" s="46"/>
      <c r="ABG196" s="46"/>
      <c r="ABH196" s="46"/>
      <c r="ABI196" s="46"/>
      <c r="ABJ196" s="46"/>
      <c r="ABK196" s="46"/>
      <c r="ABL196" s="46"/>
      <c r="ABM196" s="46"/>
      <c r="ABN196" s="46"/>
      <c r="ABO196" s="46"/>
      <c r="ABP196" s="46"/>
      <c r="ABQ196" s="46"/>
      <c r="ABR196" s="46"/>
      <c r="ABS196" s="46"/>
      <c r="ABT196" s="46"/>
      <c r="ABU196" s="46"/>
      <c r="ABV196" s="46"/>
      <c r="ABW196" s="46"/>
      <c r="ABX196" s="46"/>
      <c r="ABY196" s="46"/>
      <c r="ABZ196" s="46"/>
      <c r="ACA196" s="46"/>
      <c r="ACB196" s="46"/>
      <c r="ACC196" s="46"/>
      <c r="ACD196" s="46"/>
      <c r="ACE196" s="46"/>
      <c r="ACF196" s="46"/>
      <c r="ACG196" s="46"/>
      <c r="ACH196" s="46"/>
      <c r="ACI196" s="46"/>
      <c r="ACJ196" s="46"/>
      <c r="ACK196" s="46"/>
      <c r="ACL196" s="46"/>
      <c r="ACM196" s="46"/>
      <c r="ACN196" s="46"/>
      <c r="ACO196" s="46"/>
      <c r="ACP196" s="46"/>
      <c r="ACQ196" s="46"/>
      <c r="ACR196" s="46"/>
      <c r="ACS196" s="46"/>
      <c r="ACT196" s="46"/>
      <c r="ACU196" s="46"/>
      <c r="ACV196" s="46"/>
      <c r="ACW196" s="46"/>
      <c r="ACX196" s="46"/>
      <c r="ACY196" s="46"/>
      <c r="ACZ196" s="46"/>
      <c r="ADA196" s="46"/>
      <c r="ADB196" s="46"/>
      <c r="ADC196" s="46"/>
      <c r="ADD196" s="46"/>
      <c r="ADE196" s="46"/>
      <c r="ADF196" s="46"/>
      <c r="ADG196" s="46"/>
      <c r="ADH196" s="46"/>
      <c r="ADI196" s="46"/>
      <c r="ADJ196" s="46"/>
      <c r="ADK196" s="46"/>
      <c r="ADL196" s="46"/>
      <c r="ADM196" s="46"/>
      <c r="ADN196" s="46"/>
      <c r="ADO196" s="46"/>
      <c r="ADP196" s="46"/>
      <c r="ADQ196" s="46"/>
      <c r="ADR196" s="46"/>
      <c r="ADS196" s="46"/>
      <c r="ADT196" s="46"/>
      <c r="ADU196" s="46"/>
      <c r="ADV196" s="46"/>
      <c r="ADW196" s="46"/>
      <c r="ADX196" s="46"/>
      <c r="ADY196" s="46"/>
      <c r="ADZ196" s="46"/>
      <c r="AEA196" s="46"/>
      <c r="AEB196" s="46"/>
      <c r="AEC196" s="46"/>
      <c r="AED196" s="46"/>
      <c r="AEE196" s="46"/>
      <c r="AEF196" s="46"/>
      <c r="AEG196" s="46"/>
      <c r="AEH196" s="46"/>
      <c r="AEI196" s="46"/>
      <c r="AEJ196" s="46"/>
      <c r="AEK196" s="46"/>
      <c r="AEL196" s="46"/>
      <c r="AEM196" s="46"/>
      <c r="AEN196" s="46"/>
      <c r="AEO196" s="46"/>
      <c r="AEP196" s="46"/>
      <c r="AEQ196" s="46"/>
      <c r="AER196" s="46"/>
      <c r="AES196" s="46"/>
      <c r="AET196" s="46"/>
      <c r="AEU196" s="46"/>
      <c r="AEV196" s="46"/>
      <c r="AEW196" s="46"/>
      <c r="AEX196" s="46"/>
      <c r="AEY196" s="46"/>
      <c r="AEZ196" s="46"/>
      <c r="AFA196" s="46"/>
      <c r="AFB196" s="46"/>
      <c r="AFC196" s="46"/>
      <c r="AFD196" s="46"/>
      <c r="AFE196" s="46"/>
      <c r="AFF196" s="46"/>
      <c r="AFG196" s="46"/>
      <c r="AFH196" s="46"/>
      <c r="AFI196" s="46"/>
      <c r="AFJ196" s="46"/>
      <c r="AFK196" s="46"/>
      <c r="AFL196" s="46"/>
      <c r="AFM196" s="46"/>
      <c r="AFN196" s="46"/>
      <c r="AFO196" s="46"/>
      <c r="AFP196" s="46"/>
      <c r="AFQ196" s="46"/>
      <c r="AFR196" s="46"/>
      <c r="AFS196" s="46"/>
      <c r="AFT196" s="46"/>
      <c r="AFU196" s="46"/>
      <c r="AFV196" s="46"/>
      <c r="AFW196" s="46"/>
      <c r="AFX196" s="46"/>
      <c r="AFY196" s="46"/>
      <c r="AFZ196" s="46"/>
      <c r="AGA196" s="46"/>
      <c r="AGB196" s="46"/>
      <c r="AGC196" s="46"/>
      <c r="AGD196" s="46"/>
      <c r="AGE196" s="46"/>
      <c r="AGF196" s="46"/>
      <c r="AGG196" s="46"/>
      <c r="AGH196" s="46"/>
      <c r="AGI196" s="46"/>
      <c r="AGJ196" s="46"/>
      <c r="AGK196" s="46"/>
      <c r="AGL196" s="46"/>
      <c r="AGM196" s="46"/>
      <c r="AGN196" s="46"/>
      <c r="AGO196" s="46"/>
      <c r="AGP196" s="46"/>
      <c r="AGQ196" s="46"/>
      <c r="AGR196" s="46"/>
      <c r="AGS196" s="46"/>
      <c r="AGT196" s="46"/>
      <c r="AGU196" s="46"/>
      <c r="AGV196" s="46"/>
      <c r="AGW196" s="46"/>
      <c r="AGX196" s="46"/>
      <c r="AGY196" s="46"/>
      <c r="AGZ196" s="46"/>
      <c r="AHA196" s="46"/>
      <c r="AHB196" s="46"/>
      <c r="AHC196" s="46"/>
      <c r="AHD196" s="46"/>
      <c r="AHE196" s="46"/>
      <c r="AHF196" s="46"/>
      <c r="AHG196" s="46"/>
      <c r="AHH196" s="46"/>
      <c r="AHI196" s="46"/>
      <c r="AHJ196" s="46"/>
      <c r="AHK196" s="46"/>
      <c r="AHL196" s="46"/>
      <c r="AHM196" s="46"/>
      <c r="AHN196" s="46"/>
      <c r="AHO196" s="46"/>
      <c r="AHP196" s="46"/>
      <c r="AHQ196" s="46"/>
      <c r="AHR196" s="46"/>
      <c r="AHS196" s="46"/>
      <c r="AHT196" s="46"/>
      <c r="AHU196" s="46"/>
      <c r="AHV196" s="46"/>
      <c r="AHW196" s="46"/>
      <c r="AHX196" s="46"/>
      <c r="AHY196" s="46"/>
      <c r="AHZ196" s="46"/>
      <c r="AIA196" s="46"/>
      <c r="AIB196" s="46"/>
      <c r="AIC196" s="46"/>
      <c r="AID196" s="46"/>
      <c r="AIE196" s="46"/>
      <c r="AIF196" s="46"/>
      <c r="AIG196" s="46"/>
      <c r="AIH196" s="46"/>
      <c r="AII196" s="46"/>
      <c r="AIJ196" s="46"/>
      <c r="AIK196" s="46"/>
      <c r="AIL196" s="46"/>
      <c r="AIM196" s="46"/>
      <c r="AIN196" s="46"/>
      <c r="AIO196" s="46"/>
      <c r="AIP196" s="46"/>
      <c r="AIQ196" s="46"/>
      <c r="AIR196" s="46"/>
      <c r="AIS196" s="46"/>
      <c r="AIT196" s="46"/>
      <c r="AIU196" s="46"/>
      <c r="AIV196" s="46"/>
      <c r="AIW196" s="46"/>
      <c r="AIX196" s="46"/>
      <c r="AIY196" s="46"/>
      <c r="AIZ196" s="46"/>
      <c r="AJA196" s="46"/>
      <c r="AJB196" s="46"/>
      <c r="AJC196" s="46"/>
      <c r="AJD196" s="46"/>
      <c r="AJE196" s="46"/>
      <c r="AJF196" s="46"/>
      <c r="AJG196" s="46"/>
      <c r="AJH196" s="46"/>
      <c r="AJI196" s="46"/>
      <c r="AJJ196" s="46"/>
      <c r="AJK196" s="46"/>
      <c r="AJL196" s="46"/>
      <c r="AJM196" s="46"/>
      <c r="AJN196" s="46"/>
      <c r="AJO196" s="46"/>
      <c r="AJP196" s="46"/>
      <c r="AJQ196" s="46"/>
      <c r="AJR196" s="46"/>
      <c r="AJS196" s="46"/>
      <c r="AJT196" s="46"/>
      <c r="AJU196" s="46"/>
      <c r="AJV196" s="46"/>
      <c r="AJW196" s="46"/>
      <c r="AJX196" s="46"/>
      <c r="AJY196" s="46"/>
      <c r="AJZ196" s="46"/>
      <c r="AKA196" s="46"/>
      <c r="AKB196" s="46"/>
      <c r="AKC196" s="46"/>
      <c r="AKD196" s="46"/>
      <c r="AKE196" s="46"/>
      <c r="AKF196" s="46"/>
      <c r="AKG196" s="46"/>
      <c r="AKH196" s="46"/>
      <c r="AKI196" s="46"/>
      <c r="AKJ196" s="46"/>
      <c r="AKK196" s="46"/>
      <c r="AKL196" s="46"/>
      <c r="AKM196" s="46"/>
      <c r="AKN196" s="46"/>
      <c r="AKO196" s="46"/>
      <c r="AKP196" s="46"/>
      <c r="AKQ196" s="46"/>
      <c r="AKR196" s="46"/>
      <c r="AKS196" s="46"/>
      <c r="AKT196" s="46"/>
      <c r="AKU196" s="46"/>
      <c r="AKV196" s="46"/>
      <c r="AKW196" s="46"/>
      <c r="AKX196" s="46"/>
      <c r="AKY196" s="46"/>
      <c r="AKZ196" s="46"/>
      <c r="ALA196" s="46"/>
      <c r="ALB196" s="46"/>
      <c r="ALC196" s="46"/>
      <c r="ALD196" s="46"/>
      <c r="ALE196" s="46"/>
      <c r="ALF196" s="46"/>
      <c r="ALG196" s="46"/>
      <c r="ALH196" s="46"/>
      <c r="ALI196" s="46"/>
      <c r="ALJ196" s="46"/>
      <c r="ALK196" s="46"/>
      <c r="ALL196" s="46"/>
      <c r="ALM196" s="46"/>
      <c r="ALN196" s="46"/>
      <c r="ALO196" s="46"/>
      <c r="ALP196" s="46"/>
      <c r="ALQ196" s="46"/>
      <c r="ALR196" s="46"/>
      <c r="ALS196" s="46"/>
      <c r="ALT196" s="46"/>
      <c r="ALU196" s="46"/>
      <c r="ALV196" s="46"/>
      <c r="ALW196" s="46"/>
      <c r="ALX196" s="46"/>
      <c r="ALY196" s="46"/>
      <c r="ALZ196" s="46"/>
      <c r="AMA196" s="46"/>
      <c r="AMB196" s="46"/>
      <c r="AMC196" s="46"/>
      <c r="AMD196" s="46"/>
      <c r="AME196" s="46"/>
      <c r="AMF196" s="46"/>
      <c r="AMG196" s="46"/>
      <c r="AMH196" s="46"/>
      <c r="AMI196" s="46"/>
      <c r="AMJ196" s="46"/>
      <c r="AMK196" s="46"/>
    </row>
    <row r="197" spans="1:1025" x14ac:dyDescent="0.25">
      <c r="A197" s="46"/>
      <c r="B197" s="56"/>
      <c r="C197" s="57"/>
      <c r="D197" s="58"/>
      <c r="E197" s="59"/>
      <c r="F197" s="59"/>
      <c r="G197" s="59"/>
      <c r="H197" s="59"/>
      <c r="I197" s="59"/>
      <c r="J197" s="59"/>
      <c r="K197" s="59"/>
      <c r="L197" s="59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  <c r="OO197" s="46"/>
      <c r="OP197" s="46"/>
      <c r="OQ197" s="46"/>
      <c r="OR197" s="46"/>
      <c r="OS197" s="46"/>
      <c r="OT197" s="46"/>
      <c r="OU197" s="46"/>
      <c r="OV197" s="46"/>
      <c r="OW197" s="46"/>
      <c r="OX197" s="46"/>
      <c r="OY197" s="46"/>
      <c r="OZ197" s="46"/>
      <c r="PA197" s="46"/>
      <c r="PB197" s="46"/>
      <c r="PC197" s="46"/>
      <c r="PD197" s="46"/>
      <c r="PE197" s="46"/>
      <c r="PF197" s="46"/>
      <c r="PG197" s="46"/>
      <c r="PH197" s="46"/>
      <c r="PI197" s="46"/>
      <c r="PJ197" s="46"/>
      <c r="PK197" s="46"/>
      <c r="PL197" s="46"/>
      <c r="PM197" s="46"/>
      <c r="PN197" s="46"/>
      <c r="PO197" s="46"/>
      <c r="PP197" s="46"/>
      <c r="PQ197" s="46"/>
      <c r="PR197" s="46"/>
      <c r="PS197" s="46"/>
      <c r="PT197" s="46"/>
      <c r="PU197" s="46"/>
      <c r="PV197" s="46"/>
      <c r="PW197" s="46"/>
      <c r="PX197" s="46"/>
      <c r="PY197" s="46"/>
      <c r="PZ197" s="46"/>
      <c r="QA197" s="46"/>
      <c r="QB197" s="46"/>
      <c r="QC197" s="46"/>
      <c r="QD197" s="46"/>
      <c r="QE197" s="46"/>
      <c r="QF197" s="46"/>
      <c r="QG197" s="46"/>
      <c r="QH197" s="46"/>
      <c r="QI197" s="46"/>
      <c r="QJ197" s="46"/>
      <c r="QK197" s="46"/>
      <c r="QL197" s="46"/>
      <c r="QM197" s="46"/>
      <c r="QN197" s="46"/>
      <c r="QO197" s="46"/>
      <c r="QP197" s="46"/>
      <c r="QQ197" s="46"/>
      <c r="QR197" s="46"/>
      <c r="QS197" s="46"/>
      <c r="QT197" s="46"/>
      <c r="QU197" s="46"/>
      <c r="QV197" s="46"/>
      <c r="QW197" s="46"/>
      <c r="QX197" s="46"/>
      <c r="QY197" s="46"/>
      <c r="QZ197" s="46"/>
      <c r="RA197" s="46"/>
      <c r="RB197" s="46"/>
      <c r="RC197" s="46"/>
      <c r="RD197" s="46"/>
      <c r="RE197" s="46"/>
      <c r="RF197" s="46"/>
      <c r="RG197" s="46"/>
      <c r="RH197" s="46"/>
      <c r="RI197" s="46"/>
      <c r="RJ197" s="46"/>
      <c r="RK197" s="46"/>
      <c r="RL197" s="46"/>
      <c r="RM197" s="46"/>
      <c r="RN197" s="46"/>
      <c r="RO197" s="46"/>
      <c r="RP197" s="46"/>
      <c r="RQ197" s="46"/>
      <c r="RR197" s="46"/>
      <c r="RS197" s="46"/>
      <c r="RT197" s="46"/>
      <c r="RU197" s="46"/>
      <c r="RV197" s="46"/>
      <c r="RW197" s="46"/>
      <c r="RX197" s="46"/>
      <c r="RY197" s="46"/>
      <c r="RZ197" s="46"/>
      <c r="SA197" s="46"/>
      <c r="SB197" s="46"/>
      <c r="SC197" s="46"/>
      <c r="SD197" s="46"/>
      <c r="SE197" s="46"/>
      <c r="SF197" s="46"/>
      <c r="SG197" s="46"/>
      <c r="SH197" s="46"/>
      <c r="SI197" s="46"/>
      <c r="SJ197" s="46"/>
      <c r="SK197" s="46"/>
      <c r="SL197" s="46"/>
      <c r="SM197" s="46"/>
      <c r="SN197" s="46"/>
      <c r="SO197" s="46"/>
      <c r="SP197" s="46"/>
      <c r="SQ197" s="46"/>
      <c r="SR197" s="46"/>
      <c r="SS197" s="46"/>
      <c r="ST197" s="46"/>
      <c r="SU197" s="46"/>
      <c r="SV197" s="46"/>
      <c r="SW197" s="46"/>
      <c r="SX197" s="46"/>
      <c r="SY197" s="46"/>
      <c r="SZ197" s="46"/>
      <c r="TA197" s="46"/>
      <c r="TB197" s="46"/>
      <c r="TC197" s="46"/>
      <c r="TD197" s="46"/>
      <c r="TE197" s="46"/>
      <c r="TF197" s="46"/>
      <c r="TG197" s="46"/>
      <c r="TH197" s="46"/>
      <c r="TI197" s="46"/>
      <c r="TJ197" s="46"/>
      <c r="TK197" s="46"/>
      <c r="TL197" s="46"/>
      <c r="TM197" s="46"/>
      <c r="TN197" s="46"/>
      <c r="TO197" s="46"/>
      <c r="TP197" s="46"/>
      <c r="TQ197" s="46"/>
      <c r="TR197" s="46"/>
      <c r="TS197" s="46"/>
      <c r="TT197" s="46"/>
      <c r="TU197" s="46"/>
      <c r="TV197" s="46"/>
      <c r="TW197" s="46"/>
      <c r="TX197" s="46"/>
      <c r="TY197" s="46"/>
      <c r="TZ197" s="46"/>
      <c r="UA197" s="46"/>
      <c r="UB197" s="46"/>
      <c r="UC197" s="46"/>
      <c r="UD197" s="46"/>
      <c r="UE197" s="46"/>
      <c r="UF197" s="46"/>
      <c r="UG197" s="46"/>
      <c r="UH197" s="46"/>
      <c r="UI197" s="46"/>
      <c r="UJ197" s="46"/>
      <c r="UK197" s="46"/>
      <c r="UL197" s="46"/>
      <c r="UM197" s="46"/>
      <c r="UN197" s="46"/>
      <c r="UO197" s="46"/>
      <c r="UP197" s="46"/>
      <c r="UQ197" s="46"/>
      <c r="UR197" s="46"/>
      <c r="US197" s="46"/>
      <c r="UT197" s="46"/>
      <c r="UU197" s="46"/>
      <c r="UV197" s="46"/>
      <c r="UW197" s="46"/>
      <c r="UX197" s="46"/>
      <c r="UY197" s="46"/>
      <c r="UZ197" s="46"/>
      <c r="VA197" s="46"/>
      <c r="VB197" s="46"/>
      <c r="VC197" s="46"/>
      <c r="VD197" s="46"/>
      <c r="VE197" s="46"/>
      <c r="VF197" s="46"/>
      <c r="VG197" s="46"/>
      <c r="VH197" s="46"/>
      <c r="VI197" s="46"/>
      <c r="VJ197" s="46"/>
      <c r="VK197" s="46"/>
      <c r="VL197" s="46"/>
      <c r="VM197" s="46"/>
      <c r="VN197" s="46"/>
      <c r="VO197" s="46"/>
      <c r="VP197" s="46"/>
      <c r="VQ197" s="46"/>
      <c r="VR197" s="46"/>
      <c r="VS197" s="46"/>
      <c r="VT197" s="46"/>
      <c r="VU197" s="46"/>
      <c r="VV197" s="46"/>
      <c r="VW197" s="46"/>
      <c r="VX197" s="46"/>
      <c r="VY197" s="46"/>
      <c r="VZ197" s="46"/>
      <c r="WA197" s="46"/>
      <c r="WB197" s="46"/>
      <c r="WC197" s="46"/>
      <c r="WD197" s="46"/>
      <c r="WE197" s="46"/>
      <c r="WF197" s="46"/>
      <c r="WG197" s="46"/>
      <c r="WH197" s="46"/>
      <c r="WI197" s="46"/>
      <c r="WJ197" s="46"/>
      <c r="WK197" s="46"/>
      <c r="WL197" s="46"/>
      <c r="WM197" s="46"/>
      <c r="WN197" s="46"/>
      <c r="WO197" s="46"/>
      <c r="WP197" s="46"/>
      <c r="WQ197" s="46"/>
      <c r="WR197" s="46"/>
      <c r="WS197" s="46"/>
      <c r="WT197" s="46"/>
      <c r="WU197" s="46"/>
      <c r="WV197" s="46"/>
      <c r="WW197" s="46"/>
      <c r="WX197" s="46"/>
      <c r="WY197" s="46"/>
      <c r="WZ197" s="46"/>
      <c r="XA197" s="46"/>
      <c r="XB197" s="46"/>
      <c r="XC197" s="46"/>
      <c r="XD197" s="46"/>
      <c r="XE197" s="46"/>
      <c r="XF197" s="46"/>
      <c r="XG197" s="46"/>
      <c r="XH197" s="46"/>
      <c r="XI197" s="46"/>
      <c r="XJ197" s="46"/>
      <c r="XK197" s="46"/>
      <c r="XL197" s="46"/>
      <c r="XM197" s="46"/>
      <c r="XN197" s="46"/>
      <c r="XO197" s="46"/>
      <c r="XP197" s="46"/>
      <c r="XQ197" s="46"/>
      <c r="XR197" s="46"/>
      <c r="XS197" s="46"/>
      <c r="XT197" s="46"/>
      <c r="XU197" s="46"/>
      <c r="XV197" s="46"/>
      <c r="XW197" s="46"/>
      <c r="XX197" s="46"/>
      <c r="XY197" s="46"/>
      <c r="XZ197" s="46"/>
      <c r="YA197" s="46"/>
      <c r="YB197" s="46"/>
      <c r="YC197" s="46"/>
      <c r="YD197" s="46"/>
      <c r="YE197" s="46"/>
      <c r="YF197" s="46"/>
      <c r="YG197" s="46"/>
      <c r="YH197" s="46"/>
      <c r="YI197" s="46"/>
      <c r="YJ197" s="46"/>
      <c r="YK197" s="46"/>
      <c r="YL197" s="46"/>
      <c r="YM197" s="46"/>
      <c r="YN197" s="46"/>
      <c r="YO197" s="46"/>
      <c r="YP197" s="46"/>
      <c r="YQ197" s="46"/>
      <c r="YR197" s="46"/>
      <c r="YS197" s="46"/>
      <c r="YT197" s="46"/>
      <c r="YU197" s="46"/>
      <c r="YV197" s="46"/>
      <c r="YW197" s="46"/>
      <c r="YX197" s="46"/>
      <c r="YY197" s="46"/>
      <c r="YZ197" s="46"/>
      <c r="ZA197" s="46"/>
      <c r="ZB197" s="46"/>
      <c r="ZC197" s="46"/>
      <c r="ZD197" s="46"/>
      <c r="ZE197" s="46"/>
      <c r="ZF197" s="46"/>
      <c r="ZG197" s="46"/>
      <c r="ZH197" s="46"/>
      <c r="ZI197" s="46"/>
      <c r="ZJ197" s="46"/>
      <c r="ZK197" s="46"/>
      <c r="ZL197" s="46"/>
      <c r="ZM197" s="46"/>
      <c r="ZN197" s="46"/>
      <c r="ZO197" s="46"/>
      <c r="ZP197" s="46"/>
      <c r="ZQ197" s="46"/>
      <c r="ZR197" s="46"/>
      <c r="ZS197" s="46"/>
      <c r="ZT197" s="46"/>
      <c r="ZU197" s="46"/>
      <c r="ZV197" s="46"/>
      <c r="ZW197" s="46"/>
      <c r="ZX197" s="46"/>
      <c r="ZY197" s="46"/>
      <c r="ZZ197" s="46"/>
      <c r="AAA197" s="46"/>
      <c r="AAB197" s="46"/>
      <c r="AAC197" s="46"/>
      <c r="AAD197" s="46"/>
      <c r="AAE197" s="46"/>
      <c r="AAF197" s="46"/>
      <c r="AAG197" s="46"/>
      <c r="AAH197" s="46"/>
      <c r="AAI197" s="46"/>
      <c r="AAJ197" s="46"/>
      <c r="AAK197" s="46"/>
      <c r="AAL197" s="46"/>
      <c r="AAM197" s="46"/>
      <c r="AAN197" s="46"/>
      <c r="AAO197" s="46"/>
      <c r="AAP197" s="46"/>
      <c r="AAQ197" s="46"/>
      <c r="AAR197" s="46"/>
      <c r="AAS197" s="46"/>
      <c r="AAT197" s="46"/>
      <c r="AAU197" s="46"/>
      <c r="AAV197" s="46"/>
      <c r="AAW197" s="46"/>
      <c r="AAX197" s="46"/>
      <c r="AAY197" s="46"/>
      <c r="AAZ197" s="46"/>
      <c r="ABA197" s="46"/>
      <c r="ABB197" s="46"/>
      <c r="ABC197" s="46"/>
      <c r="ABD197" s="46"/>
      <c r="ABE197" s="46"/>
      <c r="ABF197" s="46"/>
      <c r="ABG197" s="46"/>
      <c r="ABH197" s="46"/>
      <c r="ABI197" s="46"/>
      <c r="ABJ197" s="46"/>
      <c r="ABK197" s="46"/>
      <c r="ABL197" s="46"/>
      <c r="ABM197" s="46"/>
      <c r="ABN197" s="46"/>
      <c r="ABO197" s="46"/>
      <c r="ABP197" s="46"/>
      <c r="ABQ197" s="46"/>
      <c r="ABR197" s="46"/>
      <c r="ABS197" s="46"/>
      <c r="ABT197" s="46"/>
      <c r="ABU197" s="46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  <c r="ADP197" s="46"/>
      <c r="ADQ197" s="46"/>
      <c r="ADR197" s="46"/>
      <c r="ADS197" s="46"/>
      <c r="ADT197" s="46"/>
      <c r="ADU197" s="46"/>
      <c r="ADV197" s="46"/>
      <c r="ADW197" s="46"/>
      <c r="ADX197" s="46"/>
      <c r="ADY197" s="46"/>
      <c r="ADZ197" s="46"/>
      <c r="AEA197" s="46"/>
      <c r="AEB197" s="46"/>
      <c r="AEC197" s="46"/>
      <c r="AED197" s="46"/>
      <c r="AEE197" s="46"/>
      <c r="AEF197" s="46"/>
      <c r="AEG197" s="46"/>
      <c r="AEH197" s="46"/>
      <c r="AEI197" s="46"/>
      <c r="AEJ197" s="46"/>
      <c r="AEK197" s="46"/>
      <c r="AEL197" s="46"/>
      <c r="AEM197" s="46"/>
      <c r="AEN197" s="46"/>
      <c r="AEO197" s="46"/>
      <c r="AEP197" s="46"/>
      <c r="AEQ197" s="46"/>
      <c r="AER197" s="46"/>
      <c r="AES197" s="46"/>
      <c r="AET197" s="46"/>
      <c r="AEU197" s="46"/>
      <c r="AEV197" s="46"/>
      <c r="AEW197" s="46"/>
      <c r="AEX197" s="46"/>
      <c r="AEY197" s="46"/>
      <c r="AEZ197" s="46"/>
      <c r="AFA197" s="46"/>
      <c r="AFB197" s="46"/>
      <c r="AFC197" s="46"/>
      <c r="AFD197" s="46"/>
      <c r="AFE197" s="46"/>
      <c r="AFF197" s="46"/>
      <c r="AFG197" s="46"/>
      <c r="AFH197" s="46"/>
      <c r="AFI197" s="46"/>
      <c r="AFJ197" s="46"/>
      <c r="AFK197" s="46"/>
      <c r="AFL197" s="46"/>
      <c r="AFM197" s="46"/>
      <c r="AFN197" s="46"/>
      <c r="AFO197" s="46"/>
      <c r="AFP197" s="46"/>
      <c r="AFQ197" s="46"/>
      <c r="AFR197" s="46"/>
      <c r="AFS197" s="46"/>
      <c r="AFT197" s="46"/>
      <c r="AFU197" s="46"/>
      <c r="AFV197" s="46"/>
      <c r="AFW197" s="46"/>
      <c r="AFX197" s="46"/>
      <c r="AFY197" s="46"/>
      <c r="AFZ197" s="46"/>
      <c r="AGA197" s="46"/>
      <c r="AGB197" s="46"/>
      <c r="AGC197" s="46"/>
      <c r="AGD197" s="46"/>
      <c r="AGE197" s="46"/>
      <c r="AGF197" s="46"/>
      <c r="AGG197" s="46"/>
      <c r="AGH197" s="46"/>
      <c r="AGI197" s="46"/>
      <c r="AGJ197" s="46"/>
      <c r="AGK197" s="46"/>
      <c r="AGL197" s="46"/>
      <c r="AGM197" s="46"/>
      <c r="AGN197" s="46"/>
      <c r="AGO197" s="46"/>
      <c r="AGP197" s="46"/>
      <c r="AGQ197" s="46"/>
      <c r="AGR197" s="46"/>
      <c r="AGS197" s="46"/>
      <c r="AGT197" s="46"/>
      <c r="AGU197" s="46"/>
      <c r="AGV197" s="46"/>
      <c r="AGW197" s="46"/>
      <c r="AGX197" s="46"/>
      <c r="AGY197" s="46"/>
      <c r="AGZ197" s="46"/>
      <c r="AHA197" s="46"/>
      <c r="AHB197" s="46"/>
      <c r="AHC197" s="46"/>
      <c r="AHD197" s="46"/>
      <c r="AHE197" s="46"/>
      <c r="AHF197" s="46"/>
      <c r="AHG197" s="46"/>
      <c r="AHH197" s="46"/>
      <c r="AHI197" s="46"/>
      <c r="AHJ197" s="46"/>
      <c r="AHK197" s="46"/>
      <c r="AHL197" s="46"/>
      <c r="AHM197" s="46"/>
      <c r="AHN197" s="46"/>
      <c r="AHO197" s="46"/>
      <c r="AHP197" s="46"/>
      <c r="AHQ197" s="46"/>
      <c r="AHR197" s="46"/>
      <c r="AHS197" s="46"/>
      <c r="AHT197" s="46"/>
      <c r="AHU197" s="46"/>
      <c r="AHV197" s="46"/>
      <c r="AHW197" s="46"/>
      <c r="AHX197" s="46"/>
      <c r="AHY197" s="46"/>
      <c r="AHZ197" s="46"/>
      <c r="AIA197" s="46"/>
      <c r="AIB197" s="46"/>
      <c r="AIC197" s="46"/>
      <c r="AID197" s="46"/>
      <c r="AIE197" s="46"/>
      <c r="AIF197" s="46"/>
      <c r="AIG197" s="46"/>
      <c r="AIH197" s="46"/>
      <c r="AII197" s="46"/>
      <c r="AIJ197" s="46"/>
      <c r="AIK197" s="46"/>
      <c r="AIL197" s="46"/>
      <c r="AIM197" s="46"/>
      <c r="AIN197" s="46"/>
      <c r="AIO197" s="46"/>
      <c r="AIP197" s="46"/>
      <c r="AIQ197" s="46"/>
      <c r="AIR197" s="46"/>
      <c r="AIS197" s="46"/>
      <c r="AIT197" s="46"/>
      <c r="AIU197" s="46"/>
      <c r="AIV197" s="46"/>
      <c r="AIW197" s="46"/>
      <c r="AIX197" s="46"/>
      <c r="AIY197" s="46"/>
      <c r="AIZ197" s="46"/>
      <c r="AJA197" s="46"/>
      <c r="AJB197" s="46"/>
      <c r="AJC197" s="46"/>
      <c r="AJD197" s="46"/>
      <c r="AJE197" s="46"/>
      <c r="AJF197" s="46"/>
      <c r="AJG197" s="46"/>
      <c r="AJH197" s="46"/>
      <c r="AJI197" s="46"/>
      <c r="AJJ197" s="46"/>
      <c r="AJK197" s="46"/>
      <c r="AJL197" s="46"/>
      <c r="AJM197" s="46"/>
      <c r="AJN197" s="46"/>
      <c r="AJO197" s="46"/>
      <c r="AJP197" s="46"/>
      <c r="AJQ197" s="46"/>
      <c r="AJR197" s="46"/>
      <c r="AJS197" s="46"/>
      <c r="AJT197" s="46"/>
      <c r="AJU197" s="46"/>
      <c r="AJV197" s="46"/>
      <c r="AJW197" s="46"/>
      <c r="AJX197" s="46"/>
      <c r="AJY197" s="46"/>
      <c r="AJZ197" s="46"/>
      <c r="AKA197" s="46"/>
      <c r="AKB197" s="46"/>
      <c r="AKC197" s="46"/>
      <c r="AKD197" s="46"/>
      <c r="AKE197" s="46"/>
      <c r="AKF197" s="46"/>
      <c r="AKG197" s="46"/>
      <c r="AKH197" s="46"/>
      <c r="AKI197" s="46"/>
      <c r="AKJ197" s="46"/>
      <c r="AKK197" s="46"/>
      <c r="AKL197" s="46"/>
      <c r="AKM197" s="46"/>
      <c r="AKN197" s="46"/>
      <c r="AKO197" s="46"/>
      <c r="AKP197" s="46"/>
      <c r="AKQ197" s="46"/>
      <c r="AKR197" s="46"/>
      <c r="AKS197" s="46"/>
      <c r="AKT197" s="46"/>
      <c r="AKU197" s="46"/>
      <c r="AKV197" s="46"/>
      <c r="AKW197" s="46"/>
      <c r="AKX197" s="46"/>
      <c r="AKY197" s="46"/>
      <c r="AKZ197" s="46"/>
      <c r="ALA197" s="46"/>
      <c r="ALB197" s="46"/>
      <c r="ALC197" s="46"/>
      <c r="ALD197" s="46"/>
      <c r="ALE197" s="46"/>
      <c r="ALF197" s="46"/>
      <c r="ALG197" s="46"/>
      <c r="ALH197" s="46"/>
      <c r="ALI197" s="46"/>
      <c r="ALJ197" s="46"/>
      <c r="ALK197" s="46"/>
      <c r="ALL197" s="46"/>
      <c r="ALM197" s="46"/>
      <c r="ALN197" s="46"/>
      <c r="ALO197" s="46"/>
      <c r="ALP197" s="46"/>
      <c r="ALQ197" s="46"/>
      <c r="ALR197" s="46"/>
      <c r="ALS197" s="46"/>
      <c r="ALT197" s="46"/>
      <c r="ALU197" s="46"/>
      <c r="ALV197" s="46"/>
      <c r="ALW197" s="46"/>
      <c r="ALX197" s="46"/>
      <c r="ALY197" s="46"/>
      <c r="ALZ197" s="46"/>
      <c r="AMA197" s="46"/>
      <c r="AMB197" s="46"/>
      <c r="AMC197" s="46"/>
      <c r="AMD197" s="46"/>
      <c r="AME197" s="46"/>
      <c r="AMF197" s="46"/>
      <c r="AMG197" s="46"/>
      <c r="AMH197" s="46"/>
      <c r="AMI197" s="46"/>
      <c r="AMJ197" s="46"/>
      <c r="AMK197" s="46"/>
    </row>
    <row r="198" spans="1:1025" x14ac:dyDescent="0.25">
      <c r="A198" s="46"/>
      <c r="B198" s="56"/>
      <c r="C198" s="57"/>
      <c r="D198" s="58"/>
      <c r="E198" s="59"/>
      <c r="F198" s="59"/>
      <c r="G198" s="59"/>
      <c r="H198" s="59"/>
      <c r="I198" s="59"/>
      <c r="J198" s="59"/>
      <c r="K198" s="59"/>
      <c r="L198" s="59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  <c r="AEZ198" s="46"/>
      <c r="AFA198" s="46"/>
      <c r="AFB198" s="46"/>
      <c r="AFC198" s="46"/>
      <c r="AFD198" s="46"/>
      <c r="AFE198" s="46"/>
      <c r="AFF198" s="46"/>
      <c r="AFG198" s="46"/>
      <c r="AFH198" s="46"/>
      <c r="AFI198" s="46"/>
      <c r="AFJ198" s="46"/>
      <c r="AFK198" s="46"/>
      <c r="AFL198" s="46"/>
      <c r="AFM198" s="46"/>
      <c r="AFN198" s="46"/>
      <c r="AFO198" s="46"/>
      <c r="AFP198" s="46"/>
      <c r="AFQ198" s="46"/>
      <c r="AFR198" s="46"/>
      <c r="AFS198" s="46"/>
      <c r="AFT198" s="46"/>
      <c r="AFU198" s="46"/>
      <c r="AFV198" s="46"/>
      <c r="AFW198" s="46"/>
      <c r="AFX198" s="46"/>
      <c r="AFY198" s="46"/>
      <c r="AFZ198" s="46"/>
      <c r="AGA198" s="46"/>
      <c r="AGB198" s="46"/>
      <c r="AGC198" s="46"/>
      <c r="AGD198" s="46"/>
      <c r="AGE198" s="46"/>
      <c r="AGF198" s="46"/>
      <c r="AGG198" s="46"/>
      <c r="AGH198" s="46"/>
      <c r="AGI198" s="46"/>
      <c r="AGJ198" s="46"/>
      <c r="AGK198" s="46"/>
      <c r="AGL198" s="46"/>
      <c r="AGM198" s="46"/>
      <c r="AGN198" s="46"/>
      <c r="AGO198" s="46"/>
      <c r="AGP198" s="46"/>
      <c r="AGQ198" s="46"/>
      <c r="AGR198" s="46"/>
      <c r="AGS198" s="46"/>
      <c r="AGT198" s="46"/>
      <c r="AGU198" s="46"/>
      <c r="AGV198" s="46"/>
      <c r="AGW198" s="46"/>
      <c r="AGX198" s="46"/>
      <c r="AGY198" s="46"/>
      <c r="AGZ198" s="46"/>
      <c r="AHA198" s="46"/>
      <c r="AHB198" s="46"/>
      <c r="AHC198" s="46"/>
      <c r="AHD198" s="46"/>
      <c r="AHE198" s="46"/>
      <c r="AHF198" s="46"/>
      <c r="AHG198" s="46"/>
      <c r="AHH198" s="46"/>
      <c r="AHI198" s="46"/>
      <c r="AHJ198" s="46"/>
      <c r="AHK198" s="46"/>
      <c r="AHL198" s="46"/>
      <c r="AHM198" s="46"/>
      <c r="AHN198" s="46"/>
      <c r="AHO198" s="46"/>
      <c r="AHP198" s="46"/>
      <c r="AHQ198" s="46"/>
      <c r="AHR198" s="46"/>
      <c r="AHS198" s="46"/>
      <c r="AHT198" s="46"/>
      <c r="AHU198" s="46"/>
      <c r="AHV198" s="46"/>
      <c r="AHW198" s="46"/>
      <c r="AHX198" s="46"/>
      <c r="AHY198" s="46"/>
      <c r="AHZ198" s="46"/>
      <c r="AIA198" s="46"/>
      <c r="AIB198" s="46"/>
      <c r="AIC198" s="46"/>
      <c r="AID198" s="46"/>
      <c r="AIE198" s="46"/>
      <c r="AIF198" s="46"/>
      <c r="AIG198" s="46"/>
      <c r="AIH198" s="46"/>
      <c r="AII198" s="46"/>
      <c r="AIJ198" s="46"/>
      <c r="AIK198" s="46"/>
      <c r="AIL198" s="46"/>
      <c r="AIM198" s="46"/>
      <c r="AIN198" s="46"/>
      <c r="AIO198" s="46"/>
      <c r="AIP198" s="46"/>
      <c r="AIQ198" s="46"/>
      <c r="AIR198" s="46"/>
      <c r="AIS198" s="46"/>
      <c r="AIT198" s="46"/>
      <c r="AIU198" s="46"/>
      <c r="AIV198" s="46"/>
      <c r="AIW198" s="46"/>
      <c r="AIX198" s="46"/>
      <c r="AIY198" s="46"/>
      <c r="AIZ198" s="46"/>
      <c r="AJA198" s="46"/>
      <c r="AJB198" s="46"/>
      <c r="AJC198" s="46"/>
      <c r="AJD198" s="46"/>
      <c r="AJE198" s="46"/>
      <c r="AJF198" s="46"/>
      <c r="AJG198" s="46"/>
      <c r="AJH198" s="46"/>
      <c r="AJI198" s="46"/>
      <c r="AJJ198" s="46"/>
      <c r="AJK198" s="46"/>
      <c r="AJL198" s="46"/>
      <c r="AJM198" s="46"/>
      <c r="AJN198" s="46"/>
      <c r="AJO198" s="46"/>
      <c r="AJP198" s="46"/>
      <c r="AJQ198" s="46"/>
      <c r="AJR198" s="46"/>
      <c r="AJS198" s="46"/>
      <c r="AJT198" s="46"/>
      <c r="AJU198" s="46"/>
      <c r="AJV198" s="46"/>
      <c r="AJW198" s="46"/>
      <c r="AJX198" s="46"/>
      <c r="AJY198" s="46"/>
      <c r="AJZ198" s="46"/>
      <c r="AKA198" s="46"/>
      <c r="AKB198" s="46"/>
      <c r="AKC198" s="46"/>
      <c r="AKD198" s="46"/>
      <c r="AKE198" s="46"/>
      <c r="AKF198" s="46"/>
      <c r="AKG198" s="46"/>
      <c r="AKH198" s="46"/>
      <c r="AKI198" s="46"/>
      <c r="AKJ198" s="46"/>
      <c r="AKK198" s="46"/>
      <c r="AKL198" s="46"/>
      <c r="AKM198" s="46"/>
      <c r="AKN198" s="46"/>
      <c r="AKO198" s="46"/>
      <c r="AKP198" s="46"/>
      <c r="AKQ198" s="46"/>
      <c r="AKR198" s="46"/>
      <c r="AKS198" s="46"/>
      <c r="AKT198" s="46"/>
      <c r="AKU198" s="46"/>
      <c r="AKV198" s="46"/>
      <c r="AKW198" s="46"/>
      <c r="AKX198" s="46"/>
      <c r="AKY198" s="46"/>
      <c r="AKZ198" s="46"/>
      <c r="ALA198" s="46"/>
      <c r="ALB198" s="46"/>
      <c r="ALC198" s="46"/>
      <c r="ALD198" s="46"/>
      <c r="ALE198" s="46"/>
      <c r="ALF198" s="46"/>
      <c r="ALG198" s="46"/>
      <c r="ALH198" s="46"/>
      <c r="ALI198" s="46"/>
      <c r="ALJ198" s="46"/>
      <c r="ALK198" s="46"/>
      <c r="ALL198" s="46"/>
      <c r="ALM198" s="46"/>
      <c r="ALN198" s="46"/>
      <c r="ALO198" s="46"/>
      <c r="ALP198" s="46"/>
      <c r="ALQ198" s="46"/>
      <c r="ALR198" s="46"/>
      <c r="ALS198" s="46"/>
      <c r="ALT198" s="46"/>
      <c r="ALU198" s="46"/>
      <c r="ALV198" s="46"/>
      <c r="ALW198" s="46"/>
      <c r="ALX198" s="46"/>
      <c r="ALY198" s="46"/>
      <c r="ALZ198" s="46"/>
      <c r="AMA198" s="46"/>
      <c r="AMB198" s="46"/>
      <c r="AMC198" s="46"/>
      <c r="AMD198" s="46"/>
      <c r="AME198" s="46"/>
      <c r="AMF198" s="46"/>
      <c r="AMG198" s="46"/>
      <c r="AMH198" s="46"/>
      <c r="AMI198" s="46"/>
      <c r="AMJ198" s="46"/>
      <c r="AMK198" s="46"/>
    </row>
    <row r="199" spans="1:1025" x14ac:dyDescent="0.25">
      <c r="A199" s="46"/>
      <c r="B199" s="56"/>
      <c r="C199" s="57"/>
      <c r="D199" s="58"/>
      <c r="E199" s="59"/>
      <c r="F199" s="59"/>
      <c r="G199" s="59"/>
      <c r="H199" s="59"/>
      <c r="I199" s="59"/>
      <c r="J199" s="59"/>
      <c r="K199" s="59"/>
      <c r="L199" s="59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6"/>
      <c r="OP199" s="46"/>
      <c r="OQ199" s="46"/>
      <c r="OR199" s="46"/>
      <c r="OS199" s="46"/>
      <c r="OT199" s="46"/>
      <c r="OU199" s="46"/>
      <c r="OV199" s="46"/>
      <c r="OW199" s="46"/>
      <c r="OX199" s="46"/>
      <c r="OY199" s="46"/>
      <c r="OZ199" s="46"/>
      <c r="PA199" s="46"/>
      <c r="PB199" s="46"/>
      <c r="PC199" s="46"/>
      <c r="PD199" s="46"/>
      <c r="PE199" s="46"/>
      <c r="PF199" s="46"/>
      <c r="PG199" s="46"/>
      <c r="PH199" s="46"/>
      <c r="PI199" s="46"/>
      <c r="PJ199" s="46"/>
      <c r="PK199" s="46"/>
      <c r="PL199" s="46"/>
      <c r="PM199" s="46"/>
      <c r="PN199" s="46"/>
      <c r="PO199" s="46"/>
      <c r="PP199" s="46"/>
      <c r="PQ199" s="46"/>
      <c r="PR199" s="46"/>
      <c r="PS199" s="46"/>
      <c r="PT199" s="46"/>
      <c r="PU199" s="46"/>
      <c r="PV199" s="46"/>
      <c r="PW199" s="46"/>
      <c r="PX199" s="46"/>
      <c r="PY199" s="46"/>
      <c r="PZ199" s="46"/>
      <c r="QA199" s="46"/>
      <c r="QB199" s="46"/>
      <c r="QC199" s="46"/>
      <c r="QD199" s="46"/>
      <c r="QE199" s="46"/>
      <c r="QF199" s="46"/>
      <c r="QG199" s="46"/>
      <c r="QH199" s="46"/>
      <c r="QI199" s="46"/>
      <c r="QJ199" s="46"/>
      <c r="QK199" s="46"/>
      <c r="QL199" s="46"/>
      <c r="QM199" s="46"/>
      <c r="QN199" s="46"/>
      <c r="QO199" s="46"/>
      <c r="QP199" s="46"/>
      <c r="QQ199" s="46"/>
      <c r="QR199" s="46"/>
      <c r="QS199" s="46"/>
      <c r="QT199" s="46"/>
      <c r="QU199" s="46"/>
      <c r="QV199" s="46"/>
      <c r="QW199" s="46"/>
      <c r="QX199" s="46"/>
      <c r="QY199" s="46"/>
      <c r="QZ199" s="46"/>
      <c r="RA199" s="46"/>
      <c r="RB199" s="46"/>
      <c r="RC199" s="46"/>
      <c r="RD199" s="46"/>
      <c r="RE199" s="46"/>
      <c r="RF199" s="46"/>
      <c r="RG199" s="46"/>
      <c r="RH199" s="46"/>
      <c r="RI199" s="46"/>
      <c r="RJ199" s="46"/>
      <c r="RK199" s="46"/>
      <c r="RL199" s="46"/>
      <c r="RM199" s="46"/>
      <c r="RN199" s="46"/>
      <c r="RO199" s="46"/>
      <c r="RP199" s="46"/>
      <c r="RQ199" s="46"/>
      <c r="RR199" s="46"/>
      <c r="RS199" s="46"/>
      <c r="RT199" s="46"/>
      <c r="RU199" s="46"/>
      <c r="RV199" s="46"/>
      <c r="RW199" s="46"/>
      <c r="RX199" s="46"/>
      <c r="RY199" s="46"/>
      <c r="RZ199" s="46"/>
      <c r="SA199" s="46"/>
      <c r="SB199" s="46"/>
      <c r="SC199" s="46"/>
      <c r="SD199" s="46"/>
      <c r="SE199" s="46"/>
      <c r="SF199" s="46"/>
      <c r="SG199" s="46"/>
      <c r="SH199" s="46"/>
      <c r="SI199" s="46"/>
      <c r="SJ199" s="46"/>
      <c r="SK199" s="46"/>
      <c r="SL199" s="46"/>
      <c r="SM199" s="46"/>
      <c r="SN199" s="46"/>
      <c r="SO199" s="46"/>
      <c r="SP199" s="46"/>
      <c r="SQ199" s="46"/>
      <c r="SR199" s="46"/>
      <c r="SS199" s="46"/>
      <c r="ST199" s="46"/>
      <c r="SU199" s="46"/>
      <c r="SV199" s="46"/>
      <c r="SW199" s="46"/>
      <c r="SX199" s="46"/>
      <c r="SY199" s="46"/>
      <c r="SZ199" s="46"/>
      <c r="TA199" s="46"/>
      <c r="TB199" s="46"/>
      <c r="TC199" s="46"/>
      <c r="TD199" s="46"/>
      <c r="TE199" s="46"/>
      <c r="TF199" s="46"/>
      <c r="TG199" s="46"/>
      <c r="TH199" s="46"/>
      <c r="TI199" s="46"/>
      <c r="TJ199" s="46"/>
      <c r="TK199" s="46"/>
      <c r="TL199" s="46"/>
      <c r="TM199" s="46"/>
      <c r="TN199" s="46"/>
      <c r="TO199" s="46"/>
      <c r="TP199" s="46"/>
      <c r="TQ199" s="46"/>
      <c r="TR199" s="46"/>
      <c r="TS199" s="46"/>
      <c r="TT199" s="46"/>
      <c r="TU199" s="46"/>
      <c r="TV199" s="46"/>
      <c r="TW199" s="46"/>
      <c r="TX199" s="46"/>
      <c r="TY199" s="46"/>
      <c r="TZ199" s="46"/>
      <c r="UA199" s="46"/>
      <c r="UB199" s="46"/>
      <c r="UC199" s="46"/>
      <c r="UD199" s="46"/>
      <c r="UE199" s="46"/>
      <c r="UF199" s="46"/>
      <c r="UG199" s="46"/>
      <c r="UH199" s="46"/>
      <c r="UI199" s="46"/>
      <c r="UJ199" s="46"/>
      <c r="UK199" s="46"/>
      <c r="UL199" s="46"/>
      <c r="UM199" s="46"/>
      <c r="UN199" s="46"/>
      <c r="UO199" s="46"/>
      <c r="UP199" s="46"/>
      <c r="UQ199" s="46"/>
      <c r="UR199" s="46"/>
      <c r="US199" s="46"/>
      <c r="UT199" s="46"/>
      <c r="UU199" s="46"/>
      <c r="UV199" s="46"/>
      <c r="UW199" s="46"/>
      <c r="UX199" s="46"/>
      <c r="UY199" s="46"/>
      <c r="UZ199" s="46"/>
      <c r="VA199" s="46"/>
      <c r="VB199" s="46"/>
      <c r="VC199" s="46"/>
      <c r="VD199" s="46"/>
      <c r="VE199" s="46"/>
      <c r="VF199" s="46"/>
      <c r="VG199" s="46"/>
      <c r="VH199" s="46"/>
      <c r="VI199" s="46"/>
      <c r="VJ199" s="46"/>
      <c r="VK199" s="46"/>
      <c r="VL199" s="46"/>
      <c r="VM199" s="46"/>
      <c r="VN199" s="46"/>
      <c r="VO199" s="46"/>
      <c r="VP199" s="46"/>
      <c r="VQ199" s="46"/>
      <c r="VR199" s="46"/>
      <c r="VS199" s="46"/>
      <c r="VT199" s="46"/>
      <c r="VU199" s="46"/>
      <c r="VV199" s="46"/>
      <c r="VW199" s="46"/>
      <c r="VX199" s="46"/>
      <c r="VY199" s="46"/>
      <c r="VZ199" s="46"/>
      <c r="WA199" s="46"/>
      <c r="WB199" s="46"/>
      <c r="WC199" s="46"/>
      <c r="WD199" s="46"/>
      <c r="WE199" s="46"/>
      <c r="WF199" s="46"/>
      <c r="WG199" s="46"/>
      <c r="WH199" s="46"/>
      <c r="WI199" s="46"/>
      <c r="WJ199" s="46"/>
      <c r="WK199" s="46"/>
      <c r="WL199" s="46"/>
      <c r="WM199" s="46"/>
      <c r="WN199" s="46"/>
      <c r="WO199" s="46"/>
      <c r="WP199" s="46"/>
      <c r="WQ199" s="46"/>
      <c r="WR199" s="46"/>
      <c r="WS199" s="46"/>
      <c r="WT199" s="46"/>
      <c r="WU199" s="46"/>
      <c r="WV199" s="46"/>
      <c r="WW199" s="46"/>
      <c r="WX199" s="46"/>
      <c r="WY199" s="46"/>
      <c r="WZ199" s="46"/>
      <c r="XA199" s="46"/>
      <c r="XB199" s="46"/>
      <c r="XC199" s="46"/>
      <c r="XD199" s="46"/>
      <c r="XE199" s="46"/>
      <c r="XF199" s="46"/>
      <c r="XG199" s="46"/>
      <c r="XH199" s="46"/>
      <c r="XI199" s="46"/>
      <c r="XJ199" s="46"/>
      <c r="XK199" s="46"/>
      <c r="XL199" s="46"/>
      <c r="XM199" s="46"/>
      <c r="XN199" s="46"/>
      <c r="XO199" s="46"/>
      <c r="XP199" s="46"/>
      <c r="XQ199" s="46"/>
      <c r="XR199" s="46"/>
      <c r="XS199" s="46"/>
      <c r="XT199" s="46"/>
      <c r="XU199" s="46"/>
      <c r="XV199" s="46"/>
      <c r="XW199" s="46"/>
      <c r="XX199" s="46"/>
      <c r="XY199" s="46"/>
      <c r="XZ199" s="46"/>
      <c r="YA199" s="46"/>
      <c r="YB199" s="46"/>
      <c r="YC199" s="46"/>
      <c r="YD199" s="46"/>
      <c r="YE199" s="46"/>
      <c r="YF199" s="46"/>
      <c r="YG199" s="46"/>
      <c r="YH199" s="46"/>
      <c r="YI199" s="46"/>
      <c r="YJ199" s="46"/>
      <c r="YK199" s="46"/>
      <c r="YL199" s="46"/>
      <c r="YM199" s="46"/>
      <c r="YN199" s="46"/>
      <c r="YO199" s="46"/>
      <c r="YP199" s="46"/>
      <c r="YQ199" s="46"/>
      <c r="YR199" s="46"/>
      <c r="YS199" s="46"/>
      <c r="YT199" s="46"/>
      <c r="YU199" s="46"/>
      <c r="YV199" s="46"/>
      <c r="YW199" s="46"/>
      <c r="YX199" s="46"/>
      <c r="YY199" s="46"/>
      <c r="YZ199" s="46"/>
      <c r="ZA199" s="46"/>
      <c r="ZB199" s="46"/>
      <c r="ZC199" s="46"/>
      <c r="ZD199" s="46"/>
      <c r="ZE199" s="46"/>
      <c r="ZF199" s="46"/>
      <c r="ZG199" s="46"/>
      <c r="ZH199" s="46"/>
      <c r="ZI199" s="46"/>
      <c r="ZJ199" s="46"/>
      <c r="ZK199" s="46"/>
      <c r="ZL199" s="46"/>
      <c r="ZM199" s="46"/>
      <c r="ZN199" s="46"/>
      <c r="ZO199" s="46"/>
      <c r="ZP199" s="46"/>
      <c r="ZQ199" s="46"/>
      <c r="ZR199" s="46"/>
      <c r="ZS199" s="46"/>
      <c r="ZT199" s="46"/>
      <c r="ZU199" s="46"/>
      <c r="ZV199" s="46"/>
      <c r="ZW199" s="46"/>
      <c r="ZX199" s="46"/>
      <c r="ZY199" s="46"/>
      <c r="ZZ199" s="46"/>
      <c r="AAA199" s="46"/>
      <c r="AAB199" s="46"/>
      <c r="AAC199" s="46"/>
      <c r="AAD199" s="46"/>
      <c r="AAE199" s="46"/>
      <c r="AAF199" s="46"/>
      <c r="AAG199" s="46"/>
      <c r="AAH199" s="46"/>
      <c r="AAI199" s="46"/>
      <c r="AAJ199" s="46"/>
      <c r="AAK199" s="46"/>
      <c r="AAL199" s="46"/>
      <c r="AAM199" s="46"/>
      <c r="AAN199" s="46"/>
      <c r="AAO199" s="46"/>
      <c r="AAP199" s="46"/>
      <c r="AAQ199" s="46"/>
      <c r="AAR199" s="46"/>
      <c r="AAS199" s="46"/>
      <c r="AAT199" s="46"/>
      <c r="AAU199" s="46"/>
      <c r="AAV199" s="46"/>
      <c r="AAW199" s="46"/>
      <c r="AAX199" s="46"/>
      <c r="AAY199" s="46"/>
      <c r="AAZ199" s="46"/>
      <c r="ABA199" s="46"/>
      <c r="ABB199" s="46"/>
      <c r="ABC199" s="46"/>
      <c r="ABD199" s="46"/>
      <c r="ABE199" s="46"/>
      <c r="ABF199" s="46"/>
      <c r="ABG199" s="46"/>
      <c r="ABH199" s="46"/>
      <c r="ABI199" s="46"/>
      <c r="ABJ199" s="46"/>
      <c r="ABK199" s="46"/>
      <c r="ABL199" s="46"/>
      <c r="ABM199" s="46"/>
      <c r="ABN199" s="46"/>
      <c r="ABO199" s="46"/>
      <c r="ABP199" s="46"/>
      <c r="ABQ199" s="46"/>
      <c r="ABR199" s="46"/>
      <c r="ABS199" s="46"/>
      <c r="ABT199" s="46"/>
      <c r="ABU199" s="46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  <c r="ADP199" s="46"/>
      <c r="ADQ199" s="46"/>
      <c r="ADR199" s="46"/>
      <c r="ADS199" s="46"/>
      <c r="ADT199" s="46"/>
      <c r="ADU199" s="46"/>
      <c r="ADV199" s="46"/>
      <c r="ADW199" s="46"/>
      <c r="ADX199" s="46"/>
      <c r="ADY199" s="46"/>
      <c r="ADZ199" s="46"/>
      <c r="AEA199" s="46"/>
      <c r="AEB199" s="46"/>
      <c r="AEC199" s="46"/>
      <c r="AED199" s="46"/>
      <c r="AEE199" s="46"/>
      <c r="AEF199" s="46"/>
      <c r="AEG199" s="46"/>
      <c r="AEH199" s="46"/>
      <c r="AEI199" s="46"/>
      <c r="AEJ199" s="46"/>
      <c r="AEK199" s="46"/>
      <c r="AEL199" s="46"/>
      <c r="AEM199" s="46"/>
      <c r="AEN199" s="46"/>
      <c r="AEO199" s="46"/>
      <c r="AEP199" s="46"/>
      <c r="AEQ199" s="46"/>
      <c r="AER199" s="46"/>
      <c r="AES199" s="46"/>
      <c r="AET199" s="46"/>
      <c r="AEU199" s="46"/>
      <c r="AEV199" s="46"/>
      <c r="AEW199" s="46"/>
      <c r="AEX199" s="46"/>
      <c r="AEY199" s="46"/>
      <c r="AEZ199" s="46"/>
      <c r="AFA199" s="46"/>
      <c r="AFB199" s="46"/>
      <c r="AFC199" s="46"/>
      <c r="AFD199" s="46"/>
      <c r="AFE199" s="46"/>
      <c r="AFF199" s="46"/>
      <c r="AFG199" s="46"/>
      <c r="AFH199" s="46"/>
      <c r="AFI199" s="46"/>
      <c r="AFJ199" s="46"/>
      <c r="AFK199" s="46"/>
      <c r="AFL199" s="46"/>
      <c r="AFM199" s="46"/>
      <c r="AFN199" s="46"/>
      <c r="AFO199" s="46"/>
      <c r="AFP199" s="46"/>
      <c r="AFQ199" s="46"/>
      <c r="AFR199" s="46"/>
      <c r="AFS199" s="46"/>
      <c r="AFT199" s="46"/>
      <c r="AFU199" s="46"/>
      <c r="AFV199" s="46"/>
      <c r="AFW199" s="46"/>
      <c r="AFX199" s="46"/>
      <c r="AFY199" s="46"/>
      <c r="AFZ199" s="46"/>
      <c r="AGA199" s="46"/>
      <c r="AGB199" s="46"/>
      <c r="AGC199" s="46"/>
      <c r="AGD199" s="46"/>
      <c r="AGE199" s="46"/>
      <c r="AGF199" s="46"/>
      <c r="AGG199" s="46"/>
      <c r="AGH199" s="46"/>
      <c r="AGI199" s="46"/>
      <c r="AGJ199" s="46"/>
      <c r="AGK199" s="46"/>
      <c r="AGL199" s="46"/>
      <c r="AGM199" s="46"/>
      <c r="AGN199" s="46"/>
      <c r="AGO199" s="46"/>
      <c r="AGP199" s="46"/>
      <c r="AGQ199" s="46"/>
      <c r="AGR199" s="46"/>
      <c r="AGS199" s="46"/>
      <c r="AGT199" s="46"/>
      <c r="AGU199" s="46"/>
      <c r="AGV199" s="46"/>
      <c r="AGW199" s="46"/>
      <c r="AGX199" s="46"/>
      <c r="AGY199" s="46"/>
      <c r="AGZ199" s="46"/>
      <c r="AHA199" s="46"/>
      <c r="AHB199" s="46"/>
      <c r="AHC199" s="46"/>
      <c r="AHD199" s="46"/>
      <c r="AHE199" s="46"/>
      <c r="AHF199" s="46"/>
      <c r="AHG199" s="46"/>
      <c r="AHH199" s="46"/>
      <c r="AHI199" s="46"/>
      <c r="AHJ199" s="46"/>
      <c r="AHK199" s="46"/>
      <c r="AHL199" s="46"/>
      <c r="AHM199" s="46"/>
      <c r="AHN199" s="46"/>
      <c r="AHO199" s="46"/>
      <c r="AHP199" s="46"/>
      <c r="AHQ199" s="46"/>
      <c r="AHR199" s="46"/>
      <c r="AHS199" s="46"/>
      <c r="AHT199" s="46"/>
      <c r="AHU199" s="46"/>
      <c r="AHV199" s="46"/>
      <c r="AHW199" s="46"/>
      <c r="AHX199" s="46"/>
      <c r="AHY199" s="46"/>
      <c r="AHZ199" s="46"/>
      <c r="AIA199" s="46"/>
      <c r="AIB199" s="46"/>
      <c r="AIC199" s="46"/>
      <c r="AID199" s="46"/>
      <c r="AIE199" s="46"/>
      <c r="AIF199" s="46"/>
      <c r="AIG199" s="46"/>
      <c r="AIH199" s="46"/>
      <c r="AII199" s="46"/>
      <c r="AIJ199" s="46"/>
      <c r="AIK199" s="46"/>
      <c r="AIL199" s="46"/>
      <c r="AIM199" s="46"/>
      <c r="AIN199" s="46"/>
      <c r="AIO199" s="46"/>
      <c r="AIP199" s="46"/>
      <c r="AIQ199" s="46"/>
      <c r="AIR199" s="46"/>
      <c r="AIS199" s="46"/>
      <c r="AIT199" s="46"/>
      <c r="AIU199" s="46"/>
      <c r="AIV199" s="46"/>
      <c r="AIW199" s="46"/>
      <c r="AIX199" s="46"/>
      <c r="AIY199" s="46"/>
      <c r="AIZ199" s="46"/>
      <c r="AJA199" s="46"/>
      <c r="AJB199" s="46"/>
      <c r="AJC199" s="46"/>
      <c r="AJD199" s="46"/>
      <c r="AJE199" s="46"/>
      <c r="AJF199" s="46"/>
      <c r="AJG199" s="46"/>
      <c r="AJH199" s="46"/>
      <c r="AJI199" s="46"/>
      <c r="AJJ199" s="46"/>
      <c r="AJK199" s="46"/>
      <c r="AJL199" s="46"/>
      <c r="AJM199" s="46"/>
      <c r="AJN199" s="46"/>
      <c r="AJO199" s="46"/>
      <c r="AJP199" s="46"/>
      <c r="AJQ199" s="46"/>
      <c r="AJR199" s="46"/>
      <c r="AJS199" s="46"/>
      <c r="AJT199" s="46"/>
      <c r="AJU199" s="46"/>
      <c r="AJV199" s="46"/>
      <c r="AJW199" s="46"/>
      <c r="AJX199" s="46"/>
      <c r="AJY199" s="46"/>
      <c r="AJZ199" s="46"/>
      <c r="AKA199" s="46"/>
      <c r="AKB199" s="46"/>
      <c r="AKC199" s="46"/>
      <c r="AKD199" s="46"/>
      <c r="AKE199" s="46"/>
      <c r="AKF199" s="46"/>
      <c r="AKG199" s="46"/>
      <c r="AKH199" s="46"/>
      <c r="AKI199" s="46"/>
      <c r="AKJ199" s="46"/>
      <c r="AKK199" s="46"/>
      <c r="AKL199" s="46"/>
      <c r="AKM199" s="46"/>
      <c r="AKN199" s="46"/>
      <c r="AKO199" s="46"/>
      <c r="AKP199" s="46"/>
      <c r="AKQ199" s="46"/>
      <c r="AKR199" s="46"/>
      <c r="AKS199" s="46"/>
      <c r="AKT199" s="46"/>
      <c r="AKU199" s="46"/>
      <c r="AKV199" s="46"/>
      <c r="AKW199" s="46"/>
      <c r="AKX199" s="46"/>
      <c r="AKY199" s="46"/>
      <c r="AKZ199" s="46"/>
      <c r="ALA199" s="46"/>
      <c r="ALB199" s="46"/>
      <c r="ALC199" s="46"/>
      <c r="ALD199" s="46"/>
      <c r="ALE199" s="46"/>
      <c r="ALF199" s="46"/>
      <c r="ALG199" s="46"/>
      <c r="ALH199" s="46"/>
      <c r="ALI199" s="46"/>
      <c r="ALJ199" s="46"/>
      <c r="ALK199" s="46"/>
      <c r="ALL199" s="46"/>
      <c r="ALM199" s="46"/>
      <c r="ALN199" s="46"/>
      <c r="ALO199" s="46"/>
      <c r="ALP199" s="46"/>
      <c r="ALQ199" s="46"/>
      <c r="ALR199" s="46"/>
      <c r="ALS199" s="46"/>
      <c r="ALT199" s="46"/>
      <c r="ALU199" s="46"/>
      <c r="ALV199" s="46"/>
      <c r="ALW199" s="46"/>
      <c r="ALX199" s="46"/>
      <c r="ALY199" s="46"/>
      <c r="ALZ199" s="46"/>
      <c r="AMA199" s="46"/>
      <c r="AMB199" s="46"/>
      <c r="AMC199" s="46"/>
      <c r="AMD199" s="46"/>
      <c r="AME199" s="46"/>
      <c r="AMF199" s="46"/>
      <c r="AMG199" s="46"/>
      <c r="AMH199" s="46"/>
      <c r="AMI199" s="46"/>
      <c r="AMJ199" s="46"/>
      <c r="AMK199" s="46"/>
    </row>
    <row r="200" spans="1:1025" x14ac:dyDescent="0.25">
      <c r="A200" s="46"/>
      <c r="B200" s="56"/>
      <c r="C200" s="57"/>
      <c r="D200" s="58"/>
      <c r="E200" s="59"/>
      <c r="F200" s="59"/>
      <c r="G200" s="59"/>
      <c r="H200" s="59"/>
      <c r="I200" s="59"/>
      <c r="J200" s="59"/>
      <c r="K200" s="59"/>
      <c r="L200" s="59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  <c r="AEZ200" s="46"/>
      <c r="AFA200" s="46"/>
      <c r="AFB200" s="46"/>
      <c r="AFC200" s="46"/>
      <c r="AFD200" s="46"/>
      <c r="AFE200" s="46"/>
      <c r="AFF200" s="46"/>
      <c r="AFG200" s="46"/>
      <c r="AFH200" s="46"/>
      <c r="AFI200" s="46"/>
      <c r="AFJ200" s="46"/>
      <c r="AFK200" s="46"/>
      <c r="AFL200" s="46"/>
      <c r="AFM200" s="46"/>
      <c r="AFN200" s="46"/>
      <c r="AFO200" s="46"/>
      <c r="AFP200" s="46"/>
      <c r="AFQ200" s="46"/>
      <c r="AFR200" s="46"/>
      <c r="AFS200" s="46"/>
      <c r="AFT200" s="46"/>
      <c r="AFU200" s="46"/>
      <c r="AFV200" s="46"/>
      <c r="AFW200" s="46"/>
      <c r="AFX200" s="46"/>
      <c r="AFY200" s="46"/>
      <c r="AFZ200" s="46"/>
      <c r="AGA200" s="46"/>
      <c r="AGB200" s="46"/>
      <c r="AGC200" s="46"/>
      <c r="AGD200" s="46"/>
      <c r="AGE200" s="46"/>
      <c r="AGF200" s="46"/>
      <c r="AGG200" s="46"/>
      <c r="AGH200" s="46"/>
      <c r="AGI200" s="46"/>
      <c r="AGJ200" s="46"/>
      <c r="AGK200" s="46"/>
      <c r="AGL200" s="46"/>
      <c r="AGM200" s="46"/>
      <c r="AGN200" s="46"/>
      <c r="AGO200" s="46"/>
      <c r="AGP200" s="46"/>
      <c r="AGQ200" s="46"/>
      <c r="AGR200" s="46"/>
      <c r="AGS200" s="46"/>
      <c r="AGT200" s="46"/>
      <c r="AGU200" s="46"/>
      <c r="AGV200" s="46"/>
      <c r="AGW200" s="46"/>
      <c r="AGX200" s="46"/>
      <c r="AGY200" s="46"/>
      <c r="AGZ200" s="46"/>
      <c r="AHA200" s="46"/>
      <c r="AHB200" s="46"/>
      <c r="AHC200" s="46"/>
      <c r="AHD200" s="46"/>
      <c r="AHE200" s="46"/>
      <c r="AHF200" s="46"/>
      <c r="AHG200" s="46"/>
      <c r="AHH200" s="46"/>
      <c r="AHI200" s="46"/>
      <c r="AHJ200" s="46"/>
      <c r="AHK200" s="46"/>
      <c r="AHL200" s="46"/>
      <c r="AHM200" s="46"/>
      <c r="AHN200" s="46"/>
      <c r="AHO200" s="46"/>
      <c r="AHP200" s="46"/>
      <c r="AHQ200" s="46"/>
      <c r="AHR200" s="46"/>
      <c r="AHS200" s="46"/>
      <c r="AHT200" s="46"/>
      <c r="AHU200" s="46"/>
      <c r="AHV200" s="46"/>
      <c r="AHW200" s="46"/>
      <c r="AHX200" s="46"/>
      <c r="AHY200" s="46"/>
      <c r="AHZ200" s="46"/>
      <c r="AIA200" s="46"/>
      <c r="AIB200" s="46"/>
      <c r="AIC200" s="46"/>
      <c r="AID200" s="46"/>
      <c r="AIE200" s="46"/>
      <c r="AIF200" s="46"/>
      <c r="AIG200" s="46"/>
      <c r="AIH200" s="46"/>
      <c r="AII200" s="46"/>
      <c r="AIJ200" s="46"/>
      <c r="AIK200" s="46"/>
      <c r="AIL200" s="46"/>
      <c r="AIM200" s="46"/>
      <c r="AIN200" s="46"/>
      <c r="AIO200" s="46"/>
      <c r="AIP200" s="46"/>
      <c r="AIQ200" s="46"/>
      <c r="AIR200" s="46"/>
      <c r="AIS200" s="46"/>
      <c r="AIT200" s="46"/>
      <c r="AIU200" s="46"/>
      <c r="AIV200" s="46"/>
      <c r="AIW200" s="46"/>
      <c r="AIX200" s="46"/>
      <c r="AIY200" s="46"/>
      <c r="AIZ200" s="46"/>
      <c r="AJA200" s="46"/>
      <c r="AJB200" s="46"/>
      <c r="AJC200" s="46"/>
      <c r="AJD200" s="46"/>
      <c r="AJE200" s="46"/>
      <c r="AJF200" s="46"/>
      <c r="AJG200" s="46"/>
      <c r="AJH200" s="46"/>
      <c r="AJI200" s="46"/>
      <c r="AJJ200" s="46"/>
      <c r="AJK200" s="46"/>
      <c r="AJL200" s="46"/>
      <c r="AJM200" s="46"/>
      <c r="AJN200" s="46"/>
      <c r="AJO200" s="46"/>
      <c r="AJP200" s="46"/>
      <c r="AJQ200" s="46"/>
      <c r="AJR200" s="46"/>
      <c r="AJS200" s="46"/>
      <c r="AJT200" s="46"/>
      <c r="AJU200" s="46"/>
      <c r="AJV200" s="46"/>
      <c r="AJW200" s="46"/>
      <c r="AJX200" s="46"/>
      <c r="AJY200" s="46"/>
      <c r="AJZ200" s="46"/>
      <c r="AKA200" s="46"/>
      <c r="AKB200" s="46"/>
      <c r="AKC200" s="46"/>
      <c r="AKD200" s="46"/>
      <c r="AKE200" s="46"/>
      <c r="AKF200" s="46"/>
      <c r="AKG200" s="46"/>
      <c r="AKH200" s="46"/>
      <c r="AKI200" s="46"/>
      <c r="AKJ200" s="46"/>
      <c r="AKK200" s="46"/>
      <c r="AKL200" s="46"/>
      <c r="AKM200" s="46"/>
      <c r="AKN200" s="46"/>
      <c r="AKO200" s="46"/>
      <c r="AKP200" s="46"/>
      <c r="AKQ200" s="46"/>
      <c r="AKR200" s="46"/>
      <c r="AKS200" s="46"/>
      <c r="AKT200" s="46"/>
      <c r="AKU200" s="46"/>
      <c r="AKV200" s="46"/>
      <c r="AKW200" s="46"/>
      <c r="AKX200" s="46"/>
      <c r="AKY200" s="46"/>
      <c r="AKZ200" s="46"/>
      <c r="ALA200" s="46"/>
      <c r="ALB200" s="46"/>
      <c r="ALC200" s="46"/>
      <c r="ALD200" s="46"/>
      <c r="ALE200" s="46"/>
      <c r="ALF200" s="46"/>
      <c r="ALG200" s="46"/>
      <c r="ALH200" s="46"/>
      <c r="ALI200" s="46"/>
      <c r="ALJ200" s="46"/>
      <c r="ALK200" s="46"/>
      <c r="ALL200" s="46"/>
      <c r="ALM200" s="46"/>
      <c r="ALN200" s="46"/>
      <c r="ALO200" s="46"/>
      <c r="ALP200" s="46"/>
      <c r="ALQ200" s="46"/>
      <c r="ALR200" s="46"/>
      <c r="ALS200" s="46"/>
      <c r="ALT200" s="46"/>
      <c r="ALU200" s="46"/>
      <c r="ALV200" s="46"/>
      <c r="ALW200" s="46"/>
      <c r="ALX200" s="46"/>
      <c r="ALY200" s="46"/>
      <c r="ALZ200" s="46"/>
      <c r="AMA200" s="46"/>
      <c r="AMB200" s="46"/>
      <c r="AMC200" s="46"/>
      <c r="AMD200" s="46"/>
      <c r="AME200" s="46"/>
      <c r="AMF200" s="46"/>
      <c r="AMG200" s="46"/>
      <c r="AMH200" s="46"/>
      <c r="AMI200" s="46"/>
      <c r="AMJ200" s="46"/>
      <c r="AMK200" s="46"/>
    </row>
    <row r="201" spans="1:1025" x14ac:dyDescent="0.25">
      <c r="A201" s="46"/>
      <c r="B201" s="56"/>
      <c r="C201" s="57"/>
      <c r="D201" s="58"/>
      <c r="E201" s="59"/>
      <c r="F201" s="59"/>
      <c r="G201" s="59"/>
      <c r="H201" s="59"/>
      <c r="I201" s="59"/>
      <c r="J201" s="59"/>
      <c r="K201" s="59"/>
      <c r="L201" s="59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  <c r="AEW201" s="46"/>
      <c r="AEX201" s="46"/>
      <c r="AEY201" s="46"/>
      <c r="AEZ201" s="46"/>
      <c r="AFA201" s="46"/>
      <c r="AFB201" s="46"/>
      <c r="AFC201" s="46"/>
      <c r="AFD201" s="46"/>
      <c r="AFE201" s="46"/>
      <c r="AFF201" s="46"/>
      <c r="AFG201" s="46"/>
      <c r="AFH201" s="46"/>
      <c r="AFI201" s="46"/>
      <c r="AFJ201" s="46"/>
      <c r="AFK201" s="46"/>
      <c r="AFL201" s="46"/>
      <c r="AFM201" s="46"/>
      <c r="AFN201" s="46"/>
      <c r="AFO201" s="46"/>
      <c r="AFP201" s="46"/>
      <c r="AFQ201" s="46"/>
      <c r="AFR201" s="46"/>
      <c r="AFS201" s="46"/>
      <c r="AFT201" s="46"/>
      <c r="AFU201" s="46"/>
      <c r="AFV201" s="46"/>
      <c r="AFW201" s="46"/>
      <c r="AFX201" s="46"/>
      <c r="AFY201" s="46"/>
      <c r="AFZ201" s="46"/>
      <c r="AGA201" s="46"/>
      <c r="AGB201" s="46"/>
      <c r="AGC201" s="46"/>
      <c r="AGD201" s="46"/>
      <c r="AGE201" s="46"/>
      <c r="AGF201" s="46"/>
      <c r="AGG201" s="46"/>
      <c r="AGH201" s="46"/>
      <c r="AGI201" s="46"/>
      <c r="AGJ201" s="46"/>
      <c r="AGK201" s="46"/>
      <c r="AGL201" s="46"/>
      <c r="AGM201" s="46"/>
      <c r="AGN201" s="46"/>
      <c r="AGO201" s="46"/>
      <c r="AGP201" s="46"/>
      <c r="AGQ201" s="46"/>
      <c r="AGR201" s="46"/>
      <c r="AGS201" s="46"/>
      <c r="AGT201" s="46"/>
      <c r="AGU201" s="46"/>
      <c r="AGV201" s="46"/>
      <c r="AGW201" s="46"/>
      <c r="AGX201" s="46"/>
      <c r="AGY201" s="46"/>
      <c r="AGZ201" s="46"/>
      <c r="AHA201" s="46"/>
      <c r="AHB201" s="46"/>
      <c r="AHC201" s="46"/>
      <c r="AHD201" s="46"/>
      <c r="AHE201" s="46"/>
      <c r="AHF201" s="46"/>
      <c r="AHG201" s="46"/>
      <c r="AHH201" s="46"/>
      <c r="AHI201" s="46"/>
      <c r="AHJ201" s="46"/>
      <c r="AHK201" s="46"/>
      <c r="AHL201" s="46"/>
      <c r="AHM201" s="46"/>
      <c r="AHN201" s="46"/>
      <c r="AHO201" s="46"/>
      <c r="AHP201" s="46"/>
      <c r="AHQ201" s="46"/>
      <c r="AHR201" s="46"/>
      <c r="AHS201" s="46"/>
      <c r="AHT201" s="46"/>
      <c r="AHU201" s="46"/>
      <c r="AHV201" s="46"/>
      <c r="AHW201" s="46"/>
      <c r="AHX201" s="46"/>
      <c r="AHY201" s="46"/>
      <c r="AHZ201" s="46"/>
      <c r="AIA201" s="46"/>
      <c r="AIB201" s="46"/>
      <c r="AIC201" s="46"/>
      <c r="AID201" s="46"/>
      <c r="AIE201" s="46"/>
      <c r="AIF201" s="46"/>
      <c r="AIG201" s="46"/>
      <c r="AIH201" s="46"/>
      <c r="AII201" s="46"/>
      <c r="AIJ201" s="46"/>
      <c r="AIK201" s="46"/>
      <c r="AIL201" s="46"/>
      <c r="AIM201" s="46"/>
      <c r="AIN201" s="46"/>
      <c r="AIO201" s="46"/>
      <c r="AIP201" s="46"/>
      <c r="AIQ201" s="46"/>
      <c r="AIR201" s="46"/>
      <c r="AIS201" s="46"/>
      <c r="AIT201" s="46"/>
      <c r="AIU201" s="46"/>
      <c r="AIV201" s="46"/>
      <c r="AIW201" s="46"/>
      <c r="AIX201" s="46"/>
      <c r="AIY201" s="46"/>
      <c r="AIZ201" s="46"/>
      <c r="AJA201" s="46"/>
      <c r="AJB201" s="46"/>
      <c r="AJC201" s="46"/>
      <c r="AJD201" s="46"/>
      <c r="AJE201" s="46"/>
      <c r="AJF201" s="46"/>
      <c r="AJG201" s="46"/>
      <c r="AJH201" s="46"/>
      <c r="AJI201" s="46"/>
      <c r="AJJ201" s="46"/>
      <c r="AJK201" s="46"/>
      <c r="AJL201" s="46"/>
      <c r="AJM201" s="46"/>
      <c r="AJN201" s="46"/>
      <c r="AJO201" s="46"/>
      <c r="AJP201" s="46"/>
      <c r="AJQ201" s="46"/>
      <c r="AJR201" s="46"/>
      <c r="AJS201" s="46"/>
      <c r="AJT201" s="46"/>
      <c r="AJU201" s="46"/>
      <c r="AJV201" s="46"/>
      <c r="AJW201" s="46"/>
      <c r="AJX201" s="46"/>
      <c r="AJY201" s="46"/>
      <c r="AJZ201" s="46"/>
      <c r="AKA201" s="46"/>
      <c r="AKB201" s="46"/>
      <c r="AKC201" s="46"/>
      <c r="AKD201" s="46"/>
      <c r="AKE201" s="46"/>
      <c r="AKF201" s="46"/>
      <c r="AKG201" s="46"/>
      <c r="AKH201" s="46"/>
      <c r="AKI201" s="46"/>
      <c r="AKJ201" s="46"/>
      <c r="AKK201" s="46"/>
      <c r="AKL201" s="46"/>
      <c r="AKM201" s="46"/>
      <c r="AKN201" s="46"/>
      <c r="AKO201" s="46"/>
      <c r="AKP201" s="46"/>
      <c r="AKQ201" s="46"/>
      <c r="AKR201" s="46"/>
      <c r="AKS201" s="46"/>
      <c r="AKT201" s="46"/>
      <c r="AKU201" s="46"/>
      <c r="AKV201" s="46"/>
      <c r="AKW201" s="46"/>
      <c r="AKX201" s="46"/>
      <c r="AKY201" s="46"/>
      <c r="AKZ201" s="46"/>
      <c r="ALA201" s="46"/>
      <c r="ALB201" s="46"/>
      <c r="ALC201" s="46"/>
      <c r="ALD201" s="46"/>
      <c r="ALE201" s="46"/>
      <c r="ALF201" s="46"/>
      <c r="ALG201" s="46"/>
      <c r="ALH201" s="46"/>
      <c r="ALI201" s="46"/>
      <c r="ALJ201" s="46"/>
      <c r="ALK201" s="46"/>
      <c r="ALL201" s="46"/>
      <c r="ALM201" s="46"/>
      <c r="ALN201" s="46"/>
      <c r="ALO201" s="46"/>
      <c r="ALP201" s="46"/>
      <c r="ALQ201" s="46"/>
      <c r="ALR201" s="46"/>
      <c r="ALS201" s="46"/>
      <c r="ALT201" s="46"/>
      <c r="ALU201" s="46"/>
      <c r="ALV201" s="46"/>
      <c r="ALW201" s="46"/>
      <c r="ALX201" s="46"/>
      <c r="ALY201" s="46"/>
      <c r="ALZ201" s="46"/>
      <c r="AMA201" s="46"/>
      <c r="AMB201" s="46"/>
      <c r="AMC201" s="46"/>
      <c r="AMD201" s="46"/>
      <c r="AME201" s="46"/>
      <c r="AMF201" s="46"/>
      <c r="AMG201" s="46"/>
      <c r="AMH201" s="46"/>
      <c r="AMI201" s="46"/>
      <c r="AMJ201" s="46"/>
      <c r="AMK201" s="46"/>
    </row>
    <row r="202" spans="1:1025" x14ac:dyDescent="0.25">
      <c r="A202" s="46"/>
      <c r="B202" s="56"/>
      <c r="C202" s="57"/>
      <c r="D202" s="58"/>
      <c r="E202" s="59"/>
      <c r="F202" s="59"/>
      <c r="G202" s="59"/>
      <c r="H202" s="59"/>
      <c r="I202" s="59"/>
      <c r="J202" s="59"/>
      <c r="K202" s="59"/>
      <c r="L202" s="59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  <c r="AMH202" s="46"/>
      <c r="AMI202" s="46"/>
      <c r="AMJ202" s="46"/>
      <c r="AMK202" s="46"/>
    </row>
    <row r="203" spans="1:1025" x14ac:dyDescent="0.25">
      <c r="A203" s="46"/>
      <c r="B203" s="56"/>
      <c r="C203" s="57"/>
      <c r="D203" s="58"/>
      <c r="E203" s="59"/>
      <c r="F203" s="59"/>
      <c r="G203" s="59"/>
      <c r="H203" s="59"/>
      <c r="I203" s="59"/>
      <c r="J203" s="59"/>
      <c r="K203" s="59"/>
      <c r="L203" s="59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  <c r="AEW203" s="46"/>
      <c r="AEX203" s="46"/>
      <c r="AEY203" s="46"/>
      <c r="AEZ203" s="46"/>
      <c r="AFA203" s="46"/>
      <c r="AFB203" s="46"/>
      <c r="AFC203" s="46"/>
      <c r="AFD203" s="46"/>
      <c r="AFE203" s="46"/>
      <c r="AFF203" s="46"/>
      <c r="AFG203" s="46"/>
      <c r="AFH203" s="46"/>
      <c r="AFI203" s="46"/>
      <c r="AFJ203" s="46"/>
      <c r="AFK203" s="46"/>
      <c r="AFL203" s="46"/>
      <c r="AFM203" s="46"/>
      <c r="AFN203" s="46"/>
      <c r="AFO203" s="46"/>
      <c r="AFP203" s="46"/>
      <c r="AFQ203" s="46"/>
      <c r="AFR203" s="46"/>
      <c r="AFS203" s="46"/>
      <c r="AFT203" s="46"/>
      <c r="AFU203" s="46"/>
      <c r="AFV203" s="46"/>
      <c r="AFW203" s="46"/>
      <c r="AFX203" s="46"/>
      <c r="AFY203" s="46"/>
      <c r="AFZ203" s="46"/>
      <c r="AGA203" s="46"/>
      <c r="AGB203" s="46"/>
      <c r="AGC203" s="46"/>
      <c r="AGD203" s="46"/>
      <c r="AGE203" s="46"/>
      <c r="AGF203" s="46"/>
      <c r="AGG203" s="46"/>
      <c r="AGH203" s="46"/>
      <c r="AGI203" s="46"/>
      <c r="AGJ203" s="46"/>
      <c r="AGK203" s="46"/>
      <c r="AGL203" s="46"/>
      <c r="AGM203" s="46"/>
      <c r="AGN203" s="46"/>
      <c r="AGO203" s="46"/>
      <c r="AGP203" s="46"/>
      <c r="AGQ203" s="46"/>
      <c r="AGR203" s="46"/>
      <c r="AGS203" s="46"/>
      <c r="AGT203" s="46"/>
      <c r="AGU203" s="46"/>
      <c r="AGV203" s="46"/>
      <c r="AGW203" s="46"/>
      <c r="AGX203" s="46"/>
      <c r="AGY203" s="46"/>
      <c r="AGZ203" s="46"/>
      <c r="AHA203" s="46"/>
      <c r="AHB203" s="46"/>
      <c r="AHC203" s="46"/>
      <c r="AHD203" s="46"/>
      <c r="AHE203" s="46"/>
      <c r="AHF203" s="46"/>
      <c r="AHG203" s="46"/>
      <c r="AHH203" s="46"/>
      <c r="AHI203" s="46"/>
      <c r="AHJ203" s="46"/>
      <c r="AHK203" s="46"/>
      <c r="AHL203" s="46"/>
      <c r="AHM203" s="46"/>
      <c r="AHN203" s="46"/>
      <c r="AHO203" s="46"/>
      <c r="AHP203" s="46"/>
      <c r="AHQ203" s="46"/>
      <c r="AHR203" s="46"/>
      <c r="AHS203" s="46"/>
      <c r="AHT203" s="46"/>
      <c r="AHU203" s="46"/>
      <c r="AHV203" s="46"/>
      <c r="AHW203" s="46"/>
      <c r="AHX203" s="46"/>
      <c r="AHY203" s="46"/>
      <c r="AHZ203" s="46"/>
      <c r="AIA203" s="46"/>
      <c r="AIB203" s="46"/>
      <c r="AIC203" s="46"/>
      <c r="AID203" s="46"/>
      <c r="AIE203" s="46"/>
      <c r="AIF203" s="46"/>
      <c r="AIG203" s="46"/>
      <c r="AIH203" s="46"/>
      <c r="AII203" s="46"/>
      <c r="AIJ203" s="46"/>
      <c r="AIK203" s="46"/>
      <c r="AIL203" s="46"/>
      <c r="AIM203" s="46"/>
      <c r="AIN203" s="46"/>
      <c r="AIO203" s="46"/>
      <c r="AIP203" s="46"/>
      <c r="AIQ203" s="46"/>
      <c r="AIR203" s="46"/>
      <c r="AIS203" s="46"/>
      <c r="AIT203" s="46"/>
      <c r="AIU203" s="46"/>
      <c r="AIV203" s="46"/>
      <c r="AIW203" s="46"/>
      <c r="AIX203" s="46"/>
      <c r="AIY203" s="46"/>
      <c r="AIZ203" s="46"/>
      <c r="AJA203" s="46"/>
      <c r="AJB203" s="46"/>
      <c r="AJC203" s="46"/>
      <c r="AJD203" s="46"/>
      <c r="AJE203" s="46"/>
      <c r="AJF203" s="46"/>
      <c r="AJG203" s="46"/>
      <c r="AJH203" s="46"/>
      <c r="AJI203" s="46"/>
      <c r="AJJ203" s="46"/>
      <c r="AJK203" s="46"/>
      <c r="AJL203" s="46"/>
      <c r="AJM203" s="46"/>
      <c r="AJN203" s="46"/>
      <c r="AJO203" s="46"/>
      <c r="AJP203" s="46"/>
      <c r="AJQ203" s="46"/>
      <c r="AJR203" s="46"/>
      <c r="AJS203" s="46"/>
      <c r="AJT203" s="46"/>
      <c r="AJU203" s="46"/>
      <c r="AJV203" s="46"/>
      <c r="AJW203" s="46"/>
      <c r="AJX203" s="46"/>
      <c r="AJY203" s="46"/>
      <c r="AJZ203" s="46"/>
      <c r="AKA203" s="46"/>
      <c r="AKB203" s="46"/>
      <c r="AKC203" s="46"/>
      <c r="AKD203" s="46"/>
      <c r="AKE203" s="46"/>
      <c r="AKF203" s="46"/>
      <c r="AKG203" s="46"/>
      <c r="AKH203" s="46"/>
      <c r="AKI203" s="46"/>
      <c r="AKJ203" s="46"/>
      <c r="AKK203" s="46"/>
      <c r="AKL203" s="46"/>
      <c r="AKM203" s="46"/>
      <c r="AKN203" s="46"/>
      <c r="AKO203" s="46"/>
      <c r="AKP203" s="46"/>
      <c r="AKQ203" s="46"/>
      <c r="AKR203" s="46"/>
      <c r="AKS203" s="46"/>
      <c r="AKT203" s="46"/>
      <c r="AKU203" s="46"/>
      <c r="AKV203" s="46"/>
      <c r="AKW203" s="46"/>
      <c r="AKX203" s="46"/>
      <c r="AKY203" s="46"/>
      <c r="AKZ203" s="46"/>
      <c r="ALA203" s="46"/>
      <c r="ALB203" s="46"/>
      <c r="ALC203" s="46"/>
      <c r="ALD203" s="46"/>
      <c r="ALE203" s="46"/>
      <c r="ALF203" s="46"/>
      <c r="ALG203" s="46"/>
      <c r="ALH203" s="46"/>
      <c r="ALI203" s="46"/>
      <c r="ALJ203" s="46"/>
      <c r="ALK203" s="46"/>
      <c r="ALL203" s="46"/>
      <c r="ALM203" s="46"/>
      <c r="ALN203" s="46"/>
      <c r="ALO203" s="46"/>
      <c r="ALP203" s="46"/>
      <c r="ALQ203" s="46"/>
      <c r="ALR203" s="46"/>
      <c r="ALS203" s="46"/>
      <c r="ALT203" s="46"/>
      <c r="ALU203" s="46"/>
      <c r="ALV203" s="46"/>
      <c r="ALW203" s="46"/>
      <c r="ALX203" s="46"/>
      <c r="ALY203" s="46"/>
      <c r="ALZ203" s="46"/>
      <c r="AMA203" s="46"/>
      <c r="AMB203" s="46"/>
      <c r="AMC203" s="46"/>
      <c r="AMD203" s="46"/>
      <c r="AME203" s="46"/>
      <c r="AMF203" s="46"/>
      <c r="AMG203" s="46"/>
      <c r="AMH203" s="46"/>
      <c r="AMI203" s="46"/>
      <c r="AMJ203" s="46"/>
      <c r="AMK203" s="46"/>
    </row>
    <row r="204" spans="1:1025" x14ac:dyDescent="0.25">
      <c r="A204" s="46"/>
      <c r="B204" s="56"/>
      <c r="C204" s="57"/>
      <c r="D204" s="58"/>
      <c r="E204" s="59"/>
      <c r="F204" s="59"/>
      <c r="G204" s="59"/>
      <c r="H204" s="59"/>
      <c r="I204" s="59"/>
      <c r="J204" s="59"/>
      <c r="K204" s="59"/>
      <c r="L204" s="59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  <c r="AMH204" s="46"/>
      <c r="AMI204" s="46"/>
      <c r="AMJ204" s="46"/>
      <c r="AMK204" s="46"/>
    </row>
    <row r="205" spans="1:1025" x14ac:dyDescent="0.25">
      <c r="A205" s="46"/>
      <c r="B205" s="56"/>
      <c r="C205" s="57"/>
      <c r="D205" s="58"/>
      <c r="E205" s="59"/>
      <c r="F205" s="59"/>
      <c r="G205" s="59"/>
      <c r="H205" s="59"/>
      <c r="I205" s="59"/>
      <c r="J205" s="59"/>
      <c r="K205" s="59"/>
      <c r="L205" s="59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  <c r="AEW205" s="46"/>
      <c r="AEX205" s="46"/>
      <c r="AEY205" s="46"/>
      <c r="AEZ205" s="46"/>
      <c r="AFA205" s="46"/>
      <c r="AFB205" s="46"/>
      <c r="AFC205" s="46"/>
      <c r="AFD205" s="46"/>
      <c r="AFE205" s="46"/>
      <c r="AFF205" s="46"/>
      <c r="AFG205" s="46"/>
      <c r="AFH205" s="46"/>
      <c r="AFI205" s="46"/>
      <c r="AFJ205" s="46"/>
      <c r="AFK205" s="46"/>
      <c r="AFL205" s="46"/>
      <c r="AFM205" s="46"/>
      <c r="AFN205" s="46"/>
      <c r="AFO205" s="46"/>
      <c r="AFP205" s="46"/>
      <c r="AFQ205" s="46"/>
      <c r="AFR205" s="46"/>
      <c r="AFS205" s="46"/>
      <c r="AFT205" s="46"/>
      <c r="AFU205" s="46"/>
      <c r="AFV205" s="46"/>
      <c r="AFW205" s="46"/>
      <c r="AFX205" s="46"/>
      <c r="AFY205" s="46"/>
      <c r="AFZ205" s="46"/>
      <c r="AGA205" s="46"/>
      <c r="AGB205" s="46"/>
      <c r="AGC205" s="46"/>
      <c r="AGD205" s="46"/>
      <c r="AGE205" s="46"/>
      <c r="AGF205" s="46"/>
      <c r="AGG205" s="46"/>
      <c r="AGH205" s="46"/>
      <c r="AGI205" s="46"/>
      <c r="AGJ205" s="46"/>
      <c r="AGK205" s="46"/>
      <c r="AGL205" s="46"/>
      <c r="AGM205" s="46"/>
      <c r="AGN205" s="46"/>
      <c r="AGO205" s="46"/>
      <c r="AGP205" s="46"/>
      <c r="AGQ205" s="46"/>
      <c r="AGR205" s="46"/>
      <c r="AGS205" s="46"/>
      <c r="AGT205" s="46"/>
      <c r="AGU205" s="46"/>
      <c r="AGV205" s="46"/>
      <c r="AGW205" s="46"/>
      <c r="AGX205" s="46"/>
      <c r="AGY205" s="46"/>
      <c r="AGZ205" s="46"/>
      <c r="AHA205" s="46"/>
      <c r="AHB205" s="46"/>
      <c r="AHC205" s="46"/>
      <c r="AHD205" s="46"/>
      <c r="AHE205" s="46"/>
      <c r="AHF205" s="46"/>
      <c r="AHG205" s="46"/>
      <c r="AHH205" s="46"/>
      <c r="AHI205" s="46"/>
      <c r="AHJ205" s="46"/>
      <c r="AHK205" s="46"/>
      <c r="AHL205" s="46"/>
      <c r="AHM205" s="46"/>
      <c r="AHN205" s="46"/>
      <c r="AHO205" s="46"/>
      <c r="AHP205" s="46"/>
      <c r="AHQ205" s="46"/>
      <c r="AHR205" s="46"/>
      <c r="AHS205" s="46"/>
      <c r="AHT205" s="46"/>
      <c r="AHU205" s="46"/>
      <c r="AHV205" s="46"/>
      <c r="AHW205" s="46"/>
      <c r="AHX205" s="46"/>
      <c r="AHY205" s="46"/>
      <c r="AHZ205" s="46"/>
      <c r="AIA205" s="46"/>
      <c r="AIB205" s="46"/>
      <c r="AIC205" s="46"/>
      <c r="AID205" s="46"/>
      <c r="AIE205" s="46"/>
      <c r="AIF205" s="46"/>
      <c r="AIG205" s="46"/>
      <c r="AIH205" s="46"/>
      <c r="AII205" s="46"/>
      <c r="AIJ205" s="46"/>
      <c r="AIK205" s="46"/>
      <c r="AIL205" s="46"/>
      <c r="AIM205" s="46"/>
      <c r="AIN205" s="46"/>
      <c r="AIO205" s="46"/>
      <c r="AIP205" s="46"/>
      <c r="AIQ205" s="46"/>
      <c r="AIR205" s="46"/>
      <c r="AIS205" s="46"/>
      <c r="AIT205" s="46"/>
      <c r="AIU205" s="46"/>
      <c r="AIV205" s="46"/>
      <c r="AIW205" s="46"/>
      <c r="AIX205" s="46"/>
      <c r="AIY205" s="46"/>
      <c r="AIZ205" s="46"/>
      <c r="AJA205" s="46"/>
      <c r="AJB205" s="46"/>
      <c r="AJC205" s="46"/>
      <c r="AJD205" s="46"/>
      <c r="AJE205" s="46"/>
      <c r="AJF205" s="46"/>
      <c r="AJG205" s="46"/>
      <c r="AJH205" s="46"/>
      <c r="AJI205" s="46"/>
      <c r="AJJ205" s="46"/>
      <c r="AJK205" s="46"/>
      <c r="AJL205" s="46"/>
      <c r="AJM205" s="46"/>
      <c r="AJN205" s="46"/>
      <c r="AJO205" s="46"/>
      <c r="AJP205" s="46"/>
      <c r="AJQ205" s="46"/>
      <c r="AJR205" s="46"/>
      <c r="AJS205" s="46"/>
      <c r="AJT205" s="46"/>
      <c r="AJU205" s="46"/>
      <c r="AJV205" s="46"/>
      <c r="AJW205" s="46"/>
      <c r="AJX205" s="46"/>
      <c r="AJY205" s="46"/>
      <c r="AJZ205" s="46"/>
      <c r="AKA205" s="46"/>
      <c r="AKB205" s="46"/>
      <c r="AKC205" s="46"/>
      <c r="AKD205" s="46"/>
      <c r="AKE205" s="46"/>
      <c r="AKF205" s="46"/>
      <c r="AKG205" s="46"/>
      <c r="AKH205" s="46"/>
      <c r="AKI205" s="46"/>
      <c r="AKJ205" s="46"/>
      <c r="AKK205" s="46"/>
      <c r="AKL205" s="46"/>
      <c r="AKM205" s="46"/>
      <c r="AKN205" s="46"/>
      <c r="AKO205" s="46"/>
      <c r="AKP205" s="46"/>
      <c r="AKQ205" s="46"/>
      <c r="AKR205" s="46"/>
      <c r="AKS205" s="46"/>
      <c r="AKT205" s="46"/>
      <c r="AKU205" s="46"/>
      <c r="AKV205" s="46"/>
      <c r="AKW205" s="46"/>
      <c r="AKX205" s="46"/>
      <c r="AKY205" s="46"/>
      <c r="AKZ205" s="46"/>
      <c r="ALA205" s="46"/>
      <c r="ALB205" s="46"/>
      <c r="ALC205" s="46"/>
      <c r="ALD205" s="46"/>
      <c r="ALE205" s="46"/>
      <c r="ALF205" s="46"/>
      <c r="ALG205" s="46"/>
      <c r="ALH205" s="46"/>
      <c r="ALI205" s="46"/>
      <c r="ALJ205" s="46"/>
      <c r="ALK205" s="46"/>
      <c r="ALL205" s="46"/>
      <c r="ALM205" s="46"/>
      <c r="ALN205" s="46"/>
      <c r="ALO205" s="46"/>
      <c r="ALP205" s="46"/>
      <c r="ALQ205" s="46"/>
      <c r="ALR205" s="46"/>
      <c r="ALS205" s="46"/>
      <c r="ALT205" s="46"/>
      <c r="ALU205" s="46"/>
      <c r="ALV205" s="46"/>
      <c r="ALW205" s="46"/>
      <c r="ALX205" s="46"/>
      <c r="ALY205" s="46"/>
      <c r="ALZ205" s="46"/>
      <c r="AMA205" s="46"/>
      <c r="AMB205" s="46"/>
      <c r="AMC205" s="46"/>
      <c r="AMD205" s="46"/>
      <c r="AME205" s="46"/>
      <c r="AMF205" s="46"/>
      <c r="AMG205" s="46"/>
      <c r="AMH205" s="46"/>
      <c r="AMI205" s="46"/>
      <c r="AMJ205" s="46"/>
      <c r="AMK205" s="46"/>
    </row>
    <row r="206" spans="1:1025" x14ac:dyDescent="0.25">
      <c r="A206" s="46"/>
      <c r="B206" s="56"/>
      <c r="C206" s="57"/>
      <c r="D206" s="58"/>
      <c r="E206" s="59"/>
      <c r="F206" s="59"/>
      <c r="G206" s="59"/>
      <c r="H206" s="59"/>
      <c r="I206" s="59"/>
      <c r="J206" s="59"/>
      <c r="K206" s="59"/>
      <c r="L206" s="59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6"/>
      <c r="OY206" s="46"/>
      <c r="OZ206" s="46"/>
      <c r="PA206" s="46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6"/>
      <c r="PM206" s="46"/>
      <c r="PN206" s="46"/>
      <c r="PO206" s="46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6"/>
      <c r="QA206" s="46"/>
      <c r="QB206" s="46"/>
      <c r="QC206" s="46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6"/>
      <c r="QO206" s="46"/>
      <c r="QP206" s="46"/>
      <c r="QQ206" s="46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6"/>
      <c r="RC206" s="46"/>
      <c r="RD206" s="46"/>
      <c r="RE206" s="46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6"/>
      <c r="RQ206" s="46"/>
      <c r="RR206" s="46"/>
      <c r="RS206" s="46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6"/>
      <c r="SE206" s="46"/>
      <c r="SF206" s="46"/>
      <c r="SG206" s="46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6"/>
      <c r="SS206" s="46"/>
      <c r="ST206" s="46"/>
      <c r="SU206" s="46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6"/>
      <c r="TG206" s="46"/>
      <c r="TH206" s="46"/>
      <c r="TI206" s="46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6"/>
      <c r="TU206" s="46"/>
      <c r="TV206" s="46"/>
      <c r="TW206" s="46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6"/>
      <c r="UJ206" s="46"/>
      <c r="UK206" s="46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6"/>
      <c r="UW206" s="46"/>
      <c r="UX206" s="46"/>
      <c r="UY206" s="46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6"/>
      <c r="VK206" s="46"/>
      <c r="VL206" s="46"/>
      <c r="VM206" s="46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6"/>
      <c r="VY206" s="46"/>
      <c r="VZ206" s="46"/>
      <c r="WA206" s="46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6"/>
      <c r="WM206" s="46"/>
      <c r="WN206" s="46"/>
      <c r="WO206" s="46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6"/>
      <c r="XA206" s="46"/>
      <c r="XB206" s="46"/>
      <c r="XC206" s="46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6"/>
      <c r="XO206" s="46"/>
      <c r="XP206" s="46"/>
      <c r="XQ206" s="46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6"/>
      <c r="YC206" s="46"/>
      <c r="YD206" s="46"/>
      <c r="YE206" s="46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6"/>
      <c r="YR206" s="46"/>
      <c r="YS206" s="46"/>
      <c r="YT206" s="46"/>
      <c r="YU206" s="46"/>
      <c r="YV206" s="46"/>
      <c r="YW206" s="46"/>
      <c r="YX206" s="46"/>
      <c r="YY206" s="46"/>
      <c r="YZ206" s="46"/>
      <c r="ZA206" s="46"/>
      <c r="ZB206" s="46"/>
      <c r="ZC206" s="46"/>
      <c r="ZD206" s="46"/>
      <c r="ZE206" s="46"/>
      <c r="ZF206" s="46"/>
      <c r="ZG206" s="46"/>
      <c r="ZH206" s="46"/>
      <c r="ZI206" s="46"/>
      <c r="ZJ206" s="46"/>
      <c r="ZK206" s="46"/>
      <c r="ZL206" s="46"/>
      <c r="ZM206" s="46"/>
      <c r="ZN206" s="46"/>
      <c r="ZO206" s="46"/>
      <c r="ZP206" s="46"/>
      <c r="ZQ206" s="46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  <c r="ABL206" s="46"/>
      <c r="ABM206" s="46"/>
      <c r="ABN206" s="46"/>
      <c r="ABO206" s="46"/>
      <c r="ABP206" s="46"/>
      <c r="ABQ206" s="46"/>
      <c r="ABR206" s="46"/>
      <c r="ABS206" s="46"/>
      <c r="ABT206" s="46"/>
      <c r="ABU206" s="46"/>
      <c r="ABV206" s="46"/>
      <c r="ABW206" s="46"/>
      <c r="ABX206" s="46"/>
      <c r="ABY206" s="46"/>
      <c r="ABZ206" s="46"/>
      <c r="ACA206" s="46"/>
      <c r="ACB206" s="46"/>
      <c r="ACC206" s="46"/>
      <c r="ACD206" s="46"/>
      <c r="ACE206" s="46"/>
      <c r="ACF206" s="46"/>
      <c r="ACG206" s="46"/>
      <c r="ACH206" s="46"/>
      <c r="ACI206" s="46"/>
      <c r="ACJ206" s="46"/>
      <c r="ACK206" s="46"/>
      <c r="ACL206" s="46"/>
      <c r="ACM206" s="46"/>
      <c r="ACN206" s="46"/>
      <c r="ACO206" s="46"/>
      <c r="ACP206" s="46"/>
      <c r="ACQ206" s="46"/>
      <c r="ACR206" s="46"/>
      <c r="ACS206" s="46"/>
      <c r="ACT206" s="46"/>
      <c r="ACU206" s="46"/>
      <c r="ACV206" s="46"/>
      <c r="ACW206" s="46"/>
      <c r="ACX206" s="46"/>
      <c r="ACY206" s="46"/>
      <c r="ACZ206" s="46"/>
      <c r="ADA206" s="46"/>
      <c r="ADB206" s="46"/>
      <c r="ADC206" s="46"/>
      <c r="ADD206" s="46"/>
      <c r="ADE206" s="46"/>
      <c r="ADF206" s="46"/>
      <c r="ADG206" s="46"/>
      <c r="ADH206" s="46"/>
      <c r="ADI206" s="46"/>
      <c r="ADJ206" s="46"/>
      <c r="ADK206" s="46"/>
      <c r="ADL206" s="46"/>
      <c r="ADM206" s="46"/>
      <c r="ADN206" s="46"/>
      <c r="ADO206" s="46"/>
      <c r="ADP206" s="46"/>
      <c r="ADQ206" s="46"/>
      <c r="ADR206" s="46"/>
      <c r="ADS206" s="46"/>
      <c r="ADT206" s="46"/>
      <c r="ADU206" s="46"/>
      <c r="ADV206" s="46"/>
      <c r="ADW206" s="46"/>
      <c r="ADX206" s="46"/>
      <c r="ADY206" s="46"/>
      <c r="ADZ206" s="46"/>
      <c r="AEA206" s="46"/>
      <c r="AEB206" s="46"/>
      <c r="AEC206" s="46"/>
      <c r="AED206" s="46"/>
      <c r="AEE206" s="46"/>
      <c r="AEF206" s="46"/>
      <c r="AEG206" s="46"/>
      <c r="AEH206" s="46"/>
      <c r="AEI206" s="46"/>
      <c r="AEJ206" s="46"/>
      <c r="AEK206" s="46"/>
      <c r="AEL206" s="46"/>
      <c r="AEM206" s="46"/>
      <c r="AEN206" s="46"/>
      <c r="AEO206" s="46"/>
      <c r="AEP206" s="46"/>
      <c r="AEQ206" s="46"/>
      <c r="AER206" s="46"/>
      <c r="AES206" s="46"/>
      <c r="AET206" s="46"/>
      <c r="AEU206" s="46"/>
      <c r="AEV206" s="46"/>
      <c r="AEW206" s="46"/>
      <c r="AEX206" s="46"/>
      <c r="AEY206" s="46"/>
      <c r="AEZ206" s="46"/>
      <c r="AFA206" s="46"/>
      <c r="AFB206" s="46"/>
      <c r="AFC206" s="46"/>
      <c r="AFD206" s="46"/>
      <c r="AFE206" s="46"/>
      <c r="AFF206" s="46"/>
      <c r="AFG206" s="46"/>
      <c r="AFH206" s="46"/>
      <c r="AFI206" s="46"/>
      <c r="AFJ206" s="46"/>
      <c r="AFK206" s="46"/>
      <c r="AFL206" s="46"/>
      <c r="AFM206" s="46"/>
      <c r="AFN206" s="46"/>
      <c r="AFO206" s="46"/>
      <c r="AFP206" s="46"/>
      <c r="AFQ206" s="46"/>
      <c r="AFR206" s="46"/>
      <c r="AFS206" s="46"/>
      <c r="AFT206" s="46"/>
      <c r="AFU206" s="46"/>
      <c r="AFV206" s="46"/>
      <c r="AFW206" s="46"/>
      <c r="AFX206" s="46"/>
      <c r="AFY206" s="46"/>
      <c r="AFZ206" s="46"/>
      <c r="AGA206" s="46"/>
      <c r="AGB206" s="46"/>
      <c r="AGC206" s="46"/>
      <c r="AGD206" s="46"/>
      <c r="AGE206" s="46"/>
      <c r="AGF206" s="46"/>
      <c r="AGG206" s="46"/>
      <c r="AGH206" s="46"/>
      <c r="AGI206" s="46"/>
      <c r="AGJ206" s="46"/>
      <c r="AGK206" s="46"/>
      <c r="AGL206" s="46"/>
      <c r="AGM206" s="46"/>
      <c r="AGN206" s="46"/>
      <c r="AGO206" s="46"/>
      <c r="AGP206" s="46"/>
      <c r="AGQ206" s="46"/>
      <c r="AGR206" s="46"/>
      <c r="AGS206" s="46"/>
      <c r="AGT206" s="46"/>
      <c r="AGU206" s="46"/>
      <c r="AGV206" s="46"/>
      <c r="AGW206" s="46"/>
      <c r="AGX206" s="46"/>
      <c r="AGY206" s="46"/>
      <c r="AGZ206" s="46"/>
      <c r="AHA206" s="46"/>
      <c r="AHB206" s="46"/>
      <c r="AHC206" s="46"/>
      <c r="AHD206" s="46"/>
      <c r="AHE206" s="46"/>
      <c r="AHF206" s="46"/>
      <c r="AHG206" s="46"/>
      <c r="AHH206" s="46"/>
      <c r="AHI206" s="46"/>
      <c r="AHJ206" s="46"/>
      <c r="AHK206" s="46"/>
      <c r="AHL206" s="46"/>
      <c r="AHM206" s="46"/>
      <c r="AHN206" s="46"/>
      <c r="AHO206" s="46"/>
      <c r="AHP206" s="46"/>
      <c r="AHQ206" s="46"/>
      <c r="AHR206" s="46"/>
      <c r="AHS206" s="46"/>
      <c r="AHT206" s="46"/>
      <c r="AHU206" s="46"/>
      <c r="AHV206" s="46"/>
      <c r="AHW206" s="46"/>
      <c r="AHX206" s="46"/>
      <c r="AHY206" s="46"/>
      <c r="AHZ206" s="46"/>
      <c r="AIA206" s="46"/>
      <c r="AIB206" s="46"/>
      <c r="AIC206" s="46"/>
      <c r="AID206" s="46"/>
      <c r="AIE206" s="46"/>
      <c r="AIF206" s="46"/>
      <c r="AIG206" s="46"/>
      <c r="AIH206" s="46"/>
      <c r="AII206" s="46"/>
      <c r="AIJ206" s="46"/>
      <c r="AIK206" s="46"/>
      <c r="AIL206" s="46"/>
      <c r="AIM206" s="46"/>
      <c r="AIN206" s="46"/>
      <c r="AIO206" s="46"/>
      <c r="AIP206" s="46"/>
      <c r="AIQ206" s="46"/>
      <c r="AIR206" s="46"/>
      <c r="AIS206" s="46"/>
      <c r="AIT206" s="46"/>
      <c r="AIU206" s="46"/>
      <c r="AIV206" s="46"/>
      <c r="AIW206" s="46"/>
      <c r="AIX206" s="46"/>
      <c r="AIY206" s="46"/>
      <c r="AIZ206" s="46"/>
      <c r="AJA206" s="46"/>
      <c r="AJB206" s="46"/>
      <c r="AJC206" s="46"/>
      <c r="AJD206" s="46"/>
      <c r="AJE206" s="46"/>
      <c r="AJF206" s="46"/>
      <c r="AJG206" s="46"/>
      <c r="AJH206" s="46"/>
      <c r="AJI206" s="46"/>
      <c r="AJJ206" s="46"/>
      <c r="AJK206" s="46"/>
      <c r="AJL206" s="46"/>
      <c r="AJM206" s="46"/>
      <c r="AJN206" s="46"/>
      <c r="AJO206" s="46"/>
      <c r="AJP206" s="46"/>
      <c r="AJQ206" s="46"/>
      <c r="AJR206" s="46"/>
      <c r="AJS206" s="46"/>
      <c r="AJT206" s="46"/>
      <c r="AJU206" s="46"/>
      <c r="AJV206" s="46"/>
      <c r="AJW206" s="46"/>
      <c r="AJX206" s="46"/>
      <c r="AJY206" s="46"/>
      <c r="AJZ206" s="46"/>
      <c r="AKA206" s="46"/>
      <c r="AKB206" s="46"/>
      <c r="AKC206" s="46"/>
      <c r="AKD206" s="46"/>
      <c r="AKE206" s="46"/>
      <c r="AKF206" s="46"/>
      <c r="AKG206" s="46"/>
      <c r="AKH206" s="46"/>
      <c r="AKI206" s="46"/>
      <c r="AKJ206" s="46"/>
      <c r="AKK206" s="46"/>
      <c r="AKL206" s="46"/>
      <c r="AKM206" s="46"/>
      <c r="AKN206" s="46"/>
      <c r="AKO206" s="46"/>
      <c r="AKP206" s="46"/>
      <c r="AKQ206" s="46"/>
      <c r="AKR206" s="46"/>
      <c r="AKS206" s="46"/>
      <c r="AKT206" s="46"/>
      <c r="AKU206" s="46"/>
      <c r="AKV206" s="46"/>
      <c r="AKW206" s="46"/>
      <c r="AKX206" s="46"/>
      <c r="AKY206" s="46"/>
      <c r="AKZ206" s="46"/>
      <c r="ALA206" s="46"/>
      <c r="ALB206" s="46"/>
      <c r="ALC206" s="46"/>
      <c r="ALD206" s="46"/>
      <c r="ALE206" s="46"/>
      <c r="ALF206" s="46"/>
      <c r="ALG206" s="46"/>
      <c r="ALH206" s="46"/>
      <c r="ALI206" s="46"/>
      <c r="ALJ206" s="46"/>
      <c r="ALK206" s="46"/>
      <c r="ALL206" s="46"/>
      <c r="ALM206" s="46"/>
      <c r="ALN206" s="46"/>
      <c r="ALO206" s="46"/>
      <c r="ALP206" s="46"/>
      <c r="ALQ206" s="46"/>
      <c r="ALR206" s="46"/>
      <c r="ALS206" s="46"/>
      <c r="ALT206" s="46"/>
      <c r="ALU206" s="46"/>
      <c r="ALV206" s="46"/>
      <c r="ALW206" s="46"/>
      <c r="ALX206" s="46"/>
      <c r="ALY206" s="46"/>
      <c r="ALZ206" s="46"/>
      <c r="AMA206" s="46"/>
      <c r="AMB206" s="46"/>
      <c r="AMC206" s="46"/>
      <c r="AMD206" s="46"/>
      <c r="AME206" s="46"/>
      <c r="AMF206" s="46"/>
      <c r="AMG206" s="46"/>
      <c r="AMH206" s="46"/>
      <c r="AMI206" s="46"/>
      <c r="AMJ206" s="46"/>
      <c r="AMK206" s="46"/>
    </row>
    <row r="207" spans="1:1025" x14ac:dyDescent="0.25">
      <c r="A207" s="46"/>
      <c r="B207" s="56"/>
      <c r="C207" s="57"/>
      <c r="D207" s="58"/>
      <c r="E207" s="59"/>
      <c r="F207" s="59"/>
      <c r="G207" s="59"/>
      <c r="H207" s="59"/>
      <c r="I207" s="59"/>
      <c r="J207" s="59"/>
      <c r="K207" s="59"/>
      <c r="L207" s="59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6"/>
      <c r="OY207" s="46"/>
      <c r="OZ207" s="46"/>
      <c r="PA207" s="46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6"/>
      <c r="PM207" s="46"/>
      <c r="PN207" s="46"/>
      <c r="PO207" s="46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6"/>
      <c r="QA207" s="46"/>
      <c r="QB207" s="46"/>
      <c r="QC207" s="46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6"/>
      <c r="QO207" s="46"/>
      <c r="QP207" s="46"/>
      <c r="QQ207" s="46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6"/>
      <c r="RC207" s="46"/>
      <c r="RD207" s="46"/>
      <c r="RE207" s="46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6"/>
      <c r="RQ207" s="46"/>
      <c r="RR207" s="46"/>
      <c r="RS207" s="46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6"/>
      <c r="SE207" s="46"/>
      <c r="SF207" s="46"/>
      <c r="SG207" s="46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6"/>
      <c r="SS207" s="46"/>
      <c r="ST207" s="46"/>
      <c r="SU207" s="46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6"/>
      <c r="TG207" s="46"/>
      <c r="TH207" s="46"/>
      <c r="TI207" s="46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6"/>
      <c r="TU207" s="46"/>
      <c r="TV207" s="46"/>
      <c r="TW207" s="46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6"/>
      <c r="UI207" s="46"/>
      <c r="UJ207" s="46"/>
      <c r="UK207" s="46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6"/>
      <c r="UW207" s="46"/>
      <c r="UX207" s="46"/>
      <c r="UY207" s="46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6"/>
      <c r="VL207" s="46"/>
      <c r="VM207" s="46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6"/>
      <c r="VZ207" s="46"/>
      <c r="WA207" s="46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6"/>
      <c r="WN207" s="46"/>
      <c r="WO207" s="46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6"/>
      <c r="XA207" s="46"/>
      <c r="XB207" s="46"/>
      <c r="XC207" s="46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6"/>
      <c r="XO207" s="46"/>
      <c r="XP207" s="46"/>
      <c r="XQ207" s="46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6"/>
      <c r="YC207" s="46"/>
      <c r="YD207" s="46"/>
      <c r="YE207" s="46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6"/>
      <c r="YR207" s="46"/>
      <c r="YS207" s="46"/>
      <c r="YT207" s="46"/>
      <c r="YU207" s="46"/>
      <c r="YV207" s="46"/>
      <c r="YW207" s="46"/>
      <c r="YX207" s="46"/>
      <c r="YY207" s="46"/>
      <c r="YZ207" s="46"/>
      <c r="ZA207" s="46"/>
      <c r="ZB207" s="46"/>
      <c r="ZC207" s="46"/>
      <c r="ZD207" s="46"/>
      <c r="ZE207" s="46"/>
      <c r="ZF207" s="46"/>
      <c r="ZG207" s="46"/>
      <c r="ZH207" s="46"/>
      <c r="ZI207" s="46"/>
      <c r="ZJ207" s="46"/>
      <c r="ZK207" s="46"/>
      <c r="ZL207" s="46"/>
      <c r="ZM207" s="46"/>
      <c r="ZN207" s="46"/>
      <c r="ZO207" s="46"/>
      <c r="ZP207" s="46"/>
      <c r="ZQ207" s="46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  <c r="ABL207" s="46"/>
      <c r="ABM207" s="46"/>
      <c r="ABN207" s="46"/>
      <c r="ABO207" s="46"/>
      <c r="ABP207" s="46"/>
      <c r="ABQ207" s="46"/>
      <c r="ABR207" s="46"/>
      <c r="ABS207" s="46"/>
      <c r="ABT207" s="46"/>
      <c r="ABU207" s="46"/>
      <c r="ABV207" s="46"/>
      <c r="ABW207" s="46"/>
      <c r="ABX207" s="46"/>
      <c r="ABY207" s="46"/>
      <c r="ABZ207" s="46"/>
      <c r="ACA207" s="46"/>
      <c r="ACB207" s="46"/>
      <c r="ACC207" s="46"/>
      <c r="ACD207" s="46"/>
      <c r="ACE207" s="46"/>
      <c r="ACF207" s="46"/>
      <c r="ACG207" s="46"/>
      <c r="ACH207" s="46"/>
      <c r="ACI207" s="46"/>
      <c r="ACJ207" s="46"/>
      <c r="ACK207" s="46"/>
      <c r="ACL207" s="46"/>
      <c r="ACM207" s="46"/>
      <c r="ACN207" s="46"/>
      <c r="ACO207" s="46"/>
      <c r="ACP207" s="46"/>
      <c r="ACQ207" s="46"/>
      <c r="ACR207" s="46"/>
      <c r="ACS207" s="46"/>
      <c r="ACT207" s="46"/>
      <c r="ACU207" s="46"/>
      <c r="ACV207" s="46"/>
      <c r="ACW207" s="46"/>
      <c r="ACX207" s="46"/>
      <c r="ACY207" s="46"/>
      <c r="ACZ207" s="46"/>
      <c r="ADA207" s="46"/>
      <c r="ADB207" s="46"/>
      <c r="ADC207" s="46"/>
      <c r="ADD207" s="46"/>
      <c r="ADE207" s="46"/>
      <c r="ADF207" s="46"/>
      <c r="ADG207" s="46"/>
      <c r="ADH207" s="46"/>
      <c r="ADI207" s="46"/>
      <c r="ADJ207" s="46"/>
      <c r="ADK207" s="46"/>
      <c r="ADL207" s="46"/>
      <c r="ADM207" s="46"/>
      <c r="ADN207" s="46"/>
      <c r="ADO207" s="46"/>
      <c r="ADP207" s="46"/>
      <c r="ADQ207" s="46"/>
      <c r="ADR207" s="46"/>
      <c r="ADS207" s="46"/>
      <c r="ADT207" s="46"/>
      <c r="ADU207" s="46"/>
      <c r="ADV207" s="46"/>
      <c r="ADW207" s="46"/>
      <c r="ADX207" s="46"/>
      <c r="ADY207" s="46"/>
      <c r="ADZ207" s="46"/>
      <c r="AEA207" s="46"/>
      <c r="AEB207" s="46"/>
      <c r="AEC207" s="46"/>
      <c r="AED207" s="46"/>
      <c r="AEE207" s="46"/>
      <c r="AEF207" s="46"/>
      <c r="AEG207" s="46"/>
      <c r="AEH207" s="46"/>
      <c r="AEI207" s="46"/>
      <c r="AEJ207" s="46"/>
      <c r="AEK207" s="46"/>
      <c r="AEL207" s="46"/>
      <c r="AEM207" s="46"/>
      <c r="AEN207" s="46"/>
      <c r="AEO207" s="46"/>
      <c r="AEP207" s="46"/>
      <c r="AEQ207" s="46"/>
      <c r="AER207" s="46"/>
      <c r="AES207" s="46"/>
      <c r="AET207" s="46"/>
      <c r="AEU207" s="46"/>
      <c r="AEV207" s="46"/>
      <c r="AEW207" s="46"/>
      <c r="AEX207" s="46"/>
      <c r="AEY207" s="46"/>
      <c r="AEZ207" s="46"/>
      <c r="AFA207" s="46"/>
      <c r="AFB207" s="46"/>
      <c r="AFC207" s="46"/>
      <c r="AFD207" s="46"/>
      <c r="AFE207" s="46"/>
      <c r="AFF207" s="46"/>
      <c r="AFG207" s="46"/>
      <c r="AFH207" s="46"/>
      <c r="AFI207" s="46"/>
      <c r="AFJ207" s="46"/>
      <c r="AFK207" s="46"/>
      <c r="AFL207" s="46"/>
      <c r="AFM207" s="46"/>
      <c r="AFN207" s="46"/>
      <c r="AFO207" s="46"/>
      <c r="AFP207" s="46"/>
      <c r="AFQ207" s="46"/>
      <c r="AFR207" s="46"/>
      <c r="AFS207" s="46"/>
      <c r="AFT207" s="46"/>
      <c r="AFU207" s="46"/>
      <c r="AFV207" s="46"/>
      <c r="AFW207" s="46"/>
      <c r="AFX207" s="46"/>
      <c r="AFY207" s="46"/>
      <c r="AFZ207" s="46"/>
      <c r="AGA207" s="46"/>
      <c r="AGB207" s="46"/>
      <c r="AGC207" s="46"/>
      <c r="AGD207" s="46"/>
      <c r="AGE207" s="46"/>
      <c r="AGF207" s="46"/>
      <c r="AGG207" s="46"/>
      <c r="AGH207" s="46"/>
      <c r="AGI207" s="46"/>
      <c r="AGJ207" s="46"/>
      <c r="AGK207" s="46"/>
      <c r="AGL207" s="46"/>
      <c r="AGM207" s="46"/>
      <c r="AGN207" s="46"/>
      <c r="AGO207" s="46"/>
      <c r="AGP207" s="46"/>
      <c r="AGQ207" s="46"/>
      <c r="AGR207" s="46"/>
      <c r="AGS207" s="46"/>
      <c r="AGT207" s="46"/>
      <c r="AGU207" s="46"/>
      <c r="AGV207" s="46"/>
      <c r="AGW207" s="46"/>
      <c r="AGX207" s="46"/>
      <c r="AGY207" s="46"/>
      <c r="AGZ207" s="46"/>
      <c r="AHA207" s="46"/>
      <c r="AHB207" s="46"/>
      <c r="AHC207" s="46"/>
      <c r="AHD207" s="46"/>
      <c r="AHE207" s="46"/>
      <c r="AHF207" s="46"/>
      <c r="AHG207" s="46"/>
      <c r="AHH207" s="46"/>
      <c r="AHI207" s="46"/>
      <c r="AHJ207" s="46"/>
      <c r="AHK207" s="46"/>
      <c r="AHL207" s="46"/>
      <c r="AHM207" s="46"/>
      <c r="AHN207" s="46"/>
      <c r="AHO207" s="46"/>
      <c r="AHP207" s="46"/>
      <c r="AHQ207" s="46"/>
      <c r="AHR207" s="46"/>
      <c r="AHS207" s="46"/>
      <c r="AHT207" s="46"/>
      <c r="AHU207" s="46"/>
      <c r="AHV207" s="46"/>
      <c r="AHW207" s="46"/>
      <c r="AHX207" s="46"/>
      <c r="AHY207" s="46"/>
      <c r="AHZ207" s="46"/>
      <c r="AIA207" s="46"/>
      <c r="AIB207" s="46"/>
      <c r="AIC207" s="46"/>
      <c r="AID207" s="46"/>
      <c r="AIE207" s="46"/>
      <c r="AIF207" s="46"/>
      <c r="AIG207" s="46"/>
      <c r="AIH207" s="46"/>
      <c r="AII207" s="46"/>
      <c r="AIJ207" s="46"/>
      <c r="AIK207" s="46"/>
      <c r="AIL207" s="46"/>
      <c r="AIM207" s="46"/>
      <c r="AIN207" s="46"/>
      <c r="AIO207" s="46"/>
      <c r="AIP207" s="46"/>
      <c r="AIQ207" s="46"/>
      <c r="AIR207" s="46"/>
      <c r="AIS207" s="46"/>
      <c r="AIT207" s="46"/>
      <c r="AIU207" s="46"/>
      <c r="AIV207" s="46"/>
      <c r="AIW207" s="46"/>
      <c r="AIX207" s="46"/>
      <c r="AIY207" s="46"/>
      <c r="AIZ207" s="46"/>
      <c r="AJA207" s="46"/>
      <c r="AJB207" s="46"/>
      <c r="AJC207" s="46"/>
      <c r="AJD207" s="46"/>
      <c r="AJE207" s="46"/>
      <c r="AJF207" s="46"/>
      <c r="AJG207" s="46"/>
      <c r="AJH207" s="46"/>
      <c r="AJI207" s="46"/>
      <c r="AJJ207" s="46"/>
      <c r="AJK207" s="46"/>
      <c r="AJL207" s="46"/>
      <c r="AJM207" s="46"/>
      <c r="AJN207" s="46"/>
      <c r="AJO207" s="46"/>
      <c r="AJP207" s="46"/>
      <c r="AJQ207" s="46"/>
      <c r="AJR207" s="46"/>
      <c r="AJS207" s="46"/>
      <c r="AJT207" s="46"/>
      <c r="AJU207" s="46"/>
      <c r="AJV207" s="46"/>
      <c r="AJW207" s="46"/>
      <c r="AJX207" s="46"/>
      <c r="AJY207" s="46"/>
      <c r="AJZ207" s="46"/>
      <c r="AKA207" s="46"/>
      <c r="AKB207" s="46"/>
      <c r="AKC207" s="46"/>
      <c r="AKD207" s="46"/>
      <c r="AKE207" s="46"/>
      <c r="AKF207" s="46"/>
      <c r="AKG207" s="46"/>
      <c r="AKH207" s="46"/>
      <c r="AKI207" s="46"/>
      <c r="AKJ207" s="46"/>
      <c r="AKK207" s="46"/>
      <c r="AKL207" s="46"/>
      <c r="AKM207" s="46"/>
      <c r="AKN207" s="46"/>
      <c r="AKO207" s="46"/>
      <c r="AKP207" s="46"/>
      <c r="AKQ207" s="46"/>
      <c r="AKR207" s="46"/>
      <c r="AKS207" s="46"/>
      <c r="AKT207" s="46"/>
      <c r="AKU207" s="46"/>
      <c r="AKV207" s="46"/>
      <c r="AKW207" s="46"/>
      <c r="AKX207" s="46"/>
      <c r="AKY207" s="46"/>
      <c r="AKZ207" s="46"/>
      <c r="ALA207" s="46"/>
      <c r="ALB207" s="46"/>
      <c r="ALC207" s="46"/>
      <c r="ALD207" s="46"/>
      <c r="ALE207" s="46"/>
      <c r="ALF207" s="46"/>
      <c r="ALG207" s="46"/>
      <c r="ALH207" s="46"/>
      <c r="ALI207" s="46"/>
      <c r="ALJ207" s="46"/>
      <c r="ALK207" s="46"/>
      <c r="ALL207" s="46"/>
      <c r="ALM207" s="46"/>
      <c r="ALN207" s="46"/>
      <c r="ALO207" s="46"/>
      <c r="ALP207" s="46"/>
      <c r="ALQ207" s="46"/>
      <c r="ALR207" s="46"/>
      <c r="ALS207" s="46"/>
      <c r="ALT207" s="46"/>
      <c r="ALU207" s="46"/>
      <c r="ALV207" s="46"/>
      <c r="ALW207" s="46"/>
      <c r="ALX207" s="46"/>
      <c r="ALY207" s="46"/>
      <c r="ALZ207" s="46"/>
      <c r="AMA207" s="46"/>
      <c r="AMB207" s="46"/>
      <c r="AMC207" s="46"/>
      <c r="AMD207" s="46"/>
      <c r="AME207" s="46"/>
      <c r="AMF207" s="46"/>
      <c r="AMG207" s="46"/>
      <c r="AMH207" s="46"/>
      <c r="AMI207" s="46"/>
      <c r="AMJ207" s="46"/>
      <c r="AMK207" s="46"/>
    </row>
    <row r="208" spans="1:1025" x14ac:dyDescent="0.25">
      <c r="A208" s="46"/>
      <c r="B208" s="56"/>
      <c r="C208" s="57"/>
      <c r="D208" s="58"/>
      <c r="E208" s="59"/>
      <c r="F208" s="59"/>
      <c r="G208" s="59"/>
      <c r="H208" s="59"/>
      <c r="I208" s="59"/>
      <c r="J208" s="59"/>
      <c r="K208" s="59"/>
      <c r="L208" s="59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  <c r="AEW208" s="46"/>
      <c r="AEX208" s="46"/>
      <c r="AEY208" s="46"/>
      <c r="AEZ208" s="46"/>
      <c r="AFA208" s="46"/>
      <c r="AFB208" s="46"/>
      <c r="AFC208" s="46"/>
      <c r="AFD208" s="46"/>
      <c r="AFE208" s="46"/>
      <c r="AFF208" s="46"/>
      <c r="AFG208" s="46"/>
      <c r="AFH208" s="46"/>
      <c r="AFI208" s="46"/>
      <c r="AFJ208" s="46"/>
      <c r="AFK208" s="46"/>
      <c r="AFL208" s="46"/>
      <c r="AFM208" s="46"/>
      <c r="AFN208" s="46"/>
      <c r="AFO208" s="46"/>
      <c r="AFP208" s="46"/>
      <c r="AFQ208" s="46"/>
      <c r="AFR208" s="46"/>
      <c r="AFS208" s="46"/>
      <c r="AFT208" s="46"/>
      <c r="AFU208" s="46"/>
      <c r="AFV208" s="46"/>
      <c r="AFW208" s="46"/>
      <c r="AFX208" s="46"/>
      <c r="AFY208" s="46"/>
      <c r="AFZ208" s="46"/>
      <c r="AGA208" s="46"/>
      <c r="AGB208" s="46"/>
      <c r="AGC208" s="46"/>
      <c r="AGD208" s="46"/>
      <c r="AGE208" s="46"/>
      <c r="AGF208" s="46"/>
      <c r="AGG208" s="46"/>
      <c r="AGH208" s="46"/>
      <c r="AGI208" s="46"/>
      <c r="AGJ208" s="46"/>
      <c r="AGK208" s="46"/>
      <c r="AGL208" s="46"/>
      <c r="AGM208" s="46"/>
      <c r="AGN208" s="46"/>
      <c r="AGO208" s="46"/>
      <c r="AGP208" s="46"/>
      <c r="AGQ208" s="46"/>
      <c r="AGR208" s="46"/>
      <c r="AGS208" s="46"/>
      <c r="AGT208" s="46"/>
      <c r="AGU208" s="46"/>
      <c r="AGV208" s="46"/>
      <c r="AGW208" s="46"/>
      <c r="AGX208" s="46"/>
      <c r="AGY208" s="46"/>
      <c r="AGZ208" s="46"/>
      <c r="AHA208" s="46"/>
      <c r="AHB208" s="46"/>
      <c r="AHC208" s="46"/>
      <c r="AHD208" s="46"/>
      <c r="AHE208" s="46"/>
      <c r="AHF208" s="46"/>
      <c r="AHG208" s="46"/>
      <c r="AHH208" s="46"/>
      <c r="AHI208" s="46"/>
      <c r="AHJ208" s="46"/>
      <c r="AHK208" s="46"/>
      <c r="AHL208" s="46"/>
      <c r="AHM208" s="46"/>
      <c r="AHN208" s="46"/>
      <c r="AHO208" s="46"/>
      <c r="AHP208" s="46"/>
      <c r="AHQ208" s="46"/>
      <c r="AHR208" s="46"/>
      <c r="AHS208" s="46"/>
      <c r="AHT208" s="46"/>
      <c r="AHU208" s="46"/>
      <c r="AHV208" s="46"/>
      <c r="AHW208" s="46"/>
      <c r="AHX208" s="46"/>
      <c r="AHY208" s="46"/>
      <c r="AHZ208" s="46"/>
      <c r="AIA208" s="46"/>
      <c r="AIB208" s="46"/>
      <c r="AIC208" s="46"/>
      <c r="AID208" s="46"/>
      <c r="AIE208" s="46"/>
      <c r="AIF208" s="46"/>
      <c r="AIG208" s="46"/>
      <c r="AIH208" s="46"/>
      <c r="AII208" s="46"/>
      <c r="AIJ208" s="46"/>
      <c r="AIK208" s="46"/>
      <c r="AIL208" s="46"/>
      <c r="AIM208" s="46"/>
      <c r="AIN208" s="46"/>
      <c r="AIO208" s="46"/>
      <c r="AIP208" s="46"/>
      <c r="AIQ208" s="46"/>
      <c r="AIR208" s="46"/>
      <c r="AIS208" s="46"/>
      <c r="AIT208" s="46"/>
      <c r="AIU208" s="46"/>
      <c r="AIV208" s="46"/>
      <c r="AIW208" s="46"/>
      <c r="AIX208" s="46"/>
      <c r="AIY208" s="46"/>
      <c r="AIZ208" s="46"/>
      <c r="AJA208" s="46"/>
      <c r="AJB208" s="46"/>
      <c r="AJC208" s="46"/>
      <c r="AJD208" s="46"/>
      <c r="AJE208" s="46"/>
      <c r="AJF208" s="46"/>
      <c r="AJG208" s="46"/>
      <c r="AJH208" s="46"/>
      <c r="AJI208" s="46"/>
      <c r="AJJ208" s="46"/>
      <c r="AJK208" s="46"/>
      <c r="AJL208" s="46"/>
      <c r="AJM208" s="46"/>
      <c r="AJN208" s="46"/>
      <c r="AJO208" s="46"/>
      <c r="AJP208" s="46"/>
      <c r="AJQ208" s="46"/>
      <c r="AJR208" s="46"/>
      <c r="AJS208" s="46"/>
      <c r="AJT208" s="46"/>
      <c r="AJU208" s="46"/>
      <c r="AJV208" s="46"/>
      <c r="AJW208" s="46"/>
      <c r="AJX208" s="46"/>
      <c r="AJY208" s="46"/>
      <c r="AJZ208" s="46"/>
      <c r="AKA208" s="46"/>
      <c r="AKB208" s="46"/>
      <c r="AKC208" s="46"/>
      <c r="AKD208" s="46"/>
      <c r="AKE208" s="46"/>
      <c r="AKF208" s="46"/>
      <c r="AKG208" s="46"/>
      <c r="AKH208" s="46"/>
      <c r="AKI208" s="46"/>
      <c r="AKJ208" s="46"/>
      <c r="AKK208" s="46"/>
      <c r="AKL208" s="46"/>
      <c r="AKM208" s="46"/>
      <c r="AKN208" s="46"/>
      <c r="AKO208" s="46"/>
      <c r="AKP208" s="46"/>
      <c r="AKQ208" s="46"/>
      <c r="AKR208" s="46"/>
      <c r="AKS208" s="46"/>
      <c r="AKT208" s="46"/>
      <c r="AKU208" s="46"/>
      <c r="AKV208" s="46"/>
      <c r="AKW208" s="46"/>
      <c r="AKX208" s="46"/>
      <c r="AKY208" s="46"/>
      <c r="AKZ208" s="46"/>
      <c r="ALA208" s="46"/>
      <c r="ALB208" s="46"/>
      <c r="ALC208" s="46"/>
      <c r="ALD208" s="46"/>
      <c r="ALE208" s="46"/>
      <c r="ALF208" s="46"/>
      <c r="ALG208" s="46"/>
      <c r="ALH208" s="46"/>
      <c r="ALI208" s="46"/>
      <c r="ALJ208" s="46"/>
      <c r="ALK208" s="46"/>
      <c r="ALL208" s="46"/>
      <c r="ALM208" s="46"/>
      <c r="ALN208" s="46"/>
      <c r="ALO208" s="46"/>
      <c r="ALP208" s="46"/>
      <c r="ALQ208" s="46"/>
      <c r="ALR208" s="46"/>
      <c r="ALS208" s="46"/>
      <c r="ALT208" s="46"/>
      <c r="ALU208" s="46"/>
      <c r="ALV208" s="46"/>
      <c r="ALW208" s="46"/>
      <c r="ALX208" s="46"/>
      <c r="ALY208" s="46"/>
      <c r="ALZ208" s="46"/>
      <c r="AMA208" s="46"/>
      <c r="AMB208" s="46"/>
      <c r="AMC208" s="46"/>
      <c r="AMD208" s="46"/>
      <c r="AME208" s="46"/>
      <c r="AMF208" s="46"/>
      <c r="AMG208" s="46"/>
      <c r="AMH208" s="46"/>
      <c r="AMI208" s="46"/>
      <c r="AMJ208" s="46"/>
      <c r="AMK208" s="46"/>
    </row>
    <row r="209" spans="1:1025" x14ac:dyDescent="0.25">
      <c r="A209" s="46"/>
      <c r="B209" s="56"/>
      <c r="C209" s="57"/>
      <c r="D209" s="58"/>
      <c r="E209" s="59"/>
      <c r="F209" s="59"/>
      <c r="G209" s="59"/>
      <c r="H209" s="59"/>
      <c r="I209" s="59"/>
      <c r="J209" s="59"/>
      <c r="K209" s="59"/>
      <c r="L209" s="59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6"/>
      <c r="OP209" s="46"/>
      <c r="OQ209" s="46"/>
      <c r="OR209" s="46"/>
      <c r="OS209" s="46"/>
      <c r="OT209" s="46"/>
      <c r="OU209" s="46"/>
      <c r="OV209" s="46"/>
      <c r="OW209" s="46"/>
      <c r="OX209" s="46"/>
      <c r="OY209" s="46"/>
      <c r="OZ209" s="46"/>
      <c r="PA209" s="46"/>
      <c r="PB209" s="46"/>
      <c r="PC209" s="46"/>
      <c r="PD209" s="46"/>
      <c r="PE209" s="46"/>
      <c r="PF209" s="46"/>
      <c r="PG209" s="46"/>
      <c r="PH209" s="46"/>
      <c r="PI209" s="46"/>
      <c r="PJ209" s="46"/>
      <c r="PK209" s="46"/>
      <c r="PL209" s="46"/>
      <c r="PM209" s="46"/>
      <c r="PN209" s="46"/>
      <c r="PO209" s="46"/>
      <c r="PP209" s="46"/>
      <c r="PQ209" s="46"/>
      <c r="PR209" s="46"/>
      <c r="PS209" s="46"/>
      <c r="PT209" s="46"/>
      <c r="PU209" s="46"/>
      <c r="PV209" s="46"/>
      <c r="PW209" s="46"/>
      <c r="PX209" s="46"/>
      <c r="PY209" s="46"/>
      <c r="PZ209" s="46"/>
      <c r="QA209" s="46"/>
      <c r="QB209" s="46"/>
      <c r="QC209" s="46"/>
      <c r="QD209" s="46"/>
      <c r="QE209" s="46"/>
      <c r="QF209" s="46"/>
      <c r="QG209" s="46"/>
      <c r="QH209" s="46"/>
      <c r="QI209" s="46"/>
      <c r="QJ209" s="46"/>
      <c r="QK209" s="46"/>
      <c r="QL209" s="46"/>
      <c r="QM209" s="46"/>
      <c r="QN209" s="46"/>
      <c r="QO209" s="46"/>
      <c r="QP209" s="46"/>
      <c r="QQ209" s="46"/>
      <c r="QR209" s="46"/>
      <c r="QS209" s="46"/>
      <c r="QT209" s="46"/>
      <c r="QU209" s="46"/>
      <c r="QV209" s="46"/>
      <c r="QW209" s="46"/>
      <c r="QX209" s="46"/>
      <c r="QY209" s="46"/>
      <c r="QZ209" s="46"/>
      <c r="RA209" s="46"/>
      <c r="RB209" s="46"/>
      <c r="RC209" s="46"/>
      <c r="RD209" s="46"/>
      <c r="RE209" s="46"/>
      <c r="RF209" s="46"/>
      <c r="RG209" s="46"/>
      <c r="RH209" s="46"/>
      <c r="RI209" s="46"/>
      <c r="RJ209" s="46"/>
      <c r="RK209" s="46"/>
      <c r="RL209" s="46"/>
      <c r="RM209" s="46"/>
      <c r="RN209" s="46"/>
      <c r="RO209" s="46"/>
      <c r="RP209" s="46"/>
      <c r="RQ209" s="46"/>
      <c r="RR209" s="46"/>
      <c r="RS209" s="46"/>
      <c r="RT209" s="46"/>
      <c r="RU209" s="46"/>
      <c r="RV209" s="46"/>
      <c r="RW209" s="46"/>
      <c r="RX209" s="46"/>
      <c r="RY209" s="46"/>
      <c r="RZ209" s="46"/>
      <c r="SA209" s="46"/>
      <c r="SB209" s="46"/>
      <c r="SC209" s="46"/>
      <c r="SD209" s="46"/>
      <c r="SE209" s="46"/>
      <c r="SF209" s="46"/>
      <c r="SG209" s="46"/>
      <c r="SH209" s="46"/>
      <c r="SI209" s="46"/>
      <c r="SJ209" s="46"/>
      <c r="SK209" s="46"/>
      <c r="SL209" s="46"/>
      <c r="SM209" s="46"/>
      <c r="SN209" s="46"/>
      <c r="SO209" s="46"/>
      <c r="SP209" s="46"/>
      <c r="SQ209" s="46"/>
      <c r="SR209" s="46"/>
      <c r="SS209" s="46"/>
      <c r="ST209" s="46"/>
      <c r="SU209" s="46"/>
      <c r="SV209" s="46"/>
      <c r="SW209" s="46"/>
      <c r="SX209" s="46"/>
      <c r="SY209" s="46"/>
      <c r="SZ209" s="46"/>
      <c r="TA209" s="46"/>
      <c r="TB209" s="46"/>
      <c r="TC209" s="46"/>
      <c r="TD209" s="46"/>
      <c r="TE209" s="46"/>
      <c r="TF209" s="46"/>
      <c r="TG209" s="46"/>
      <c r="TH209" s="46"/>
      <c r="TI209" s="46"/>
      <c r="TJ209" s="46"/>
      <c r="TK209" s="46"/>
      <c r="TL209" s="46"/>
      <c r="TM209" s="46"/>
      <c r="TN209" s="46"/>
      <c r="TO209" s="46"/>
      <c r="TP209" s="46"/>
      <c r="TQ209" s="46"/>
      <c r="TR209" s="46"/>
      <c r="TS209" s="46"/>
      <c r="TT209" s="46"/>
      <c r="TU209" s="46"/>
      <c r="TV209" s="46"/>
      <c r="TW209" s="46"/>
      <c r="TX209" s="46"/>
      <c r="TY209" s="46"/>
      <c r="TZ209" s="46"/>
      <c r="UA209" s="46"/>
      <c r="UB209" s="46"/>
      <c r="UC209" s="46"/>
      <c r="UD209" s="46"/>
      <c r="UE209" s="46"/>
      <c r="UF209" s="46"/>
      <c r="UG209" s="46"/>
      <c r="UH209" s="46"/>
      <c r="UI209" s="46"/>
      <c r="UJ209" s="46"/>
      <c r="UK209" s="46"/>
      <c r="UL209" s="46"/>
      <c r="UM209" s="46"/>
      <c r="UN209" s="46"/>
      <c r="UO209" s="46"/>
      <c r="UP209" s="46"/>
      <c r="UQ209" s="46"/>
      <c r="UR209" s="46"/>
      <c r="US209" s="46"/>
      <c r="UT209" s="46"/>
      <c r="UU209" s="46"/>
      <c r="UV209" s="46"/>
      <c r="UW209" s="46"/>
      <c r="UX209" s="46"/>
      <c r="UY209" s="46"/>
      <c r="UZ209" s="46"/>
      <c r="VA209" s="46"/>
      <c r="VB209" s="46"/>
      <c r="VC209" s="46"/>
      <c r="VD209" s="46"/>
      <c r="VE209" s="46"/>
      <c r="VF209" s="46"/>
      <c r="VG209" s="46"/>
      <c r="VH209" s="46"/>
      <c r="VI209" s="46"/>
      <c r="VJ209" s="46"/>
      <c r="VK209" s="46"/>
      <c r="VL209" s="46"/>
      <c r="VM209" s="46"/>
      <c r="VN209" s="46"/>
      <c r="VO209" s="46"/>
      <c r="VP209" s="46"/>
      <c r="VQ209" s="46"/>
      <c r="VR209" s="46"/>
      <c r="VS209" s="46"/>
      <c r="VT209" s="46"/>
      <c r="VU209" s="46"/>
      <c r="VV209" s="46"/>
      <c r="VW209" s="46"/>
      <c r="VX209" s="46"/>
      <c r="VY209" s="46"/>
      <c r="VZ209" s="46"/>
      <c r="WA209" s="46"/>
      <c r="WB209" s="46"/>
      <c r="WC209" s="46"/>
      <c r="WD209" s="46"/>
      <c r="WE209" s="46"/>
      <c r="WF209" s="46"/>
      <c r="WG209" s="46"/>
      <c r="WH209" s="46"/>
      <c r="WI209" s="46"/>
      <c r="WJ209" s="46"/>
      <c r="WK209" s="46"/>
      <c r="WL209" s="46"/>
      <c r="WM209" s="46"/>
      <c r="WN209" s="46"/>
      <c r="WO209" s="46"/>
      <c r="WP209" s="46"/>
      <c r="WQ209" s="46"/>
      <c r="WR209" s="46"/>
      <c r="WS209" s="46"/>
      <c r="WT209" s="46"/>
      <c r="WU209" s="46"/>
      <c r="WV209" s="46"/>
      <c r="WW209" s="46"/>
      <c r="WX209" s="46"/>
      <c r="WY209" s="46"/>
      <c r="WZ209" s="46"/>
      <c r="XA209" s="46"/>
      <c r="XB209" s="46"/>
      <c r="XC209" s="46"/>
      <c r="XD209" s="46"/>
      <c r="XE209" s="46"/>
      <c r="XF209" s="46"/>
      <c r="XG209" s="46"/>
      <c r="XH209" s="46"/>
      <c r="XI209" s="46"/>
      <c r="XJ209" s="46"/>
      <c r="XK209" s="46"/>
      <c r="XL209" s="46"/>
      <c r="XM209" s="46"/>
      <c r="XN209" s="46"/>
      <c r="XO209" s="46"/>
      <c r="XP209" s="46"/>
      <c r="XQ209" s="46"/>
      <c r="XR209" s="46"/>
      <c r="XS209" s="46"/>
      <c r="XT209" s="46"/>
      <c r="XU209" s="46"/>
      <c r="XV209" s="46"/>
      <c r="XW209" s="46"/>
      <c r="XX209" s="46"/>
      <c r="XY209" s="46"/>
      <c r="XZ209" s="46"/>
      <c r="YA209" s="46"/>
      <c r="YB209" s="46"/>
      <c r="YC209" s="46"/>
      <c r="YD209" s="46"/>
      <c r="YE209" s="46"/>
      <c r="YF209" s="46"/>
      <c r="YG209" s="46"/>
      <c r="YH209" s="46"/>
      <c r="YI209" s="46"/>
      <c r="YJ209" s="46"/>
      <c r="YK209" s="46"/>
      <c r="YL209" s="46"/>
      <c r="YM209" s="46"/>
      <c r="YN209" s="46"/>
      <c r="YO209" s="46"/>
      <c r="YP209" s="46"/>
      <c r="YQ209" s="46"/>
      <c r="YR209" s="46"/>
      <c r="YS209" s="46"/>
      <c r="YT209" s="46"/>
      <c r="YU209" s="46"/>
      <c r="YV209" s="46"/>
      <c r="YW209" s="46"/>
      <c r="YX209" s="46"/>
      <c r="YY209" s="46"/>
      <c r="YZ209" s="46"/>
      <c r="ZA209" s="46"/>
      <c r="ZB209" s="46"/>
      <c r="ZC209" s="46"/>
      <c r="ZD209" s="46"/>
      <c r="ZE209" s="46"/>
      <c r="ZF209" s="46"/>
      <c r="ZG209" s="46"/>
      <c r="ZH209" s="46"/>
      <c r="ZI209" s="46"/>
      <c r="ZJ209" s="46"/>
      <c r="ZK209" s="46"/>
      <c r="ZL209" s="46"/>
      <c r="ZM209" s="46"/>
      <c r="ZN209" s="46"/>
      <c r="ZO209" s="46"/>
      <c r="ZP209" s="46"/>
      <c r="ZQ209" s="46"/>
      <c r="ZR209" s="46"/>
      <c r="ZS209" s="46"/>
      <c r="ZT209" s="46"/>
      <c r="ZU209" s="46"/>
      <c r="ZV209" s="46"/>
      <c r="ZW209" s="46"/>
      <c r="ZX209" s="46"/>
      <c r="ZY209" s="46"/>
      <c r="ZZ209" s="46"/>
      <c r="AAA209" s="46"/>
      <c r="AAB209" s="46"/>
      <c r="AAC209" s="46"/>
      <c r="AAD209" s="46"/>
      <c r="AAE209" s="46"/>
      <c r="AAF209" s="46"/>
      <c r="AAG209" s="46"/>
      <c r="AAH209" s="46"/>
      <c r="AAI209" s="46"/>
      <c r="AAJ209" s="46"/>
      <c r="AAK209" s="46"/>
      <c r="AAL209" s="46"/>
      <c r="AAM209" s="46"/>
      <c r="AAN209" s="46"/>
      <c r="AAO209" s="46"/>
      <c r="AAP209" s="46"/>
      <c r="AAQ209" s="46"/>
      <c r="AAR209" s="46"/>
      <c r="AAS209" s="46"/>
      <c r="AAT209" s="46"/>
      <c r="AAU209" s="46"/>
      <c r="AAV209" s="46"/>
      <c r="AAW209" s="46"/>
      <c r="AAX209" s="46"/>
      <c r="AAY209" s="46"/>
      <c r="AAZ209" s="46"/>
      <c r="ABA209" s="46"/>
      <c r="ABB209" s="46"/>
      <c r="ABC209" s="46"/>
      <c r="ABD209" s="46"/>
      <c r="ABE209" s="46"/>
      <c r="ABF209" s="46"/>
      <c r="ABG209" s="46"/>
      <c r="ABH209" s="46"/>
      <c r="ABI209" s="46"/>
      <c r="ABJ209" s="46"/>
      <c r="ABK209" s="46"/>
      <c r="ABL209" s="46"/>
      <c r="ABM209" s="46"/>
      <c r="ABN209" s="46"/>
      <c r="ABO209" s="46"/>
      <c r="ABP209" s="46"/>
      <c r="ABQ209" s="46"/>
      <c r="ABR209" s="46"/>
      <c r="ABS209" s="46"/>
      <c r="ABT209" s="46"/>
      <c r="ABU209" s="46"/>
      <c r="ABV209" s="46"/>
      <c r="ABW209" s="46"/>
      <c r="ABX209" s="46"/>
      <c r="ABY209" s="46"/>
      <c r="ABZ209" s="46"/>
      <c r="ACA209" s="46"/>
      <c r="ACB209" s="46"/>
      <c r="ACC209" s="46"/>
      <c r="ACD209" s="46"/>
      <c r="ACE209" s="46"/>
      <c r="ACF209" s="46"/>
      <c r="ACG209" s="46"/>
      <c r="ACH209" s="46"/>
      <c r="ACI209" s="46"/>
      <c r="ACJ209" s="46"/>
      <c r="ACK209" s="46"/>
      <c r="ACL209" s="46"/>
      <c r="ACM209" s="46"/>
      <c r="ACN209" s="46"/>
      <c r="ACO209" s="46"/>
      <c r="ACP209" s="46"/>
      <c r="ACQ209" s="46"/>
      <c r="ACR209" s="46"/>
      <c r="ACS209" s="46"/>
      <c r="ACT209" s="46"/>
      <c r="ACU209" s="46"/>
      <c r="ACV209" s="46"/>
      <c r="ACW209" s="46"/>
      <c r="ACX209" s="46"/>
      <c r="ACY209" s="46"/>
      <c r="ACZ209" s="46"/>
      <c r="ADA209" s="46"/>
      <c r="ADB209" s="46"/>
      <c r="ADC209" s="46"/>
      <c r="ADD209" s="46"/>
      <c r="ADE209" s="46"/>
      <c r="ADF209" s="46"/>
      <c r="ADG209" s="46"/>
      <c r="ADH209" s="46"/>
      <c r="ADI209" s="46"/>
      <c r="ADJ209" s="46"/>
      <c r="ADK209" s="46"/>
      <c r="ADL209" s="46"/>
      <c r="ADM209" s="46"/>
      <c r="ADN209" s="46"/>
      <c r="ADO209" s="46"/>
      <c r="ADP209" s="46"/>
      <c r="ADQ209" s="46"/>
      <c r="ADR209" s="46"/>
      <c r="ADS209" s="46"/>
      <c r="ADT209" s="46"/>
      <c r="ADU209" s="46"/>
      <c r="ADV209" s="46"/>
      <c r="ADW209" s="46"/>
      <c r="ADX209" s="46"/>
      <c r="ADY209" s="46"/>
      <c r="ADZ209" s="46"/>
      <c r="AEA209" s="46"/>
      <c r="AEB209" s="46"/>
      <c r="AEC209" s="46"/>
      <c r="AED209" s="46"/>
      <c r="AEE209" s="46"/>
      <c r="AEF209" s="46"/>
      <c r="AEG209" s="46"/>
      <c r="AEH209" s="46"/>
      <c r="AEI209" s="46"/>
      <c r="AEJ209" s="46"/>
      <c r="AEK209" s="46"/>
      <c r="AEL209" s="46"/>
      <c r="AEM209" s="46"/>
      <c r="AEN209" s="46"/>
      <c r="AEO209" s="46"/>
      <c r="AEP209" s="46"/>
      <c r="AEQ209" s="46"/>
      <c r="AER209" s="46"/>
      <c r="AES209" s="46"/>
      <c r="AET209" s="46"/>
      <c r="AEU209" s="46"/>
      <c r="AEV209" s="46"/>
      <c r="AEW209" s="46"/>
      <c r="AEX209" s="46"/>
      <c r="AEY209" s="46"/>
      <c r="AEZ209" s="46"/>
      <c r="AFA209" s="46"/>
      <c r="AFB209" s="46"/>
      <c r="AFC209" s="46"/>
      <c r="AFD209" s="46"/>
      <c r="AFE209" s="46"/>
      <c r="AFF209" s="46"/>
      <c r="AFG209" s="46"/>
      <c r="AFH209" s="46"/>
      <c r="AFI209" s="46"/>
      <c r="AFJ209" s="46"/>
      <c r="AFK209" s="46"/>
      <c r="AFL209" s="46"/>
      <c r="AFM209" s="46"/>
      <c r="AFN209" s="46"/>
      <c r="AFO209" s="46"/>
      <c r="AFP209" s="46"/>
      <c r="AFQ209" s="46"/>
      <c r="AFR209" s="46"/>
      <c r="AFS209" s="46"/>
      <c r="AFT209" s="46"/>
      <c r="AFU209" s="46"/>
      <c r="AFV209" s="46"/>
      <c r="AFW209" s="46"/>
      <c r="AFX209" s="46"/>
      <c r="AFY209" s="46"/>
      <c r="AFZ209" s="46"/>
      <c r="AGA209" s="46"/>
      <c r="AGB209" s="46"/>
      <c r="AGC209" s="46"/>
      <c r="AGD209" s="46"/>
      <c r="AGE209" s="46"/>
      <c r="AGF209" s="46"/>
      <c r="AGG209" s="46"/>
      <c r="AGH209" s="46"/>
      <c r="AGI209" s="46"/>
      <c r="AGJ209" s="46"/>
      <c r="AGK209" s="46"/>
      <c r="AGL209" s="46"/>
      <c r="AGM209" s="46"/>
      <c r="AGN209" s="46"/>
      <c r="AGO209" s="46"/>
      <c r="AGP209" s="46"/>
      <c r="AGQ209" s="46"/>
      <c r="AGR209" s="46"/>
      <c r="AGS209" s="46"/>
      <c r="AGT209" s="46"/>
      <c r="AGU209" s="46"/>
      <c r="AGV209" s="46"/>
      <c r="AGW209" s="46"/>
      <c r="AGX209" s="46"/>
      <c r="AGY209" s="46"/>
      <c r="AGZ209" s="46"/>
      <c r="AHA209" s="46"/>
      <c r="AHB209" s="46"/>
      <c r="AHC209" s="46"/>
      <c r="AHD209" s="46"/>
      <c r="AHE209" s="46"/>
      <c r="AHF209" s="46"/>
      <c r="AHG209" s="46"/>
      <c r="AHH209" s="46"/>
      <c r="AHI209" s="46"/>
      <c r="AHJ209" s="46"/>
      <c r="AHK209" s="46"/>
      <c r="AHL209" s="46"/>
      <c r="AHM209" s="46"/>
      <c r="AHN209" s="46"/>
      <c r="AHO209" s="46"/>
      <c r="AHP209" s="46"/>
      <c r="AHQ209" s="46"/>
      <c r="AHR209" s="46"/>
      <c r="AHS209" s="46"/>
      <c r="AHT209" s="46"/>
      <c r="AHU209" s="46"/>
      <c r="AHV209" s="46"/>
      <c r="AHW209" s="46"/>
      <c r="AHX209" s="46"/>
      <c r="AHY209" s="46"/>
      <c r="AHZ209" s="46"/>
      <c r="AIA209" s="46"/>
      <c r="AIB209" s="46"/>
      <c r="AIC209" s="46"/>
      <c r="AID209" s="46"/>
      <c r="AIE209" s="46"/>
      <c r="AIF209" s="46"/>
      <c r="AIG209" s="46"/>
      <c r="AIH209" s="46"/>
      <c r="AII209" s="46"/>
      <c r="AIJ209" s="46"/>
      <c r="AIK209" s="46"/>
      <c r="AIL209" s="46"/>
      <c r="AIM209" s="46"/>
      <c r="AIN209" s="46"/>
      <c r="AIO209" s="46"/>
      <c r="AIP209" s="46"/>
      <c r="AIQ209" s="46"/>
      <c r="AIR209" s="46"/>
      <c r="AIS209" s="46"/>
      <c r="AIT209" s="46"/>
      <c r="AIU209" s="46"/>
      <c r="AIV209" s="46"/>
      <c r="AIW209" s="46"/>
      <c r="AIX209" s="46"/>
      <c r="AIY209" s="46"/>
      <c r="AIZ209" s="46"/>
      <c r="AJA209" s="46"/>
      <c r="AJB209" s="46"/>
      <c r="AJC209" s="46"/>
      <c r="AJD209" s="46"/>
      <c r="AJE209" s="46"/>
      <c r="AJF209" s="46"/>
      <c r="AJG209" s="46"/>
      <c r="AJH209" s="46"/>
      <c r="AJI209" s="46"/>
      <c r="AJJ209" s="46"/>
      <c r="AJK209" s="46"/>
      <c r="AJL209" s="46"/>
      <c r="AJM209" s="46"/>
      <c r="AJN209" s="46"/>
      <c r="AJO209" s="46"/>
      <c r="AJP209" s="46"/>
      <c r="AJQ209" s="46"/>
      <c r="AJR209" s="46"/>
      <c r="AJS209" s="46"/>
      <c r="AJT209" s="46"/>
      <c r="AJU209" s="46"/>
      <c r="AJV209" s="46"/>
      <c r="AJW209" s="46"/>
      <c r="AJX209" s="46"/>
      <c r="AJY209" s="46"/>
      <c r="AJZ209" s="46"/>
      <c r="AKA209" s="46"/>
      <c r="AKB209" s="46"/>
      <c r="AKC209" s="46"/>
      <c r="AKD209" s="46"/>
      <c r="AKE209" s="46"/>
      <c r="AKF209" s="46"/>
      <c r="AKG209" s="46"/>
      <c r="AKH209" s="46"/>
      <c r="AKI209" s="46"/>
      <c r="AKJ209" s="46"/>
      <c r="AKK209" s="46"/>
      <c r="AKL209" s="46"/>
      <c r="AKM209" s="46"/>
      <c r="AKN209" s="46"/>
      <c r="AKO209" s="46"/>
      <c r="AKP209" s="46"/>
      <c r="AKQ209" s="46"/>
      <c r="AKR209" s="46"/>
      <c r="AKS209" s="46"/>
      <c r="AKT209" s="46"/>
      <c r="AKU209" s="46"/>
      <c r="AKV209" s="46"/>
      <c r="AKW209" s="46"/>
      <c r="AKX209" s="46"/>
      <c r="AKY209" s="46"/>
      <c r="AKZ209" s="46"/>
      <c r="ALA209" s="46"/>
      <c r="ALB209" s="46"/>
      <c r="ALC209" s="46"/>
      <c r="ALD209" s="46"/>
      <c r="ALE209" s="46"/>
      <c r="ALF209" s="46"/>
      <c r="ALG209" s="46"/>
      <c r="ALH209" s="46"/>
      <c r="ALI209" s="46"/>
      <c r="ALJ209" s="46"/>
      <c r="ALK209" s="46"/>
      <c r="ALL209" s="46"/>
      <c r="ALM209" s="46"/>
      <c r="ALN209" s="46"/>
      <c r="ALO209" s="46"/>
      <c r="ALP209" s="46"/>
      <c r="ALQ209" s="46"/>
      <c r="ALR209" s="46"/>
      <c r="ALS209" s="46"/>
      <c r="ALT209" s="46"/>
      <c r="ALU209" s="46"/>
      <c r="ALV209" s="46"/>
      <c r="ALW209" s="46"/>
      <c r="ALX209" s="46"/>
      <c r="ALY209" s="46"/>
      <c r="ALZ209" s="46"/>
      <c r="AMA209" s="46"/>
      <c r="AMB209" s="46"/>
      <c r="AMC209" s="46"/>
      <c r="AMD209" s="46"/>
      <c r="AME209" s="46"/>
      <c r="AMF209" s="46"/>
      <c r="AMG209" s="46"/>
      <c r="AMH209" s="46"/>
      <c r="AMI209" s="46"/>
      <c r="AMJ209" s="46"/>
      <c r="AMK209" s="46"/>
    </row>
    <row r="210" spans="1:1025" x14ac:dyDescent="0.25">
      <c r="A210" s="46"/>
      <c r="B210" s="56"/>
      <c r="C210" s="57"/>
      <c r="D210" s="58"/>
      <c r="E210" s="59"/>
      <c r="F210" s="59"/>
      <c r="G210" s="59"/>
      <c r="H210" s="59"/>
      <c r="I210" s="59"/>
      <c r="J210" s="59"/>
      <c r="K210" s="59"/>
      <c r="L210" s="59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6"/>
      <c r="OY210" s="46"/>
      <c r="OZ210" s="46"/>
      <c r="PA210" s="46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6"/>
      <c r="PM210" s="46"/>
      <c r="PN210" s="46"/>
      <c r="PO210" s="46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6"/>
      <c r="QA210" s="46"/>
      <c r="QB210" s="46"/>
      <c r="QC210" s="46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6"/>
      <c r="QO210" s="46"/>
      <c r="QP210" s="46"/>
      <c r="QQ210" s="46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6"/>
      <c r="RC210" s="46"/>
      <c r="RD210" s="46"/>
      <c r="RE210" s="46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6"/>
      <c r="RQ210" s="46"/>
      <c r="RR210" s="46"/>
      <c r="RS210" s="46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6"/>
      <c r="SE210" s="46"/>
      <c r="SF210" s="46"/>
      <c r="SG210" s="46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6"/>
      <c r="SS210" s="46"/>
      <c r="ST210" s="46"/>
      <c r="SU210" s="46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6"/>
      <c r="TG210" s="46"/>
      <c r="TH210" s="46"/>
      <c r="TI210" s="46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6"/>
      <c r="TU210" s="46"/>
      <c r="TV210" s="46"/>
      <c r="TW210" s="46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6"/>
      <c r="UI210" s="46"/>
      <c r="UJ210" s="46"/>
      <c r="UK210" s="46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6"/>
      <c r="UW210" s="46"/>
      <c r="UX210" s="46"/>
      <c r="UY210" s="46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6"/>
      <c r="VK210" s="46"/>
      <c r="VL210" s="46"/>
      <c r="VM210" s="46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6"/>
      <c r="VY210" s="46"/>
      <c r="VZ210" s="46"/>
      <c r="WA210" s="46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6"/>
      <c r="WM210" s="46"/>
      <c r="WN210" s="46"/>
      <c r="WO210" s="46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6"/>
      <c r="XA210" s="46"/>
      <c r="XB210" s="46"/>
      <c r="XC210" s="46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6"/>
      <c r="XO210" s="46"/>
      <c r="XP210" s="46"/>
      <c r="XQ210" s="46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6"/>
      <c r="YC210" s="46"/>
      <c r="YD210" s="46"/>
      <c r="YE210" s="46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6"/>
      <c r="YR210" s="46"/>
      <c r="YS210" s="46"/>
      <c r="YT210" s="46"/>
      <c r="YU210" s="46"/>
      <c r="YV210" s="46"/>
      <c r="YW210" s="46"/>
      <c r="YX210" s="46"/>
      <c r="YY210" s="46"/>
      <c r="YZ210" s="46"/>
      <c r="ZA210" s="46"/>
      <c r="ZB210" s="46"/>
      <c r="ZC210" s="46"/>
      <c r="ZD210" s="46"/>
      <c r="ZE210" s="46"/>
      <c r="ZF210" s="46"/>
      <c r="ZG210" s="46"/>
      <c r="ZH210" s="46"/>
      <c r="ZI210" s="46"/>
      <c r="ZJ210" s="46"/>
      <c r="ZK210" s="46"/>
      <c r="ZL210" s="46"/>
      <c r="ZM210" s="46"/>
      <c r="ZN210" s="46"/>
      <c r="ZO210" s="46"/>
      <c r="ZP210" s="46"/>
      <c r="ZQ210" s="46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  <c r="ABL210" s="46"/>
      <c r="ABM210" s="46"/>
      <c r="ABN210" s="46"/>
      <c r="ABO210" s="46"/>
      <c r="ABP210" s="46"/>
      <c r="ABQ210" s="46"/>
      <c r="ABR210" s="46"/>
      <c r="ABS210" s="46"/>
      <c r="ABT210" s="46"/>
      <c r="ABU210" s="46"/>
      <c r="ABV210" s="46"/>
      <c r="ABW210" s="46"/>
      <c r="ABX210" s="46"/>
      <c r="ABY210" s="46"/>
      <c r="ABZ210" s="46"/>
      <c r="ACA210" s="46"/>
      <c r="ACB210" s="46"/>
      <c r="ACC210" s="46"/>
      <c r="ACD210" s="46"/>
      <c r="ACE210" s="46"/>
      <c r="ACF210" s="46"/>
      <c r="ACG210" s="46"/>
      <c r="ACH210" s="46"/>
      <c r="ACI210" s="46"/>
      <c r="ACJ210" s="46"/>
      <c r="ACK210" s="46"/>
      <c r="ACL210" s="46"/>
      <c r="ACM210" s="46"/>
      <c r="ACN210" s="46"/>
      <c r="ACO210" s="46"/>
      <c r="ACP210" s="46"/>
      <c r="ACQ210" s="46"/>
      <c r="ACR210" s="46"/>
      <c r="ACS210" s="46"/>
      <c r="ACT210" s="46"/>
      <c r="ACU210" s="46"/>
      <c r="ACV210" s="46"/>
      <c r="ACW210" s="46"/>
      <c r="ACX210" s="46"/>
      <c r="ACY210" s="46"/>
      <c r="ACZ210" s="46"/>
      <c r="ADA210" s="46"/>
      <c r="ADB210" s="46"/>
      <c r="ADC210" s="46"/>
      <c r="ADD210" s="46"/>
      <c r="ADE210" s="46"/>
      <c r="ADF210" s="46"/>
      <c r="ADG210" s="46"/>
      <c r="ADH210" s="46"/>
      <c r="ADI210" s="46"/>
      <c r="ADJ210" s="46"/>
      <c r="ADK210" s="46"/>
      <c r="ADL210" s="46"/>
      <c r="ADM210" s="46"/>
      <c r="ADN210" s="46"/>
      <c r="ADO210" s="46"/>
      <c r="ADP210" s="46"/>
      <c r="ADQ210" s="46"/>
      <c r="ADR210" s="46"/>
      <c r="ADS210" s="46"/>
      <c r="ADT210" s="46"/>
      <c r="ADU210" s="46"/>
      <c r="ADV210" s="46"/>
      <c r="ADW210" s="46"/>
      <c r="ADX210" s="46"/>
      <c r="ADY210" s="46"/>
      <c r="ADZ210" s="46"/>
      <c r="AEA210" s="46"/>
      <c r="AEB210" s="46"/>
      <c r="AEC210" s="46"/>
      <c r="AED210" s="46"/>
      <c r="AEE210" s="46"/>
      <c r="AEF210" s="46"/>
      <c r="AEG210" s="46"/>
      <c r="AEH210" s="46"/>
      <c r="AEI210" s="46"/>
      <c r="AEJ210" s="46"/>
      <c r="AEK210" s="46"/>
      <c r="AEL210" s="46"/>
      <c r="AEM210" s="46"/>
      <c r="AEN210" s="46"/>
      <c r="AEO210" s="46"/>
      <c r="AEP210" s="46"/>
      <c r="AEQ210" s="46"/>
      <c r="AER210" s="46"/>
      <c r="AES210" s="46"/>
      <c r="AET210" s="46"/>
      <c r="AEU210" s="46"/>
      <c r="AEV210" s="46"/>
      <c r="AEW210" s="46"/>
      <c r="AEX210" s="46"/>
      <c r="AEY210" s="46"/>
      <c r="AEZ210" s="46"/>
      <c r="AFA210" s="46"/>
      <c r="AFB210" s="46"/>
      <c r="AFC210" s="46"/>
      <c r="AFD210" s="46"/>
      <c r="AFE210" s="46"/>
      <c r="AFF210" s="46"/>
      <c r="AFG210" s="46"/>
      <c r="AFH210" s="46"/>
      <c r="AFI210" s="46"/>
      <c r="AFJ210" s="46"/>
      <c r="AFK210" s="46"/>
      <c r="AFL210" s="46"/>
      <c r="AFM210" s="46"/>
      <c r="AFN210" s="46"/>
      <c r="AFO210" s="46"/>
      <c r="AFP210" s="46"/>
      <c r="AFQ210" s="46"/>
      <c r="AFR210" s="46"/>
      <c r="AFS210" s="46"/>
      <c r="AFT210" s="46"/>
      <c r="AFU210" s="46"/>
      <c r="AFV210" s="46"/>
      <c r="AFW210" s="46"/>
      <c r="AFX210" s="46"/>
      <c r="AFY210" s="46"/>
      <c r="AFZ210" s="46"/>
      <c r="AGA210" s="46"/>
      <c r="AGB210" s="46"/>
      <c r="AGC210" s="46"/>
      <c r="AGD210" s="46"/>
      <c r="AGE210" s="46"/>
      <c r="AGF210" s="46"/>
      <c r="AGG210" s="46"/>
      <c r="AGH210" s="46"/>
      <c r="AGI210" s="46"/>
      <c r="AGJ210" s="46"/>
      <c r="AGK210" s="46"/>
      <c r="AGL210" s="46"/>
      <c r="AGM210" s="46"/>
      <c r="AGN210" s="46"/>
      <c r="AGO210" s="46"/>
      <c r="AGP210" s="46"/>
      <c r="AGQ210" s="46"/>
      <c r="AGR210" s="46"/>
      <c r="AGS210" s="46"/>
      <c r="AGT210" s="46"/>
      <c r="AGU210" s="46"/>
      <c r="AGV210" s="46"/>
      <c r="AGW210" s="46"/>
      <c r="AGX210" s="46"/>
      <c r="AGY210" s="46"/>
      <c r="AGZ210" s="46"/>
      <c r="AHA210" s="46"/>
      <c r="AHB210" s="46"/>
      <c r="AHC210" s="46"/>
      <c r="AHD210" s="46"/>
      <c r="AHE210" s="46"/>
      <c r="AHF210" s="46"/>
      <c r="AHG210" s="46"/>
      <c r="AHH210" s="46"/>
      <c r="AHI210" s="46"/>
      <c r="AHJ210" s="46"/>
      <c r="AHK210" s="46"/>
      <c r="AHL210" s="46"/>
      <c r="AHM210" s="46"/>
      <c r="AHN210" s="46"/>
      <c r="AHO210" s="46"/>
      <c r="AHP210" s="46"/>
      <c r="AHQ210" s="46"/>
      <c r="AHR210" s="46"/>
      <c r="AHS210" s="46"/>
      <c r="AHT210" s="46"/>
      <c r="AHU210" s="46"/>
      <c r="AHV210" s="46"/>
      <c r="AHW210" s="46"/>
      <c r="AHX210" s="46"/>
      <c r="AHY210" s="46"/>
      <c r="AHZ210" s="46"/>
      <c r="AIA210" s="46"/>
      <c r="AIB210" s="46"/>
      <c r="AIC210" s="46"/>
      <c r="AID210" s="46"/>
      <c r="AIE210" s="46"/>
      <c r="AIF210" s="46"/>
      <c r="AIG210" s="46"/>
      <c r="AIH210" s="46"/>
      <c r="AII210" s="46"/>
      <c r="AIJ210" s="46"/>
      <c r="AIK210" s="46"/>
      <c r="AIL210" s="46"/>
      <c r="AIM210" s="46"/>
      <c r="AIN210" s="46"/>
      <c r="AIO210" s="46"/>
      <c r="AIP210" s="46"/>
      <c r="AIQ210" s="46"/>
      <c r="AIR210" s="46"/>
      <c r="AIS210" s="46"/>
      <c r="AIT210" s="46"/>
      <c r="AIU210" s="46"/>
      <c r="AIV210" s="46"/>
      <c r="AIW210" s="46"/>
      <c r="AIX210" s="46"/>
      <c r="AIY210" s="46"/>
      <c r="AIZ210" s="46"/>
      <c r="AJA210" s="46"/>
      <c r="AJB210" s="46"/>
      <c r="AJC210" s="46"/>
      <c r="AJD210" s="46"/>
      <c r="AJE210" s="46"/>
      <c r="AJF210" s="46"/>
      <c r="AJG210" s="46"/>
      <c r="AJH210" s="46"/>
      <c r="AJI210" s="46"/>
      <c r="AJJ210" s="46"/>
      <c r="AJK210" s="46"/>
      <c r="AJL210" s="46"/>
      <c r="AJM210" s="46"/>
      <c r="AJN210" s="46"/>
      <c r="AJO210" s="46"/>
      <c r="AJP210" s="46"/>
      <c r="AJQ210" s="46"/>
      <c r="AJR210" s="46"/>
      <c r="AJS210" s="46"/>
      <c r="AJT210" s="46"/>
      <c r="AJU210" s="46"/>
      <c r="AJV210" s="46"/>
      <c r="AJW210" s="46"/>
      <c r="AJX210" s="46"/>
      <c r="AJY210" s="46"/>
      <c r="AJZ210" s="46"/>
      <c r="AKA210" s="46"/>
      <c r="AKB210" s="46"/>
      <c r="AKC210" s="46"/>
      <c r="AKD210" s="46"/>
      <c r="AKE210" s="46"/>
      <c r="AKF210" s="46"/>
      <c r="AKG210" s="46"/>
      <c r="AKH210" s="46"/>
      <c r="AKI210" s="46"/>
      <c r="AKJ210" s="46"/>
      <c r="AKK210" s="46"/>
      <c r="AKL210" s="46"/>
      <c r="AKM210" s="46"/>
      <c r="AKN210" s="46"/>
      <c r="AKO210" s="46"/>
      <c r="AKP210" s="46"/>
      <c r="AKQ210" s="46"/>
      <c r="AKR210" s="46"/>
      <c r="AKS210" s="46"/>
      <c r="AKT210" s="46"/>
      <c r="AKU210" s="46"/>
      <c r="AKV210" s="46"/>
      <c r="AKW210" s="46"/>
      <c r="AKX210" s="46"/>
      <c r="AKY210" s="46"/>
      <c r="AKZ210" s="46"/>
      <c r="ALA210" s="46"/>
      <c r="ALB210" s="46"/>
      <c r="ALC210" s="46"/>
      <c r="ALD210" s="46"/>
      <c r="ALE210" s="46"/>
      <c r="ALF210" s="46"/>
      <c r="ALG210" s="46"/>
      <c r="ALH210" s="46"/>
      <c r="ALI210" s="46"/>
      <c r="ALJ210" s="46"/>
      <c r="ALK210" s="46"/>
      <c r="ALL210" s="46"/>
      <c r="ALM210" s="46"/>
      <c r="ALN210" s="46"/>
      <c r="ALO210" s="46"/>
      <c r="ALP210" s="46"/>
      <c r="ALQ210" s="46"/>
      <c r="ALR210" s="46"/>
      <c r="ALS210" s="46"/>
      <c r="ALT210" s="46"/>
      <c r="ALU210" s="46"/>
      <c r="ALV210" s="46"/>
      <c r="ALW210" s="46"/>
      <c r="ALX210" s="46"/>
      <c r="ALY210" s="46"/>
      <c r="ALZ210" s="46"/>
      <c r="AMA210" s="46"/>
      <c r="AMB210" s="46"/>
      <c r="AMC210" s="46"/>
      <c r="AMD210" s="46"/>
      <c r="AME210" s="46"/>
      <c r="AMF210" s="46"/>
      <c r="AMG210" s="46"/>
      <c r="AMH210" s="46"/>
      <c r="AMI210" s="46"/>
      <c r="AMJ210" s="46"/>
      <c r="AMK210" s="46"/>
    </row>
    <row r="211" spans="1:1025" x14ac:dyDescent="0.25">
      <c r="A211" s="46"/>
      <c r="B211" s="56"/>
      <c r="C211" s="57"/>
      <c r="D211" s="58"/>
      <c r="E211" s="59"/>
      <c r="F211" s="59"/>
      <c r="G211" s="59"/>
      <c r="H211" s="59"/>
      <c r="I211" s="59"/>
      <c r="J211" s="59"/>
      <c r="K211" s="59"/>
      <c r="L211" s="59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6"/>
      <c r="OP211" s="46"/>
      <c r="OQ211" s="46"/>
      <c r="OR211" s="46"/>
      <c r="OS211" s="46"/>
      <c r="OT211" s="46"/>
      <c r="OU211" s="46"/>
      <c r="OV211" s="46"/>
      <c r="OW211" s="46"/>
      <c r="OX211" s="46"/>
      <c r="OY211" s="46"/>
      <c r="OZ211" s="46"/>
      <c r="PA211" s="46"/>
      <c r="PB211" s="46"/>
      <c r="PC211" s="46"/>
      <c r="PD211" s="46"/>
      <c r="PE211" s="46"/>
      <c r="PF211" s="46"/>
      <c r="PG211" s="46"/>
      <c r="PH211" s="46"/>
      <c r="PI211" s="46"/>
      <c r="PJ211" s="46"/>
      <c r="PK211" s="46"/>
      <c r="PL211" s="46"/>
      <c r="PM211" s="46"/>
      <c r="PN211" s="46"/>
      <c r="PO211" s="46"/>
      <c r="PP211" s="46"/>
      <c r="PQ211" s="46"/>
      <c r="PR211" s="46"/>
      <c r="PS211" s="46"/>
      <c r="PT211" s="46"/>
      <c r="PU211" s="46"/>
      <c r="PV211" s="46"/>
      <c r="PW211" s="46"/>
      <c r="PX211" s="46"/>
      <c r="PY211" s="46"/>
      <c r="PZ211" s="46"/>
      <c r="QA211" s="46"/>
      <c r="QB211" s="46"/>
      <c r="QC211" s="46"/>
      <c r="QD211" s="46"/>
      <c r="QE211" s="46"/>
      <c r="QF211" s="46"/>
      <c r="QG211" s="46"/>
      <c r="QH211" s="46"/>
      <c r="QI211" s="46"/>
      <c r="QJ211" s="46"/>
      <c r="QK211" s="46"/>
      <c r="QL211" s="46"/>
      <c r="QM211" s="46"/>
      <c r="QN211" s="46"/>
      <c r="QO211" s="46"/>
      <c r="QP211" s="46"/>
      <c r="QQ211" s="46"/>
      <c r="QR211" s="46"/>
      <c r="QS211" s="46"/>
      <c r="QT211" s="46"/>
      <c r="QU211" s="46"/>
      <c r="QV211" s="46"/>
      <c r="QW211" s="46"/>
      <c r="QX211" s="46"/>
      <c r="QY211" s="46"/>
      <c r="QZ211" s="46"/>
      <c r="RA211" s="46"/>
      <c r="RB211" s="46"/>
      <c r="RC211" s="46"/>
      <c r="RD211" s="46"/>
      <c r="RE211" s="46"/>
      <c r="RF211" s="46"/>
      <c r="RG211" s="46"/>
      <c r="RH211" s="46"/>
      <c r="RI211" s="46"/>
      <c r="RJ211" s="46"/>
      <c r="RK211" s="46"/>
      <c r="RL211" s="46"/>
      <c r="RM211" s="46"/>
      <c r="RN211" s="46"/>
      <c r="RO211" s="46"/>
      <c r="RP211" s="46"/>
      <c r="RQ211" s="46"/>
      <c r="RR211" s="46"/>
      <c r="RS211" s="46"/>
      <c r="RT211" s="46"/>
      <c r="RU211" s="46"/>
      <c r="RV211" s="46"/>
      <c r="RW211" s="46"/>
      <c r="RX211" s="46"/>
      <c r="RY211" s="46"/>
      <c r="RZ211" s="46"/>
      <c r="SA211" s="46"/>
      <c r="SB211" s="46"/>
      <c r="SC211" s="46"/>
      <c r="SD211" s="46"/>
      <c r="SE211" s="46"/>
      <c r="SF211" s="46"/>
      <c r="SG211" s="46"/>
      <c r="SH211" s="46"/>
      <c r="SI211" s="46"/>
      <c r="SJ211" s="46"/>
      <c r="SK211" s="46"/>
      <c r="SL211" s="46"/>
      <c r="SM211" s="46"/>
      <c r="SN211" s="46"/>
      <c r="SO211" s="46"/>
      <c r="SP211" s="46"/>
      <c r="SQ211" s="46"/>
      <c r="SR211" s="46"/>
      <c r="SS211" s="46"/>
      <c r="ST211" s="46"/>
      <c r="SU211" s="46"/>
      <c r="SV211" s="46"/>
      <c r="SW211" s="46"/>
      <c r="SX211" s="46"/>
      <c r="SY211" s="46"/>
      <c r="SZ211" s="46"/>
      <c r="TA211" s="46"/>
      <c r="TB211" s="46"/>
      <c r="TC211" s="46"/>
      <c r="TD211" s="46"/>
      <c r="TE211" s="46"/>
      <c r="TF211" s="46"/>
      <c r="TG211" s="46"/>
      <c r="TH211" s="46"/>
      <c r="TI211" s="46"/>
      <c r="TJ211" s="46"/>
      <c r="TK211" s="46"/>
      <c r="TL211" s="46"/>
      <c r="TM211" s="46"/>
      <c r="TN211" s="46"/>
      <c r="TO211" s="46"/>
      <c r="TP211" s="46"/>
      <c r="TQ211" s="46"/>
      <c r="TR211" s="46"/>
      <c r="TS211" s="46"/>
      <c r="TT211" s="46"/>
      <c r="TU211" s="46"/>
      <c r="TV211" s="46"/>
      <c r="TW211" s="46"/>
      <c r="TX211" s="46"/>
      <c r="TY211" s="46"/>
      <c r="TZ211" s="46"/>
      <c r="UA211" s="46"/>
      <c r="UB211" s="46"/>
      <c r="UC211" s="46"/>
      <c r="UD211" s="46"/>
      <c r="UE211" s="46"/>
      <c r="UF211" s="46"/>
      <c r="UG211" s="46"/>
      <c r="UH211" s="46"/>
      <c r="UI211" s="46"/>
      <c r="UJ211" s="46"/>
      <c r="UK211" s="46"/>
      <c r="UL211" s="46"/>
      <c r="UM211" s="46"/>
      <c r="UN211" s="46"/>
      <c r="UO211" s="46"/>
      <c r="UP211" s="46"/>
      <c r="UQ211" s="46"/>
      <c r="UR211" s="46"/>
      <c r="US211" s="46"/>
      <c r="UT211" s="46"/>
      <c r="UU211" s="46"/>
      <c r="UV211" s="46"/>
      <c r="UW211" s="46"/>
      <c r="UX211" s="46"/>
      <c r="UY211" s="46"/>
      <c r="UZ211" s="46"/>
      <c r="VA211" s="46"/>
      <c r="VB211" s="46"/>
      <c r="VC211" s="46"/>
      <c r="VD211" s="46"/>
      <c r="VE211" s="46"/>
      <c r="VF211" s="46"/>
      <c r="VG211" s="46"/>
      <c r="VH211" s="46"/>
      <c r="VI211" s="46"/>
      <c r="VJ211" s="46"/>
      <c r="VK211" s="46"/>
      <c r="VL211" s="46"/>
      <c r="VM211" s="46"/>
      <c r="VN211" s="46"/>
      <c r="VO211" s="46"/>
      <c r="VP211" s="46"/>
      <c r="VQ211" s="46"/>
      <c r="VR211" s="46"/>
      <c r="VS211" s="46"/>
      <c r="VT211" s="46"/>
      <c r="VU211" s="46"/>
      <c r="VV211" s="46"/>
      <c r="VW211" s="46"/>
      <c r="VX211" s="46"/>
      <c r="VY211" s="46"/>
      <c r="VZ211" s="46"/>
      <c r="WA211" s="46"/>
      <c r="WB211" s="46"/>
      <c r="WC211" s="46"/>
      <c r="WD211" s="46"/>
      <c r="WE211" s="46"/>
      <c r="WF211" s="46"/>
      <c r="WG211" s="46"/>
      <c r="WH211" s="46"/>
      <c r="WI211" s="46"/>
      <c r="WJ211" s="46"/>
      <c r="WK211" s="46"/>
      <c r="WL211" s="46"/>
      <c r="WM211" s="46"/>
      <c r="WN211" s="46"/>
      <c r="WO211" s="46"/>
      <c r="WP211" s="46"/>
      <c r="WQ211" s="46"/>
      <c r="WR211" s="46"/>
      <c r="WS211" s="46"/>
      <c r="WT211" s="46"/>
      <c r="WU211" s="46"/>
      <c r="WV211" s="46"/>
      <c r="WW211" s="46"/>
      <c r="WX211" s="46"/>
      <c r="WY211" s="46"/>
      <c r="WZ211" s="46"/>
      <c r="XA211" s="46"/>
      <c r="XB211" s="46"/>
      <c r="XC211" s="46"/>
      <c r="XD211" s="46"/>
      <c r="XE211" s="46"/>
      <c r="XF211" s="46"/>
      <c r="XG211" s="46"/>
      <c r="XH211" s="46"/>
      <c r="XI211" s="46"/>
      <c r="XJ211" s="46"/>
      <c r="XK211" s="46"/>
      <c r="XL211" s="46"/>
      <c r="XM211" s="46"/>
      <c r="XN211" s="46"/>
      <c r="XO211" s="46"/>
      <c r="XP211" s="46"/>
      <c r="XQ211" s="46"/>
      <c r="XR211" s="46"/>
      <c r="XS211" s="46"/>
      <c r="XT211" s="46"/>
      <c r="XU211" s="46"/>
      <c r="XV211" s="46"/>
      <c r="XW211" s="46"/>
      <c r="XX211" s="46"/>
      <c r="XY211" s="46"/>
      <c r="XZ211" s="46"/>
      <c r="YA211" s="46"/>
      <c r="YB211" s="46"/>
      <c r="YC211" s="46"/>
      <c r="YD211" s="46"/>
      <c r="YE211" s="46"/>
      <c r="YF211" s="46"/>
      <c r="YG211" s="46"/>
      <c r="YH211" s="46"/>
      <c r="YI211" s="46"/>
      <c r="YJ211" s="46"/>
      <c r="YK211" s="46"/>
      <c r="YL211" s="46"/>
      <c r="YM211" s="46"/>
      <c r="YN211" s="46"/>
      <c r="YO211" s="46"/>
      <c r="YP211" s="46"/>
      <c r="YQ211" s="46"/>
      <c r="YR211" s="46"/>
      <c r="YS211" s="46"/>
      <c r="YT211" s="46"/>
      <c r="YU211" s="46"/>
      <c r="YV211" s="46"/>
      <c r="YW211" s="46"/>
      <c r="YX211" s="46"/>
      <c r="YY211" s="46"/>
      <c r="YZ211" s="46"/>
      <c r="ZA211" s="46"/>
      <c r="ZB211" s="46"/>
      <c r="ZC211" s="46"/>
      <c r="ZD211" s="46"/>
      <c r="ZE211" s="46"/>
      <c r="ZF211" s="46"/>
      <c r="ZG211" s="46"/>
      <c r="ZH211" s="46"/>
      <c r="ZI211" s="46"/>
      <c r="ZJ211" s="46"/>
      <c r="ZK211" s="46"/>
      <c r="ZL211" s="46"/>
      <c r="ZM211" s="46"/>
      <c r="ZN211" s="46"/>
      <c r="ZO211" s="46"/>
      <c r="ZP211" s="46"/>
      <c r="ZQ211" s="46"/>
      <c r="ZR211" s="46"/>
      <c r="ZS211" s="46"/>
      <c r="ZT211" s="46"/>
      <c r="ZU211" s="46"/>
      <c r="ZV211" s="46"/>
      <c r="ZW211" s="46"/>
      <c r="ZX211" s="46"/>
      <c r="ZY211" s="46"/>
      <c r="ZZ211" s="46"/>
      <c r="AAA211" s="46"/>
      <c r="AAB211" s="46"/>
      <c r="AAC211" s="46"/>
      <c r="AAD211" s="46"/>
      <c r="AAE211" s="46"/>
      <c r="AAF211" s="46"/>
      <c r="AAG211" s="46"/>
      <c r="AAH211" s="46"/>
      <c r="AAI211" s="46"/>
      <c r="AAJ211" s="46"/>
      <c r="AAK211" s="46"/>
      <c r="AAL211" s="46"/>
      <c r="AAM211" s="46"/>
      <c r="AAN211" s="46"/>
      <c r="AAO211" s="46"/>
      <c r="AAP211" s="46"/>
      <c r="AAQ211" s="46"/>
      <c r="AAR211" s="46"/>
      <c r="AAS211" s="46"/>
      <c r="AAT211" s="46"/>
      <c r="AAU211" s="46"/>
      <c r="AAV211" s="46"/>
      <c r="AAW211" s="46"/>
      <c r="AAX211" s="46"/>
      <c r="AAY211" s="46"/>
      <c r="AAZ211" s="46"/>
      <c r="ABA211" s="46"/>
      <c r="ABB211" s="46"/>
      <c r="ABC211" s="46"/>
      <c r="ABD211" s="46"/>
      <c r="ABE211" s="46"/>
      <c r="ABF211" s="46"/>
      <c r="ABG211" s="46"/>
      <c r="ABH211" s="46"/>
      <c r="ABI211" s="46"/>
      <c r="ABJ211" s="46"/>
      <c r="ABK211" s="46"/>
      <c r="ABL211" s="46"/>
      <c r="ABM211" s="46"/>
      <c r="ABN211" s="46"/>
      <c r="ABO211" s="46"/>
      <c r="ABP211" s="46"/>
      <c r="ABQ211" s="46"/>
      <c r="ABR211" s="46"/>
      <c r="ABS211" s="46"/>
      <c r="ABT211" s="46"/>
      <c r="ABU211" s="46"/>
      <c r="ABV211" s="46"/>
      <c r="ABW211" s="46"/>
      <c r="ABX211" s="46"/>
      <c r="ABY211" s="46"/>
      <c r="ABZ211" s="46"/>
      <c r="ACA211" s="46"/>
      <c r="ACB211" s="46"/>
      <c r="ACC211" s="46"/>
      <c r="ACD211" s="46"/>
      <c r="ACE211" s="46"/>
      <c r="ACF211" s="46"/>
      <c r="ACG211" s="46"/>
      <c r="ACH211" s="46"/>
      <c r="ACI211" s="46"/>
      <c r="ACJ211" s="46"/>
      <c r="ACK211" s="46"/>
      <c r="ACL211" s="46"/>
      <c r="ACM211" s="46"/>
      <c r="ACN211" s="46"/>
      <c r="ACO211" s="46"/>
      <c r="ACP211" s="46"/>
      <c r="ACQ211" s="46"/>
      <c r="ACR211" s="46"/>
      <c r="ACS211" s="46"/>
      <c r="ACT211" s="46"/>
      <c r="ACU211" s="46"/>
      <c r="ACV211" s="46"/>
      <c r="ACW211" s="46"/>
      <c r="ACX211" s="46"/>
      <c r="ACY211" s="46"/>
      <c r="ACZ211" s="46"/>
      <c r="ADA211" s="46"/>
      <c r="ADB211" s="46"/>
      <c r="ADC211" s="46"/>
      <c r="ADD211" s="46"/>
      <c r="ADE211" s="46"/>
      <c r="ADF211" s="46"/>
      <c r="ADG211" s="46"/>
      <c r="ADH211" s="46"/>
      <c r="ADI211" s="46"/>
      <c r="ADJ211" s="46"/>
      <c r="ADK211" s="46"/>
      <c r="ADL211" s="46"/>
      <c r="ADM211" s="46"/>
      <c r="ADN211" s="46"/>
      <c r="ADO211" s="46"/>
      <c r="ADP211" s="46"/>
      <c r="ADQ211" s="46"/>
      <c r="ADR211" s="46"/>
      <c r="ADS211" s="46"/>
      <c r="ADT211" s="46"/>
      <c r="ADU211" s="46"/>
      <c r="ADV211" s="46"/>
      <c r="ADW211" s="46"/>
      <c r="ADX211" s="46"/>
      <c r="ADY211" s="46"/>
      <c r="ADZ211" s="46"/>
      <c r="AEA211" s="46"/>
      <c r="AEB211" s="46"/>
      <c r="AEC211" s="46"/>
      <c r="AED211" s="46"/>
      <c r="AEE211" s="46"/>
      <c r="AEF211" s="46"/>
      <c r="AEG211" s="46"/>
      <c r="AEH211" s="46"/>
      <c r="AEI211" s="46"/>
      <c r="AEJ211" s="46"/>
      <c r="AEK211" s="46"/>
      <c r="AEL211" s="46"/>
      <c r="AEM211" s="46"/>
      <c r="AEN211" s="46"/>
      <c r="AEO211" s="46"/>
      <c r="AEP211" s="46"/>
      <c r="AEQ211" s="46"/>
      <c r="AER211" s="46"/>
      <c r="AES211" s="46"/>
      <c r="AET211" s="46"/>
      <c r="AEU211" s="46"/>
      <c r="AEV211" s="46"/>
      <c r="AEW211" s="46"/>
      <c r="AEX211" s="46"/>
      <c r="AEY211" s="46"/>
      <c r="AEZ211" s="46"/>
      <c r="AFA211" s="46"/>
      <c r="AFB211" s="46"/>
      <c r="AFC211" s="46"/>
      <c r="AFD211" s="46"/>
      <c r="AFE211" s="46"/>
      <c r="AFF211" s="46"/>
      <c r="AFG211" s="46"/>
      <c r="AFH211" s="46"/>
      <c r="AFI211" s="46"/>
      <c r="AFJ211" s="46"/>
      <c r="AFK211" s="46"/>
      <c r="AFL211" s="46"/>
      <c r="AFM211" s="46"/>
      <c r="AFN211" s="46"/>
      <c r="AFO211" s="46"/>
      <c r="AFP211" s="46"/>
      <c r="AFQ211" s="46"/>
      <c r="AFR211" s="46"/>
      <c r="AFS211" s="46"/>
      <c r="AFT211" s="46"/>
      <c r="AFU211" s="46"/>
      <c r="AFV211" s="46"/>
      <c r="AFW211" s="46"/>
      <c r="AFX211" s="46"/>
      <c r="AFY211" s="46"/>
      <c r="AFZ211" s="46"/>
      <c r="AGA211" s="46"/>
      <c r="AGB211" s="46"/>
      <c r="AGC211" s="46"/>
      <c r="AGD211" s="46"/>
      <c r="AGE211" s="46"/>
      <c r="AGF211" s="46"/>
      <c r="AGG211" s="46"/>
      <c r="AGH211" s="46"/>
      <c r="AGI211" s="46"/>
      <c r="AGJ211" s="46"/>
      <c r="AGK211" s="46"/>
      <c r="AGL211" s="46"/>
      <c r="AGM211" s="46"/>
      <c r="AGN211" s="46"/>
      <c r="AGO211" s="46"/>
      <c r="AGP211" s="46"/>
      <c r="AGQ211" s="46"/>
      <c r="AGR211" s="46"/>
      <c r="AGS211" s="46"/>
      <c r="AGT211" s="46"/>
      <c r="AGU211" s="46"/>
      <c r="AGV211" s="46"/>
      <c r="AGW211" s="46"/>
      <c r="AGX211" s="46"/>
      <c r="AGY211" s="46"/>
      <c r="AGZ211" s="46"/>
      <c r="AHA211" s="46"/>
      <c r="AHB211" s="46"/>
      <c r="AHC211" s="46"/>
      <c r="AHD211" s="46"/>
      <c r="AHE211" s="46"/>
      <c r="AHF211" s="46"/>
      <c r="AHG211" s="46"/>
      <c r="AHH211" s="46"/>
      <c r="AHI211" s="46"/>
      <c r="AHJ211" s="46"/>
      <c r="AHK211" s="46"/>
      <c r="AHL211" s="46"/>
      <c r="AHM211" s="46"/>
      <c r="AHN211" s="46"/>
      <c r="AHO211" s="46"/>
      <c r="AHP211" s="46"/>
      <c r="AHQ211" s="46"/>
      <c r="AHR211" s="46"/>
      <c r="AHS211" s="46"/>
      <c r="AHT211" s="46"/>
      <c r="AHU211" s="46"/>
      <c r="AHV211" s="46"/>
      <c r="AHW211" s="46"/>
      <c r="AHX211" s="46"/>
      <c r="AHY211" s="46"/>
      <c r="AHZ211" s="46"/>
      <c r="AIA211" s="46"/>
      <c r="AIB211" s="46"/>
      <c r="AIC211" s="46"/>
      <c r="AID211" s="46"/>
      <c r="AIE211" s="46"/>
      <c r="AIF211" s="46"/>
      <c r="AIG211" s="46"/>
      <c r="AIH211" s="46"/>
      <c r="AII211" s="46"/>
      <c r="AIJ211" s="46"/>
      <c r="AIK211" s="46"/>
      <c r="AIL211" s="46"/>
      <c r="AIM211" s="46"/>
      <c r="AIN211" s="46"/>
      <c r="AIO211" s="46"/>
      <c r="AIP211" s="46"/>
      <c r="AIQ211" s="46"/>
      <c r="AIR211" s="46"/>
      <c r="AIS211" s="46"/>
      <c r="AIT211" s="46"/>
      <c r="AIU211" s="46"/>
      <c r="AIV211" s="46"/>
      <c r="AIW211" s="46"/>
      <c r="AIX211" s="46"/>
      <c r="AIY211" s="46"/>
      <c r="AIZ211" s="46"/>
      <c r="AJA211" s="46"/>
      <c r="AJB211" s="46"/>
      <c r="AJC211" s="46"/>
      <c r="AJD211" s="46"/>
      <c r="AJE211" s="46"/>
      <c r="AJF211" s="46"/>
      <c r="AJG211" s="46"/>
      <c r="AJH211" s="46"/>
      <c r="AJI211" s="46"/>
      <c r="AJJ211" s="46"/>
      <c r="AJK211" s="46"/>
      <c r="AJL211" s="46"/>
      <c r="AJM211" s="46"/>
      <c r="AJN211" s="46"/>
      <c r="AJO211" s="46"/>
      <c r="AJP211" s="46"/>
      <c r="AJQ211" s="46"/>
      <c r="AJR211" s="46"/>
      <c r="AJS211" s="46"/>
      <c r="AJT211" s="46"/>
      <c r="AJU211" s="46"/>
      <c r="AJV211" s="46"/>
      <c r="AJW211" s="46"/>
      <c r="AJX211" s="46"/>
      <c r="AJY211" s="46"/>
      <c r="AJZ211" s="46"/>
      <c r="AKA211" s="46"/>
      <c r="AKB211" s="46"/>
      <c r="AKC211" s="46"/>
      <c r="AKD211" s="46"/>
      <c r="AKE211" s="46"/>
      <c r="AKF211" s="46"/>
      <c r="AKG211" s="46"/>
      <c r="AKH211" s="46"/>
      <c r="AKI211" s="46"/>
      <c r="AKJ211" s="46"/>
      <c r="AKK211" s="46"/>
      <c r="AKL211" s="46"/>
      <c r="AKM211" s="46"/>
      <c r="AKN211" s="46"/>
      <c r="AKO211" s="46"/>
      <c r="AKP211" s="46"/>
      <c r="AKQ211" s="46"/>
      <c r="AKR211" s="46"/>
      <c r="AKS211" s="46"/>
      <c r="AKT211" s="46"/>
      <c r="AKU211" s="46"/>
      <c r="AKV211" s="46"/>
      <c r="AKW211" s="46"/>
      <c r="AKX211" s="46"/>
      <c r="AKY211" s="46"/>
      <c r="AKZ211" s="46"/>
      <c r="ALA211" s="46"/>
      <c r="ALB211" s="46"/>
      <c r="ALC211" s="46"/>
      <c r="ALD211" s="46"/>
      <c r="ALE211" s="46"/>
      <c r="ALF211" s="46"/>
      <c r="ALG211" s="46"/>
      <c r="ALH211" s="46"/>
      <c r="ALI211" s="46"/>
      <c r="ALJ211" s="46"/>
      <c r="ALK211" s="46"/>
      <c r="ALL211" s="46"/>
      <c r="ALM211" s="46"/>
      <c r="ALN211" s="46"/>
      <c r="ALO211" s="46"/>
      <c r="ALP211" s="46"/>
      <c r="ALQ211" s="46"/>
      <c r="ALR211" s="46"/>
      <c r="ALS211" s="46"/>
      <c r="ALT211" s="46"/>
      <c r="ALU211" s="46"/>
      <c r="ALV211" s="46"/>
      <c r="ALW211" s="46"/>
      <c r="ALX211" s="46"/>
      <c r="ALY211" s="46"/>
      <c r="ALZ211" s="46"/>
      <c r="AMA211" s="46"/>
      <c r="AMB211" s="46"/>
      <c r="AMC211" s="46"/>
      <c r="AMD211" s="46"/>
      <c r="AME211" s="46"/>
      <c r="AMF211" s="46"/>
      <c r="AMG211" s="46"/>
      <c r="AMH211" s="46"/>
      <c r="AMI211" s="46"/>
      <c r="AMJ211" s="46"/>
      <c r="AMK211" s="46"/>
    </row>
    <row r="212" spans="1:1025" x14ac:dyDescent="0.25">
      <c r="A212" s="46"/>
      <c r="B212" s="56"/>
      <c r="C212" s="57"/>
      <c r="D212" s="58"/>
      <c r="E212" s="59"/>
      <c r="F212" s="59"/>
      <c r="G212" s="59"/>
      <c r="H212" s="59"/>
      <c r="I212" s="59"/>
      <c r="J212" s="59"/>
      <c r="K212" s="59"/>
      <c r="L212" s="59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6"/>
      <c r="OP212" s="46"/>
      <c r="OQ212" s="46"/>
      <c r="OR212" s="46"/>
      <c r="OS212" s="46"/>
      <c r="OT212" s="46"/>
      <c r="OU212" s="46"/>
      <c r="OV212" s="46"/>
      <c r="OW212" s="46"/>
      <c r="OX212" s="46"/>
      <c r="OY212" s="46"/>
      <c r="OZ212" s="46"/>
      <c r="PA212" s="46"/>
      <c r="PB212" s="46"/>
      <c r="PC212" s="46"/>
      <c r="PD212" s="46"/>
      <c r="PE212" s="46"/>
      <c r="PF212" s="46"/>
      <c r="PG212" s="46"/>
      <c r="PH212" s="46"/>
      <c r="PI212" s="46"/>
      <c r="PJ212" s="46"/>
      <c r="PK212" s="46"/>
      <c r="PL212" s="46"/>
      <c r="PM212" s="46"/>
      <c r="PN212" s="46"/>
      <c r="PO212" s="46"/>
      <c r="PP212" s="46"/>
      <c r="PQ212" s="46"/>
      <c r="PR212" s="46"/>
      <c r="PS212" s="46"/>
      <c r="PT212" s="46"/>
      <c r="PU212" s="46"/>
      <c r="PV212" s="46"/>
      <c r="PW212" s="46"/>
      <c r="PX212" s="46"/>
      <c r="PY212" s="46"/>
      <c r="PZ212" s="46"/>
      <c r="QA212" s="46"/>
      <c r="QB212" s="46"/>
      <c r="QC212" s="46"/>
      <c r="QD212" s="46"/>
      <c r="QE212" s="46"/>
      <c r="QF212" s="46"/>
      <c r="QG212" s="46"/>
      <c r="QH212" s="46"/>
      <c r="QI212" s="46"/>
      <c r="QJ212" s="46"/>
      <c r="QK212" s="46"/>
      <c r="QL212" s="46"/>
      <c r="QM212" s="46"/>
      <c r="QN212" s="46"/>
      <c r="QO212" s="46"/>
      <c r="QP212" s="46"/>
      <c r="QQ212" s="46"/>
      <c r="QR212" s="46"/>
      <c r="QS212" s="46"/>
      <c r="QT212" s="46"/>
      <c r="QU212" s="46"/>
      <c r="QV212" s="46"/>
      <c r="QW212" s="46"/>
      <c r="QX212" s="46"/>
      <c r="QY212" s="46"/>
      <c r="QZ212" s="46"/>
      <c r="RA212" s="46"/>
      <c r="RB212" s="46"/>
      <c r="RC212" s="46"/>
      <c r="RD212" s="46"/>
      <c r="RE212" s="46"/>
      <c r="RF212" s="46"/>
      <c r="RG212" s="46"/>
      <c r="RH212" s="46"/>
      <c r="RI212" s="46"/>
      <c r="RJ212" s="46"/>
      <c r="RK212" s="46"/>
      <c r="RL212" s="46"/>
      <c r="RM212" s="46"/>
      <c r="RN212" s="46"/>
      <c r="RO212" s="46"/>
      <c r="RP212" s="46"/>
      <c r="RQ212" s="46"/>
      <c r="RR212" s="46"/>
      <c r="RS212" s="46"/>
      <c r="RT212" s="46"/>
      <c r="RU212" s="46"/>
      <c r="RV212" s="46"/>
      <c r="RW212" s="46"/>
      <c r="RX212" s="46"/>
      <c r="RY212" s="46"/>
      <c r="RZ212" s="46"/>
      <c r="SA212" s="46"/>
      <c r="SB212" s="46"/>
      <c r="SC212" s="46"/>
      <c r="SD212" s="46"/>
      <c r="SE212" s="46"/>
      <c r="SF212" s="46"/>
      <c r="SG212" s="46"/>
      <c r="SH212" s="46"/>
      <c r="SI212" s="46"/>
      <c r="SJ212" s="46"/>
      <c r="SK212" s="46"/>
      <c r="SL212" s="46"/>
      <c r="SM212" s="46"/>
      <c r="SN212" s="46"/>
      <c r="SO212" s="46"/>
      <c r="SP212" s="46"/>
      <c r="SQ212" s="46"/>
      <c r="SR212" s="46"/>
      <c r="SS212" s="46"/>
      <c r="ST212" s="46"/>
      <c r="SU212" s="46"/>
      <c r="SV212" s="46"/>
      <c r="SW212" s="46"/>
      <c r="SX212" s="46"/>
      <c r="SY212" s="46"/>
      <c r="SZ212" s="46"/>
      <c r="TA212" s="46"/>
      <c r="TB212" s="46"/>
      <c r="TC212" s="46"/>
      <c r="TD212" s="46"/>
      <c r="TE212" s="46"/>
      <c r="TF212" s="46"/>
      <c r="TG212" s="46"/>
      <c r="TH212" s="46"/>
      <c r="TI212" s="46"/>
      <c r="TJ212" s="46"/>
      <c r="TK212" s="46"/>
      <c r="TL212" s="46"/>
      <c r="TM212" s="46"/>
      <c r="TN212" s="46"/>
      <c r="TO212" s="46"/>
      <c r="TP212" s="46"/>
      <c r="TQ212" s="46"/>
      <c r="TR212" s="46"/>
      <c r="TS212" s="46"/>
      <c r="TT212" s="46"/>
      <c r="TU212" s="46"/>
      <c r="TV212" s="46"/>
      <c r="TW212" s="46"/>
      <c r="TX212" s="46"/>
      <c r="TY212" s="46"/>
      <c r="TZ212" s="46"/>
      <c r="UA212" s="46"/>
      <c r="UB212" s="46"/>
      <c r="UC212" s="46"/>
      <c r="UD212" s="46"/>
      <c r="UE212" s="46"/>
      <c r="UF212" s="46"/>
      <c r="UG212" s="46"/>
      <c r="UH212" s="46"/>
      <c r="UI212" s="46"/>
      <c r="UJ212" s="46"/>
      <c r="UK212" s="46"/>
      <c r="UL212" s="46"/>
      <c r="UM212" s="46"/>
      <c r="UN212" s="46"/>
      <c r="UO212" s="46"/>
      <c r="UP212" s="46"/>
      <c r="UQ212" s="46"/>
      <c r="UR212" s="46"/>
      <c r="US212" s="46"/>
      <c r="UT212" s="46"/>
      <c r="UU212" s="46"/>
      <c r="UV212" s="46"/>
      <c r="UW212" s="46"/>
      <c r="UX212" s="46"/>
      <c r="UY212" s="46"/>
      <c r="UZ212" s="46"/>
      <c r="VA212" s="46"/>
      <c r="VB212" s="46"/>
      <c r="VC212" s="46"/>
      <c r="VD212" s="46"/>
      <c r="VE212" s="46"/>
      <c r="VF212" s="46"/>
      <c r="VG212" s="46"/>
      <c r="VH212" s="46"/>
      <c r="VI212" s="46"/>
      <c r="VJ212" s="46"/>
      <c r="VK212" s="46"/>
      <c r="VL212" s="46"/>
      <c r="VM212" s="46"/>
      <c r="VN212" s="46"/>
      <c r="VO212" s="46"/>
      <c r="VP212" s="46"/>
      <c r="VQ212" s="46"/>
      <c r="VR212" s="46"/>
      <c r="VS212" s="46"/>
      <c r="VT212" s="46"/>
      <c r="VU212" s="46"/>
      <c r="VV212" s="46"/>
      <c r="VW212" s="46"/>
      <c r="VX212" s="46"/>
      <c r="VY212" s="46"/>
      <c r="VZ212" s="46"/>
      <c r="WA212" s="46"/>
      <c r="WB212" s="46"/>
      <c r="WC212" s="46"/>
      <c r="WD212" s="46"/>
      <c r="WE212" s="46"/>
      <c r="WF212" s="46"/>
      <c r="WG212" s="46"/>
      <c r="WH212" s="46"/>
      <c r="WI212" s="46"/>
      <c r="WJ212" s="46"/>
      <c r="WK212" s="46"/>
      <c r="WL212" s="46"/>
      <c r="WM212" s="46"/>
      <c r="WN212" s="46"/>
      <c r="WO212" s="46"/>
      <c r="WP212" s="46"/>
      <c r="WQ212" s="46"/>
      <c r="WR212" s="46"/>
      <c r="WS212" s="46"/>
      <c r="WT212" s="46"/>
      <c r="WU212" s="46"/>
      <c r="WV212" s="46"/>
      <c r="WW212" s="46"/>
      <c r="WX212" s="46"/>
      <c r="WY212" s="46"/>
      <c r="WZ212" s="46"/>
      <c r="XA212" s="46"/>
      <c r="XB212" s="46"/>
      <c r="XC212" s="46"/>
      <c r="XD212" s="46"/>
      <c r="XE212" s="46"/>
      <c r="XF212" s="46"/>
      <c r="XG212" s="46"/>
      <c r="XH212" s="46"/>
      <c r="XI212" s="46"/>
      <c r="XJ212" s="46"/>
      <c r="XK212" s="46"/>
      <c r="XL212" s="46"/>
      <c r="XM212" s="46"/>
      <c r="XN212" s="46"/>
      <c r="XO212" s="46"/>
      <c r="XP212" s="46"/>
      <c r="XQ212" s="46"/>
      <c r="XR212" s="46"/>
      <c r="XS212" s="46"/>
      <c r="XT212" s="46"/>
      <c r="XU212" s="46"/>
      <c r="XV212" s="46"/>
      <c r="XW212" s="46"/>
      <c r="XX212" s="46"/>
      <c r="XY212" s="46"/>
      <c r="XZ212" s="46"/>
      <c r="YA212" s="46"/>
      <c r="YB212" s="46"/>
      <c r="YC212" s="46"/>
      <c r="YD212" s="46"/>
      <c r="YE212" s="46"/>
      <c r="YF212" s="46"/>
      <c r="YG212" s="46"/>
      <c r="YH212" s="46"/>
      <c r="YI212" s="46"/>
      <c r="YJ212" s="46"/>
      <c r="YK212" s="46"/>
      <c r="YL212" s="46"/>
      <c r="YM212" s="46"/>
      <c r="YN212" s="46"/>
      <c r="YO212" s="46"/>
      <c r="YP212" s="46"/>
      <c r="YQ212" s="46"/>
      <c r="YR212" s="46"/>
      <c r="YS212" s="46"/>
      <c r="YT212" s="46"/>
      <c r="YU212" s="46"/>
      <c r="YV212" s="46"/>
      <c r="YW212" s="46"/>
      <c r="YX212" s="46"/>
      <c r="YY212" s="46"/>
      <c r="YZ212" s="46"/>
      <c r="ZA212" s="46"/>
      <c r="ZB212" s="46"/>
      <c r="ZC212" s="46"/>
      <c r="ZD212" s="46"/>
      <c r="ZE212" s="46"/>
      <c r="ZF212" s="46"/>
      <c r="ZG212" s="46"/>
      <c r="ZH212" s="46"/>
      <c r="ZI212" s="46"/>
      <c r="ZJ212" s="46"/>
      <c r="ZK212" s="46"/>
      <c r="ZL212" s="46"/>
      <c r="ZM212" s="46"/>
      <c r="ZN212" s="46"/>
      <c r="ZO212" s="46"/>
      <c r="ZP212" s="46"/>
      <c r="ZQ212" s="46"/>
      <c r="ZR212" s="46"/>
      <c r="ZS212" s="46"/>
      <c r="ZT212" s="46"/>
      <c r="ZU212" s="46"/>
      <c r="ZV212" s="46"/>
      <c r="ZW212" s="46"/>
      <c r="ZX212" s="46"/>
      <c r="ZY212" s="46"/>
      <c r="ZZ212" s="46"/>
      <c r="AAA212" s="46"/>
      <c r="AAB212" s="46"/>
      <c r="AAC212" s="46"/>
      <c r="AAD212" s="46"/>
      <c r="AAE212" s="46"/>
      <c r="AAF212" s="46"/>
      <c r="AAG212" s="46"/>
      <c r="AAH212" s="46"/>
      <c r="AAI212" s="46"/>
      <c r="AAJ212" s="46"/>
      <c r="AAK212" s="46"/>
      <c r="AAL212" s="46"/>
      <c r="AAM212" s="46"/>
      <c r="AAN212" s="46"/>
      <c r="AAO212" s="46"/>
      <c r="AAP212" s="46"/>
      <c r="AAQ212" s="46"/>
      <c r="AAR212" s="46"/>
      <c r="AAS212" s="46"/>
      <c r="AAT212" s="46"/>
      <c r="AAU212" s="46"/>
      <c r="AAV212" s="46"/>
      <c r="AAW212" s="46"/>
      <c r="AAX212" s="46"/>
      <c r="AAY212" s="46"/>
      <c r="AAZ212" s="46"/>
      <c r="ABA212" s="46"/>
      <c r="ABB212" s="46"/>
      <c r="ABC212" s="46"/>
      <c r="ABD212" s="46"/>
      <c r="ABE212" s="46"/>
      <c r="ABF212" s="46"/>
      <c r="ABG212" s="46"/>
      <c r="ABH212" s="46"/>
      <c r="ABI212" s="46"/>
      <c r="ABJ212" s="46"/>
      <c r="ABK212" s="46"/>
      <c r="ABL212" s="46"/>
      <c r="ABM212" s="46"/>
      <c r="ABN212" s="46"/>
      <c r="ABO212" s="46"/>
      <c r="ABP212" s="46"/>
      <c r="ABQ212" s="46"/>
      <c r="ABR212" s="46"/>
      <c r="ABS212" s="46"/>
      <c r="ABT212" s="46"/>
      <c r="ABU212" s="46"/>
      <c r="ABV212" s="46"/>
      <c r="ABW212" s="46"/>
      <c r="ABX212" s="46"/>
      <c r="ABY212" s="46"/>
      <c r="ABZ212" s="46"/>
      <c r="ACA212" s="46"/>
      <c r="ACB212" s="46"/>
      <c r="ACC212" s="46"/>
      <c r="ACD212" s="46"/>
      <c r="ACE212" s="46"/>
      <c r="ACF212" s="46"/>
      <c r="ACG212" s="46"/>
      <c r="ACH212" s="46"/>
      <c r="ACI212" s="46"/>
      <c r="ACJ212" s="46"/>
      <c r="ACK212" s="46"/>
      <c r="ACL212" s="46"/>
      <c r="ACM212" s="46"/>
      <c r="ACN212" s="46"/>
      <c r="ACO212" s="46"/>
      <c r="ACP212" s="46"/>
      <c r="ACQ212" s="46"/>
      <c r="ACR212" s="46"/>
      <c r="ACS212" s="46"/>
      <c r="ACT212" s="46"/>
      <c r="ACU212" s="46"/>
      <c r="ACV212" s="46"/>
      <c r="ACW212" s="46"/>
      <c r="ACX212" s="46"/>
      <c r="ACY212" s="46"/>
      <c r="ACZ212" s="46"/>
      <c r="ADA212" s="46"/>
      <c r="ADB212" s="46"/>
      <c r="ADC212" s="46"/>
      <c r="ADD212" s="46"/>
      <c r="ADE212" s="46"/>
      <c r="ADF212" s="46"/>
      <c r="ADG212" s="46"/>
      <c r="ADH212" s="46"/>
      <c r="ADI212" s="46"/>
      <c r="ADJ212" s="46"/>
      <c r="ADK212" s="46"/>
      <c r="ADL212" s="46"/>
      <c r="ADM212" s="46"/>
      <c r="ADN212" s="46"/>
      <c r="ADO212" s="46"/>
      <c r="ADP212" s="46"/>
      <c r="ADQ212" s="46"/>
      <c r="ADR212" s="46"/>
      <c r="ADS212" s="46"/>
      <c r="ADT212" s="46"/>
      <c r="ADU212" s="46"/>
      <c r="ADV212" s="46"/>
      <c r="ADW212" s="46"/>
      <c r="ADX212" s="46"/>
      <c r="ADY212" s="46"/>
      <c r="ADZ212" s="46"/>
      <c r="AEA212" s="46"/>
      <c r="AEB212" s="46"/>
      <c r="AEC212" s="46"/>
      <c r="AED212" s="46"/>
      <c r="AEE212" s="46"/>
      <c r="AEF212" s="46"/>
      <c r="AEG212" s="46"/>
      <c r="AEH212" s="46"/>
      <c r="AEI212" s="46"/>
      <c r="AEJ212" s="46"/>
      <c r="AEK212" s="46"/>
      <c r="AEL212" s="46"/>
      <c r="AEM212" s="46"/>
      <c r="AEN212" s="46"/>
      <c r="AEO212" s="46"/>
      <c r="AEP212" s="46"/>
      <c r="AEQ212" s="46"/>
      <c r="AER212" s="46"/>
      <c r="AES212" s="46"/>
      <c r="AET212" s="46"/>
      <c r="AEU212" s="46"/>
      <c r="AEV212" s="46"/>
      <c r="AEW212" s="46"/>
      <c r="AEX212" s="46"/>
      <c r="AEY212" s="46"/>
      <c r="AEZ212" s="46"/>
      <c r="AFA212" s="46"/>
      <c r="AFB212" s="46"/>
      <c r="AFC212" s="46"/>
      <c r="AFD212" s="46"/>
      <c r="AFE212" s="46"/>
      <c r="AFF212" s="46"/>
      <c r="AFG212" s="46"/>
      <c r="AFH212" s="46"/>
      <c r="AFI212" s="46"/>
      <c r="AFJ212" s="46"/>
      <c r="AFK212" s="46"/>
      <c r="AFL212" s="46"/>
      <c r="AFM212" s="46"/>
      <c r="AFN212" s="46"/>
      <c r="AFO212" s="46"/>
      <c r="AFP212" s="46"/>
      <c r="AFQ212" s="46"/>
      <c r="AFR212" s="46"/>
      <c r="AFS212" s="46"/>
      <c r="AFT212" s="46"/>
      <c r="AFU212" s="46"/>
      <c r="AFV212" s="46"/>
      <c r="AFW212" s="46"/>
      <c r="AFX212" s="46"/>
      <c r="AFY212" s="46"/>
      <c r="AFZ212" s="46"/>
      <c r="AGA212" s="46"/>
      <c r="AGB212" s="46"/>
      <c r="AGC212" s="46"/>
      <c r="AGD212" s="46"/>
      <c r="AGE212" s="46"/>
      <c r="AGF212" s="46"/>
      <c r="AGG212" s="46"/>
      <c r="AGH212" s="46"/>
      <c r="AGI212" s="46"/>
      <c r="AGJ212" s="46"/>
      <c r="AGK212" s="46"/>
      <c r="AGL212" s="46"/>
      <c r="AGM212" s="46"/>
      <c r="AGN212" s="46"/>
      <c r="AGO212" s="46"/>
      <c r="AGP212" s="46"/>
      <c r="AGQ212" s="46"/>
      <c r="AGR212" s="46"/>
      <c r="AGS212" s="46"/>
      <c r="AGT212" s="46"/>
      <c r="AGU212" s="46"/>
      <c r="AGV212" s="46"/>
      <c r="AGW212" s="46"/>
      <c r="AGX212" s="46"/>
      <c r="AGY212" s="46"/>
      <c r="AGZ212" s="46"/>
      <c r="AHA212" s="46"/>
      <c r="AHB212" s="46"/>
      <c r="AHC212" s="46"/>
      <c r="AHD212" s="46"/>
      <c r="AHE212" s="46"/>
      <c r="AHF212" s="46"/>
      <c r="AHG212" s="46"/>
      <c r="AHH212" s="46"/>
      <c r="AHI212" s="46"/>
      <c r="AHJ212" s="46"/>
      <c r="AHK212" s="46"/>
      <c r="AHL212" s="46"/>
      <c r="AHM212" s="46"/>
      <c r="AHN212" s="46"/>
      <c r="AHO212" s="46"/>
      <c r="AHP212" s="46"/>
      <c r="AHQ212" s="46"/>
      <c r="AHR212" s="46"/>
      <c r="AHS212" s="46"/>
      <c r="AHT212" s="46"/>
      <c r="AHU212" s="46"/>
      <c r="AHV212" s="46"/>
      <c r="AHW212" s="46"/>
      <c r="AHX212" s="46"/>
      <c r="AHY212" s="46"/>
      <c r="AHZ212" s="46"/>
      <c r="AIA212" s="46"/>
      <c r="AIB212" s="46"/>
      <c r="AIC212" s="46"/>
      <c r="AID212" s="46"/>
      <c r="AIE212" s="46"/>
      <c r="AIF212" s="46"/>
      <c r="AIG212" s="46"/>
      <c r="AIH212" s="46"/>
      <c r="AII212" s="46"/>
      <c r="AIJ212" s="46"/>
      <c r="AIK212" s="46"/>
      <c r="AIL212" s="46"/>
      <c r="AIM212" s="46"/>
      <c r="AIN212" s="46"/>
      <c r="AIO212" s="46"/>
      <c r="AIP212" s="46"/>
      <c r="AIQ212" s="46"/>
      <c r="AIR212" s="46"/>
      <c r="AIS212" s="46"/>
      <c r="AIT212" s="46"/>
      <c r="AIU212" s="46"/>
      <c r="AIV212" s="46"/>
      <c r="AIW212" s="46"/>
      <c r="AIX212" s="46"/>
      <c r="AIY212" s="46"/>
      <c r="AIZ212" s="46"/>
      <c r="AJA212" s="46"/>
      <c r="AJB212" s="46"/>
      <c r="AJC212" s="46"/>
      <c r="AJD212" s="46"/>
      <c r="AJE212" s="46"/>
      <c r="AJF212" s="46"/>
      <c r="AJG212" s="46"/>
      <c r="AJH212" s="46"/>
      <c r="AJI212" s="46"/>
      <c r="AJJ212" s="46"/>
      <c r="AJK212" s="46"/>
      <c r="AJL212" s="46"/>
      <c r="AJM212" s="46"/>
      <c r="AJN212" s="46"/>
      <c r="AJO212" s="46"/>
      <c r="AJP212" s="46"/>
      <c r="AJQ212" s="46"/>
      <c r="AJR212" s="46"/>
      <c r="AJS212" s="46"/>
      <c r="AJT212" s="46"/>
      <c r="AJU212" s="46"/>
      <c r="AJV212" s="46"/>
      <c r="AJW212" s="46"/>
      <c r="AJX212" s="46"/>
      <c r="AJY212" s="46"/>
      <c r="AJZ212" s="46"/>
      <c r="AKA212" s="46"/>
      <c r="AKB212" s="46"/>
      <c r="AKC212" s="46"/>
      <c r="AKD212" s="46"/>
      <c r="AKE212" s="46"/>
      <c r="AKF212" s="46"/>
      <c r="AKG212" s="46"/>
      <c r="AKH212" s="46"/>
      <c r="AKI212" s="46"/>
      <c r="AKJ212" s="46"/>
      <c r="AKK212" s="46"/>
      <c r="AKL212" s="46"/>
      <c r="AKM212" s="46"/>
      <c r="AKN212" s="46"/>
      <c r="AKO212" s="46"/>
      <c r="AKP212" s="46"/>
      <c r="AKQ212" s="46"/>
      <c r="AKR212" s="46"/>
      <c r="AKS212" s="46"/>
      <c r="AKT212" s="46"/>
      <c r="AKU212" s="46"/>
      <c r="AKV212" s="46"/>
      <c r="AKW212" s="46"/>
      <c r="AKX212" s="46"/>
      <c r="AKY212" s="46"/>
      <c r="AKZ212" s="46"/>
      <c r="ALA212" s="46"/>
      <c r="ALB212" s="46"/>
      <c r="ALC212" s="46"/>
      <c r="ALD212" s="46"/>
      <c r="ALE212" s="46"/>
      <c r="ALF212" s="46"/>
      <c r="ALG212" s="46"/>
      <c r="ALH212" s="46"/>
      <c r="ALI212" s="46"/>
      <c r="ALJ212" s="46"/>
      <c r="ALK212" s="46"/>
      <c r="ALL212" s="46"/>
      <c r="ALM212" s="46"/>
      <c r="ALN212" s="46"/>
      <c r="ALO212" s="46"/>
      <c r="ALP212" s="46"/>
      <c r="ALQ212" s="46"/>
      <c r="ALR212" s="46"/>
      <c r="ALS212" s="46"/>
      <c r="ALT212" s="46"/>
      <c r="ALU212" s="46"/>
      <c r="ALV212" s="46"/>
      <c r="ALW212" s="46"/>
      <c r="ALX212" s="46"/>
      <c r="ALY212" s="46"/>
      <c r="ALZ212" s="46"/>
      <c r="AMA212" s="46"/>
      <c r="AMB212" s="46"/>
      <c r="AMC212" s="46"/>
      <c r="AMD212" s="46"/>
      <c r="AME212" s="46"/>
      <c r="AMF212" s="46"/>
      <c r="AMG212" s="46"/>
      <c r="AMH212" s="46"/>
      <c r="AMI212" s="46"/>
      <c r="AMJ212" s="46"/>
      <c r="AMK212" s="46"/>
    </row>
    <row r="213" spans="1:1025" x14ac:dyDescent="0.25">
      <c r="A213" s="46"/>
      <c r="B213" s="56"/>
      <c r="C213" s="57"/>
      <c r="D213" s="58"/>
      <c r="E213" s="59"/>
      <c r="F213" s="59"/>
      <c r="G213" s="59"/>
      <c r="H213" s="59"/>
      <c r="I213" s="59"/>
      <c r="J213" s="59"/>
      <c r="K213" s="59"/>
      <c r="L213" s="59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46"/>
      <c r="KQ213" s="46"/>
      <c r="KR213" s="46"/>
      <c r="KS213" s="46"/>
      <c r="KT213" s="46"/>
      <c r="KU213" s="46"/>
      <c r="KV213" s="46"/>
      <c r="KW213" s="46"/>
      <c r="KX213" s="46"/>
      <c r="KY213" s="46"/>
      <c r="KZ213" s="46"/>
      <c r="LA213" s="46"/>
      <c r="LB213" s="46"/>
      <c r="LC213" s="46"/>
      <c r="LD213" s="46"/>
      <c r="LE213" s="46"/>
      <c r="LF213" s="46"/>
      <c r="LG213" s="46"/>
      <c r="LH213" s="46"/>
      <c r="LI213" s="46"/>
      <c r="LJ213" s="46"/>
      <c r="LK213" s="46"/>
      <c r="LL213" s="46"/>
      <c r="LM213" s="46"/>
      <c r="LN213" s="46"/>
      <c r="LO213" s="46"/>
      <c r="LP213" s="46"/>
      <c r="LQ213" s="46"/>
      <c r="LR213" s="46"/>
      <c r="LS213" s="46"/>
      <c r="LT213" s="46"/>
      <c r="LU213" s="46"/>
      <c r="LV213" s="46"/>
      <c r="LW213" s="46"/>
      <c r="LX213" s="46"/>
      <c r="LY213" s="46"/>
      <c r="LZ213" s="46"/>
      <c r="MA213" s="46"/>
      <c r="MB213" s="46"/>
      <c r="MC213" s="46"/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  <c r="NH213" s="46"/>
      <c r="NI213" s="46"/>
      <c r="NJ213" s="46"/>
      <c r="NK213" s="46"/>
      <c r="NL213" s="46"/>
      <c r="NM213" s="46"/>
      <c r="NN213" s="46"/>
      <c r="NO213" s="46"/>
      <c r="NP213" s="46"/>
      <c r="NQ213" s="46"/>
      <c r="NR213" s="46"/>
      <c r="NS213" s="46"/>
      <c r="NT213" s="46"/>
      <c r="NU213" s="46"/>
      <c r="NV213" s="46"/>
      <c r="NW213" s="46"/>
      <c r="NX213" s="46"/>
      <c r="NY213" s="46"/>
      <c r="NZ213" s="46"/>
      <c r="OA213" s="46"/>
      <c r="OB213" s="46"/>
      <c r="OC213" s="46"/>
      <c r="OD213" s="46"/>
      <c r="OE213" s="46"/>
      <c r="OF213" s="46"/>
      <c r="OG213" s="46"/>
      <c r="OH213" s="46"/>
      <c r="OI213" s="46"/>
      <c r="OJ213" s="46"/>
      <c r="OK213" s="46"/>
      <c r="OL213" s="46"/>
      <c r="OM213" s="46"/>
      <c r="ON213" s="46"/>
      <c r="OO213" s="46"/>
      <c r="OP213" s="46"/>
      <c r="OQ213" s="46"/>
      <c r="OR213" s="46"/>
      <c r="OS213" s="46"/>
      <c r="OT213" s="46"/>
      <c r="OU213" s="46"/>
      <c r="OV213" s="46"/>
      <c r="OW213" s="46"/>
      <c r="OX213" s="46"/>
      <c r="OY213" s="46"/>
      <c r="OZ213" s="46"/>
      <c r="PA213" s="46"/>
      <c r="PB213" s="46"/>
      <c r="PC213" s="46"/>
      <c r="PD213" s="46"/>
      <c r="PE213" s="46"/>
      <c r="PF213" s="46"/>
      <c r="PG213" s="46"/>
      <c r="PH213" s="46"/>
      <c r="PI213" s="46"/>
      <c r="PJ213" s="46"/>
      <c r="PK213" s="46"/>
      <c r="PL213" s="46"/>
      <c r="PM213" s="46"/>
      <c r="PN213" s="46"/>
      <c r="PO213" s="46"/>
      <c r="PP213" s="46"/>
      <c r="PQ213" s="46"/>
      <c r="PR213" s="46"/>
      <c r="PS213" s="46"/>
      <c r="PT213" s="46"/>
      <c r="PU213" s="46"/>
      <c r="PV213" s="46"/>
      <c r="PW213" s="46"/>
      <c r="PX213" s="46"/>
      <c r="PY213" s="46"/>
      <c r="PZ213" s="46"/>
      <c r="QA213" s="46"/>
      <c r="QB213" s="46"/>
      <c r="QC213" s="46"/>
      <c r="QD213" s="46"/>
      <c r="QE213" s="46"/>
      <c r="QF213" s="46"/>
      <c r="QG213" s="46"/>
      <c r="QH213" s="46"/>
      <c r="QI213" s="46"/>
      <c r="QJ213" s="46"/>
      <c r="QK213" s="46"/>
      <c r="QL213" s="46"/>
      <c r="QM213" s="46"/>
      <c r="QN213" s="46"/>
      <c r="QO213" s="46"/>
      <c r="QP213" s="46"/>
      <c r="QQ213" s="46"/>
      <c r="QR213" s="46"/>
      <c r="QS213" s="46"/>
      <c r="QT213" s="46"/>
      <c r="QU213" s="46"/>
      <c r="QV213" s="46"/>
      <c r="QW213" s="46"/>
      <c r="QX213" s="46"/>
      <c r="QY213" s="46"/>
      <c r="QZ213" s="46"/>
      <c r="RA213" s="46"/>
      <c r="RB213" s="46"/>
      <c r="RC213" s="46"/>
      <c r="RD213" s="46"/>
      <c r="RE213" s="46"/>
      <c r="RF213" s="46"/>
      <c r="RG213" s="46"/>
      <c r="RH213" s="46"/>
      <c r="RI213" s="46"/>
      <c r="RJ213" s="46"/>
      <c r="RK213" s="46"/>
      <c r="RL213" s="46"/>
      <c r="RM213" s="46"/>
      <c r="RN213" s="46"/>
      <c r="RO213" s="46"/>
      <c r="RP213" s="46"/>
      <c r="RQ213" s="46"/>
      <c r="RR213" s="46"/>
      <c r="RS213" s="46"/>
      <c r="RT213" s="46"/>
      <c r="RU213" s="46"/>
      <c r="RV213" s="46"/>
      <c r="RW213" s="46"/>
      <c r="RX213" s="46"/>
      <c r="RY213" s="46"/>
      <c r="RZ213" s="46"/>
      <c r="SA213" s="46"/>
      <c r="SB213" s="46"/>
      <c r="SC213" s="46"/>
      <c r="SD213" s="46"/>
      <c r="SE213" s="46"/>
      <c r="SF213" s="46"/>
      <c r="SG213" s="46"/>
      <c r="SH213" s="46"/>
      <c r="SI213" s="46"/>
      <c r="SJ213" s="46"/>
      <c r="SK213" s="46"/>
      <c r="SL213" s="46"/>
      <c r="SM213" s="46"/>
      <c r="SN213" s="46"/>
      <c r="SO213" s="46"/>
      <c r="SP213" s="46"/>
      <c r="SQ213" s="46"/>
      <c r="SR213" s="46"/>
      <c r="SS213" s="46"/>
      <c r="ST213" s="46"/>
      <c r="SU213" s="46"/>
      <c r="SV213" s="46"/>
      <c r="SW213" s="46"/>
      <c r="SX213" s="46"/>
      <c r="SY213" s="46"/>
      <c r="SZ213" s="46"/>
      <c r="TA213" s="46"/>
      <c r="TB213" s="46"/>
      <c r="TC213" s="46"/>
      <c r="TD213" s="46"/>
      <c r="TE213" s="46"/>
      <c r="TF213" s="46"/>
      <c r="TG213" s="46"/>
      <c r="TH213" s="46"/>
      <c r="TI213" s="46"/>
      <c r="TJ213" s="46"/>
      <c r="TK213" s="46"/>
      <c r="TL213" s="46"/>
      <c r="TM213" s="46"/>
      <c r="TN213" s="46"/>
      <c r="TO213" s="46"/>
      <c r="TP213" s="46"/>
      <c r="TQ213" s="46"/>
      <c r="TR213" s="46"/>
      <c r="TS213" s="46"/>
      <c r="TT213" s="46"/>
      <c r="TU213" s="46"/>
      <c r="TV213" s="46"/>
      <c r="TW213" s="46"/>
      <c r="TX213" s="46"/>
      <c r="TY213" s="46"/>
      <c r="TZ213" s="46"/>
      <c r="UA213" s="46"/>
      <c r="UB213" s="46"/>
      <c r="UC213" s="46"/>
      <c r="UD213" s="46"/>
      <c r="UE213" s="46"/>
      <c r="UF213" s="46"/>
      <c r="UG213" s="46"/>
      <c r="UH213" s="46"/>
      <c r="UI213" s="46"/>
      <c r="UJ213" s="46"/>
      <c r="UK213" s="46"/>
      <c r="UL213" s="46"/>
      <c r="UM213" s="46"/>
      <c r="UN213" s="46"/>
      <c r="UO213" s="46"/>
      <c r="UP213" s="46"/>
      <c r="UQ213" s="46"/>
      <c r="UR213" s="46"/>
      <c r="US213" s="46"/>
      <c r="UT213" s="46"/>
      <c r="UU213" s="46"/>
      <c r="UV213" s="46"/>
      <c r="UW213" s="46"/>
      <c r="UX213" s="46"/>
      <c r="UY213" s="46"/>
      <c r="UZ213" s="46"/>
      <c r="VA213" s="46"/>
      <c r="VB213" s="46"/>
      <c r="VC213" s="46"/>
      <c r="VD213" s="46"/>
      <c r="VE213" s="46"/>
      <c r="VF213" s="46"/>
      <c r="VG213" s="46"/>
      <c r="VH213" s="46"/>
      <c r="VI213" s="46"/>
      <c r="VJ213" s="46"/>
      <c r="VK213" s="46"/>
      <c r="VL213" s="46"/>
      <c r="VM213" s="46"/>
      <c r="VN213" s="46"/>
      <c r="VO213" s="46"/>
      <c r="VP213" s="46"/>
      <c r="VQ213" s="46"/>
      <c r="VR213" s="46"/>
      <c r="VS213" s="46"/>
      <c r="VT213" s="46"/>
      <c r="VU213" s="46"/>
      <c r="VV213" s="46"/>
      <c r="VW213" s="46"/>
      <c r="VX213" s="46"/>
      <c r="VY213" s="46"/>
      <c r="VZ213" s="46"/>
      <c r="WA213" s="46"/>
      <c r="WB213" s="46"/>
      <c r="WC213" s="46"/>
      <c r="WD213" s="46"/>
      <c r="WE213" s="46"/>
      <c r="WF213" s="46"/>
      <c r="WG213" s="46"/>
      <c r="WH213" s="46"/>
      <c r="WI213" s="46"/>
      <c r="WJ213" s="46"/>
      <c r="WK213" s="46"/>
      <c r="WL213" s="46"/>
      <c r="WM213" s="46"/>
      <c r="WN213" s="46"/>
      <c r="WO213" s="46"/>
      <c r="WP213" s="46"/>
      <c r="WQ213" s="46"/>
      <c r="WR213" s="46"/>
      <c r="WS213" s="46"/>
      <c r="WT213" s="46"/>
      <c r="WU213" s="46"/>
      <c r="WV213" s="46"/>
      <c r="WW213" s="46"/>
      <c r="WX213" s="46"/>
      <c r="WY213" s="46"/>
      <c r="WZ213" s="46"/>
      <c r="XA213" s="46"/>
      <c r="XB213" s="46"/>
      <c r="XC213" s="46"/>
      <c r="XD213" s="46"/>
      <c r="XE213" s="46"/>
      <c r="XF213" s="46"/>
      <c r="XG213" s="46"/>
      <c r="XH213" s="46"/>
      <c r="XI213" s="46"/>
      <c r="XJ213" s="46"/>
      <c r="XK213" s="46"/>
      <c r="XL213" s="46"/>
      <c r="XM213" s="46"/>
      <c r="XN213" s="46"/>
      <c r="XO213" s="46"/>
      <c r="XP213" s="46"/>
      <c r="XQ213" s="46"/>
      <c r="XR213" s="46"/>
      <c r="XS213" s="46"/>
      <c r="XT213" s="46"/>
      <c r="XU213" s="46"/>
      <c r="XV213" s="46"/>
      <c r="XW213" s="46"/>
      <c r="XX213" s="46"/>
      <c r="XY213" s="46"/>
      <c r="XZ213" s="46"/>
      <c r="YA213" s="46"/>
      <c r="YB213" s="46"/>
      <c r="YC213" s="46"/>
      <c r="YD213" s="46"/>
      <c r="YE213" s="46"/>
      <c r="YF213" s="46"/>
      <c r="YG213" s="46"/>
      <c r="YH213" s="46"/>
      <c r="YI213" s="46"/>
      <c r="YJ213" s="46"/>
      <c r="YK213" s="46"/>
      <c r="YL213" s="46"/>
      <c r="YM213" s="46"/>
      <c r="YN213" s="46"/>
      <c r="YO213" s="46"/>
      <c r="YP213" s="46"/>
      <c r="YQ213" s="46"/>
      <c r="YR213" s="46"/>
      <c r="YS213" s="46"/>
      <c r="YT213" s="46"/>
      <c r="YU213" s="46"/>
      <c r="YV213" s="46"/>
      <c r="YW213" s="46"/>
      <c r="YX213" s="46"/>
      <c r="YY213" s="46"/>
      <c r="YZ213" s="46"/>
      <c r="ZA213" s="46"/>
      <c r="ZB213" s="46"/>
      <c r="ZC213" s="46"/>
      <c r="ZD213" s="46"/>
      <c r="ZE213" s="46"/>
      <c r="ZF213" s="46"/>
      <c r="ZG213" s="46"/>
      <c r="ZH213" s="46"/>
      <c r="ZI213" s="46"/>
      <c r="ZJ213" s="46"/>
      <c r="ZK213" s="46"/>
      <c r="ZL213" s="46"/>
      <c r="ZM213" s="46"/>
      <c r="ZN213" s="46"/>
      <c r="ZO213" s="46"/>
      <c r="ZP213" s="46"/>
      <c r="ZQ213" s="46"/>
      <c r="ZR213" s="46"/>
      <c r="ZS213" s="46"/>
      <c r="ZT213" s="46"/>
      <c r="ZU213" s="46"/>
      <c r="ZV213" s="46"/>
      <c r="ZW213" s="46"/>
      <c r="ZX213" s="46"/>
      <c r="ZY213" s="46"/>
      <c r="ZZ213" s="46"/>
      <c r="AAA213" s="46"/>
      <c r="AAB213" s="46"/>
      <c r="AAC213" s="46"/>
      <c r="AAD213" s="46"/>
      <c r="AAE213" s="46"/>
      <c r="AAF213" s="46"/>
      <c r="AAG213" s="46"/>
      <c r="AAH213" s="46"/>
      <c r="AAI213" s="46"/>
      <c r="AAJ213" s="46"/>
      <c r="AAK213" s="46"/>
      <c r="AAL213" s="46"/>
      <c r="AAM213" s="46"/>
      <c r="AAN213" s="46"/>
      <c r="AAO213" s="46"/>
      <c r="AAP213" s="46"/>
      <c r="AAQ213" s="46"/>
      <c r="AAR213" s="46"/>
      <c r="AAS213" s="46"/>
      <c r="AAT213" s="46"/>
      <c r="AAU213" s="46"/>
      <c r="AAV213" s="46"/>
      <c r="AAW213" s="46"/>
      <c r="AAX213" s="46"/>
      <c r="AAY213" s="46"/>
      <c r="AAZ213" s="46"/>
      <c r="ABA213" s="46"/>
      <c r="ABB213" s="46"/>
      <c r="ABC213" s="46"/>
      <c r="ABD213" s="46"/>
      <c r="ABE213" s="46"/>
      <c r="ABF213" s="46"/>
      <c r="ABG213" s="46"/>
      <c r="ABH213" s="46"/>
      <c r="ABI213" s="46"/>
      <c r="ABJ213" s="46"/>
      <c r="ABK213" s="46"/>
      <c r="ABL213" s="46"/>
      <c r="ABM213" s="46"/>
      <c r="ABN213" s="46"/>
      <c r="ABO213" s="46"/>
      <c r="ABP213" s="46"/>
      <c r="ABQ213" s="46"/>
      <c r="ABR213" s="46"/>
      <c r="ABS213" s="46"/>
      <c r="ABT213" s="46"/>
      <c r="ABU213" s="46"/>
      <c r="ABV213" s="46"/>
      <c r="ABW213" s="46"/>
      <c r="ABX213" s="46"/>
      <c r="ABY213" s="46"/>
      <c r="ABZ213" s="46"/>
      <c r="ACA213" s="46"/>
      <c r="ACB213" s="46"/>
      <c r="ACC213" s="46"/>
      <c r="ACD213" s="46"/>
      <c r="ACE213" s="46"/>
      <c r="ACF213" s="46"/>
      <c r="ACG213" s="46"/>
      <c r="ACH213" s="46"/>
      <c r="ACI213" s="46"/>
      <c r="ACJ213" s="46"/>
      <c r="ACK213" s="46"/>
      <c r="ACL213" s="46"/>
      <c r="ACM213" s="46"/>
      <c r="ACN213" s="46"/>
      <c r="ACO213" s="46"/>
      <c r="ACP213" s="46"/>
      <c r="ACQ213" s="46"/>
      <c r="ACR213" s="46"/>
      <c r="ACS213" s="46"/>
      <c r="ACT213" s="46"/>
      <c r="ACU213" s="46"/>
      <c r="ACV213" s="46"/>
      <c r="ACW213" s="46"/>
      <c r="ACX213" s="46"/>
      <c r="ACY213" s="46"/>
      <c r="ACZ213" s="46"/>
      <c r="ADA213" s="46"/>
      <c r="ADB213" s="46"/>
      <c r="ADC213" s="46"/>
      <c r="ADD213" s="46"/>
      <c r="ADE213" s="46"/>
      <c r="ADF213" s="46"/>
      <c r="ADG213" s="46"/>
      <c r="ADH213" s="46"/>
      <c r="ADI213" s="46"/>
      <c r="ADJ213" s="46"/>
      <c r="ADK213" s="46"/>
      <c r="ADL213" s="46"/>
      <c r="ADM213" s="46"/>
      <c r="ADN213" s="46"/>
      <c r="ADO213" s="46"/>
      <c r="ADP213" s="46"/>
      <c r="ADQ213" s="46"/>
      <c r="ADR213" s="46"/>
      <c r="ADS213" s="46"/>
      <c r="ADT213" s="46"/>
      <c r="ADU213" s="46"/>
      <c r="ADV213" s="46"/>
      <c r="ADW213" s="46"/>
      <c r="ADX213" s="46"/>
      <c r="ADY213" s="46"/>
      <c r="ADZ213" s="46"/>
      <c r="AEA213" s="46"/>
      <c r="AEB213" s="46"/>
      <c r="AEC213" s="46"/>
      <c r="AED213" s="46"/>
      <c r="AEE213" s="46"/>
      <c r="AEF213" s="46"/>
      <c r="AEG213" s="46"/>
      <c r="AEH213" s="46"/>
      <c r="AEI213" s="46"/>
      <c r="AEJ213" s="46"/>
      <c r="AEK213" s="46"/>
      <c r="AEL213" s="46"/>
      <c r="AEM213" s="46"/>
      <c r="AEN213" s="46"/>
      <c r="AEO213" s="46"/>
      <c r="AEP213" s="46"/>
      <c r="AEQ213" s="46"/>
      <c r="AER213" s="46"/>
      <c r="AES213" s="46"/>
      <c r="AET213" s="46"/>
      <c r="AEU213" s="46"/>
      <c r="AEV213" s="46"/>
      <c r="AEW213" s="46"/>
      <c r="AEX213" s="46"/>
      <c r="AEY213" s="46"/>
      <c r="AEZ213" s="46"/>
      <c r="AFA213" s="46"/>
      <c r="AFB213" s="46"/>
      <c r="AFC213" s="46"/>
      <c r="AFD213" s="46"/>
      <c r="AFE213" s="46"/>
      <c r="AFF213" s="46"/>
      <c r="AFG213" s="46"/>
      <c r="AFH213" s="46"/>
      <c r="AFI213" s="46"/>
      <c r="AFJ213" s="46"/>
      <c r="AFK213" s="46"/>
      <c r="AFL213" s="46"/>
      <c r="AFM213" s="46"/>
      <c r="AFN213" s="46"/>
      <c r="AFO213" s="46"/>
      <c r="AFP213" s="46"/>
      <c r="AFQ213" s="46"/>
      <c r="AFR213" s="46"/>
      <c r="AFS213" s="46"/>
      <c r="AFT213" s="46"/>
      <c r="AFU213" s="46"/>
      <c r="AFV213" s="46"/>
      <c r="AFW213" s="46"/>
      <c r="AFX213" s="46"/>
      <c r="AFY213" s="46"/>
      <c r="AFZ213" s="46"/>
      <c r="AGA213" s="46"/>
      <c r="AGB213" s="46"/>
      <c r="AGC213" s="46"/>
      <c r="AGD213" s="46"/>
      <c r="AGE213" s="46"/>
      <c r="AGF213" s="46"/>
      <c r="AGG213" s="46"/>
      <c r="AGH213" s="46"/>
      <c r="AGI213" s="46"/>
      <c r="AGJ213" s="46"/>
      <c r="AGK213" s="46"/>
      <c r="AGL213" s="46"/>
      <c r="AGM213" s="46"/>
      <c r="AGN213" s="46"/>
      <c r="AGO213" s="46"/>
      <c r="AGP213" s="46"/>
      <c r="AGQ213" s="46"/>
      <c r="AGR213" s="46"/>
      <c r="AGS213" s="46"/>
      <c r="AGT213" s="46"/>
      <c r="AGU213" s="46"/>
      <c r="AGV213" s="46"/>
      <c r="AGW213" s="46"/>
      <c r="AGX213" s="46"/>
      <c r="AGY213" s="46"/>
      <c r="AGZ213" s="46"/>
      <c r="AHA213" s="46"/>
      <c r="AHB213" s="46"/>
      <c r="AHC213" s="46"/>
      <c r="AHD213" s="46"/>
      <c r="AHE213" s="46"/>
      <c r="AHF213" s="46"/>
      <c r="AHG213" s="46"/>
      <c r="AHH213" s="46"/>
      <c r="AHI213" s="46"/>
      <c r="AHJ213" s="46"/>
      <c r="AHK213" s="46"/>
      <c r="AHL213" s="46"/>
      <c r="AHM213" s="46"/>
      <c r="AHN213" s="46"/>
      <c r="AHO213" s="46"/>
      <c r="AHP213" s="46"/>
      <c r="AHQ213" s="46"/>
      <c r="AHR213" s="46"/>
      <c r="AHS213" s="46"/>
      <c r="AHT213" s="46"/>
      <c r="AHU213" s="46"/>
      <c r="AHV213" s="46"/>
      <c r="AHW213" s="46"/>
      <c r="AHX213" s="46"/>
      <c r="AHY213" s="46"/>
      <c r="AHZ213" s="46"/>
      <c r="AIA213" s="46"/>
      <c r="AIB213" s="46"/>
      <c r="AIC213" s="46"/>
      <c r="AID213" s="46"/>
      <c r="AIE213" s="46"/>
      <c r="AIF213" s="46"/>
      <c r="AIG213" s="46"/>
      <c r="AIH213" s="46"/>
      <c r="AII213" s="46"/>
      <c r="AIJ213" s="46"/>
      <c r="AIK213" s="46"/>
      <c r="AIL213" s="46"/>
      <c r="AIM213" s="46"/>
      <c r="AIN213" s="46"/>
      <c r="AIO213" s="46"/>
      <c r="AIP213" s="46"/>
      <c r="AIQ213" s="46"/>
      <c r="AIR213" s="46"/>
      <c r="AIS213" s="46"/>
      <c r="AIT213" s="46"/>
      <c r="AIU213" s="46"/>
      <c r="AIV213" s="46"/>
      <c r="AIW213" s="46"/>
      <c r="AIX213" s="46"/>
      <c r="AIY213" s="46"/>
      <c r="AIZ213" s="46"/>
      <c r="AJA213" s="46"/>
      <c r="AJB213" s="46"/>
      <c r="AJC213" s="46"/>
      <c r="AJD213" s="46"/>
      <c r="AJE213" s="46"/>
      <c r="AJF213" s="46"/>
      <c r="AJG213" s="46"/>
      <c r="AJH213" s="46"/>
      <c r="AJI213" s="46"/>
      <c r="AJJ213" s="46"/>
      <c r="AJK213" s="46"/>
      <c r="AJL213" s="46"/>
      <c r="AJM213" s="46"/>
      <c r="AJN213" s="46"/>
      <c r="AJO213" s="46"/>
      <c r="AJP213" s="46"/>
      <c r="AJQ213" s="46"/>
      <c r="AJR213" s="46"/>
      <c r="AJS213" s="46"/>
      <c r="AJT213" s="46"/>
      <c r="AJU213" s="46"/>
      <c r="AJV213" s="46"/>
      <c r="AJW213" s="46"/>
      <c r="AJX213" s="46"/>
      <c r="AJY213" s="46"/>
      <c r="AJZ213" s="46"/>
      <c r="AKA213" s="46"/>
      <c r="AKB213" s="46"/>
      <c r="AKC213" s="46"/>
      <c r="AKD213" s="46"/>
      <c r="AKE213" s="46"/>
      <c r="AKF213" s="46"/>
      <c r="AKG213" s="46"/>
      <c r="AKH213" s="46"/>
      <c r="AKI213" s="46"/>
      <c r="AKJ213" s="46"/>
      <c r="AKK213" s="46"/>
      <c r="AKL213" s="46"/>
      <c r="AKM213" s="46"/>
      <c r="AKN213" s="46"/>
      <c r="AKO213" s="46"/>
      <c r="AKP213" s="46"/>
      <c r="AKQ213" s="46"/>
      <c r="AKR213" s="46"/>
      <c r="AKS213" s="46"/>
      <c r="AKT213" s="46"/>
      <c r="AKU213" s="46"/>
      <c r="AKV213" s="46"/>
      <c r="AKW213" s="46"/>
      <c r="AKX213" s="46"/>
      <c r="AKY213" s="46"/>
      <c r="AKZ213" s="46"/>
      <c r="ALA213" s="46"/>
      <c r="ALB213" s="46"/>
      <c r="ALC213" s="46"/>
      <c r="ALD213" s="46"/>
      <c r="ALE213" s="46"/>
      <c r="ALF213" s="46"/>
      <c r="ALG213" s="46"/>
      <c r="ALH213" s="46"/>
      <c r="ALI213" s="46"/>
      <c r="ALJ213" s="46"/>
      <c r="ALK213" s="46"/>
      <c r="ALL213" s="46"/>
      <c r="ALM213" s="46"/>
      <c r="ALN213" s="46"/>
      <c r="ALO213" s="46"/>
      <c r="ALP213" s="46"/>
      <c r="ALQ213" s="46"/>
      <c r="ALR213" s="46"/>
      <c r="ALS213" s="46"/>
      <c r="ALT213" s="46"/>
      <c r="ALU213" s="46"/>
      <c r="ALV213" s="46"/>
      <c r="ALW213" s="46"/>
      <c r="ALX213" s="46"/>
      <c r="ALY213" s="46"/>
      <c r="ALZ213" s="46"/>
      <c r="AMA213" s="46"/>
      <c r="AMB213" s="46"/>
      <c r="AMC213" s="46"/>
      <c r="AMD213" s="46"/>
      <c r="AME213" s="46"/>
      <c r="AMF213" s="46"/>
      <c r="AMG213" s="46"/>
      <c r="AMH213" s="46"/>
      <c r="AMI213" s="46"/>
      <c r="AMJ213" s="46"/>
      <c r="AMK213" s="46"/>
    </row>
    <row r="214" spans="1:1025" x14ac:dyDescent="0.25">
      <c r="A214" s="46"/>
      <c r="B214" s="56"/>
      <c r="C214" s="57"/>
      <c r="D214" s="58"/>
      <c r="E214" s="59"/>
      <c r="F214" s="59"/>
      <c r="G214" s="59"/>
      <c r="H214" s="59"/>
      <c r="I214" s="59"/>
      <c r="J214" s="59"/>
      <c r="K214" s="59"/>
      <c r="L214" s="59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46"/>
      <c r="KQ214" s="46"/>
      <c r="KR214" s="46"/>
      <c r="KS214" s="46"/>
      <c r="KT214" s="46"/>
      <c r="KU214" s="46"/>
      <c r="KV214" s="46"/>
      <c r="KW214" s="46"/>
      <c r="KX214" s="46"/>
      <c r="KY214" s="46"/>
      <c r="KZ214" s="46"/>
      <c r="LA214" s="46"/>
      <c r="LB214" s="46"/>
      <c r="LC214" s="46"/>
      <c r="LD214" s="46"/>
      <c r="LE214" s="46"/>
      <c r="LF214" s="46"/>
      <c r="LG214" s="46"/>
      <c r="LH214" s="46"/>
      <c r="LI214" s="46"/>
      <c r="LJ214" s="46"/>
      <c r="LK214" s="46"/>
      <c r="LL214" s="46"/>
      <c r="LM214" s="46"/>
      <c r="LN214" s="46"/>
      <c r="LO214" s="46"/>
      <c r="LP214" s="46"/>
      <c r="LQ214" s="46"/>
      <c r="LR214" s="46"/>
      <c r="LS214" s="46"/>
      <c r="LT214" s="46"/>
      <c r="LU214" s="46"/>
      <c r="LV214" s="46"/>
      <c r="LW214" s="46"/>
      <c r="LX214" s="46"/>
      <c r="LY214" s="46"/>
      <c r="LZ214" s="46"/>
      <c r="MA214" s="46"/>
      <c r="MB214" s="46"/>
      <c r="MC214" s="46"/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  <c r="NH214" s="46"/>
      <c r="NI214" s="46"/>
      <c r="NJ214" s="46"/>
      <c r="NK214" s="46"/>
      <c r="NL214" s="46"/>
      <c r="NM214" s="46"/>
      <c r="NN214" s="46"/>
      <c r="NO214" s="46"/>
      <c r="NP214" s="46"/>
      <c r="NQ214" s="46"/>
      <c r="NR214" s="46"/>
      <c r="NS214" s="46"/>
      <c r="NT214" s="46"/>
      <c r="NU214" s="46"/>
      <c r="NV214" s="46"/>
      <c r="NW214" s="46"/>
      <c r="NX214" s="46"/>
      <c r="NY214" s="46"/>
      <c r="NZ214" s="46"/>
      <c r="OA214" s="46"/>
      <c r="OB214" s="46"/>
      <c r="OC214" s="46"/>
      <c r="OD214" s="46"/>
      <c r="OE214" s="46"/>
      <c r="OF214" s="46"/>
      <c r="OG214" s="46"/>
      <c r="OH214" s="46"/>
      <c r="OI214" s="46"/>
      <c r="OJ214" s="46"/>
      <c r="OK214" s="46"/>
      <c r="OL214" s="46"/>
      <c r="OM214" s="46"/>
      <c r="ON214" s="46"/>
      <c r="OO214" s="46"/>
      <c r="OP214" s="46"/>
      <c r="OQ214" s="46"/>
      <c r="OR214" s="46"/>
      <c r="OS214" s="46"/>
      <c r="OT214" s="46"/>
      <c r="OU214" s="46"/>
      <c r="OV214" s="46"/>
      <c r="OW214" s="46"/>
      <c r="OX214" s="46"/>
      <c r="OY214" s="46"/>
      <c r="OZ214" s="46"/>
      <c r="PA214" s="46"/>
      <c r="PB214" s="46"/>
      <c r="PC214" s="46"/>
      <c r="PD214" s="46"/>
      <c r="PE214" s="46"/>
      <c r="PF214" s="46"/>
      <c r="PG214" s="46"/>
      <c r="PH214" s="46"/>
      <c r="PI214" s="46"/>
      <c r="PJ214" s="46"/>
      <c r="PK214" s="46"/>
      <c r="PL214" s="46"/>
      <c r="PM214" s="46"/>
      <c r="PN214" s="46"/>
      <c r="PO214" s="46"/>
      <c r="PP214" s="46"/>
      <c r="PQ214" s="46"/>
      <c r="PR214" s="46"/>
      <c r="PS214" s="46"/>
      <c r="PT214" s="46"/>
      <c r="PU214" s="46"/>
      <c r="PV214" s="46"/>
      <c r="PW214" s="46"/>
      <c r="PX214" s="46"/>
      <c r="PY214" s="46"/>
      <c r="PZ214" s="46"/>
      <c r="QA214" s="46"/>
      <c r="QB214" s="46"/>
      <c r="QC214" s="46"/>
      <c r="QD214" s="46"/>
      <c r="QE214" s="46"/>
      <c r="QF214" s="46"/>
      <c r="QG214" s="46"/>
      <c r="QH214" s="46"/>
      <c r="QI214" s="46"/>
      <c r="QJ214" s="46"/>
      <c r="QK214" s="46"/>
      <c r="QL214" s="46"/>
      <c r="QM214" s="46"/>
      <c r="QN214" s="46"/>
      <c r="QO214" s="46"/>
      <c r="QP214" s="46"/>
      <c r="QQ214" s="46"/>
      <c r="QR214" s="46"/>
      <c r="QS214" s="46"/>
      <c r="QT214" s="46"/>
      <c r="QU214" s="46"/>
      <c r="QV214" s="46"/>
      <c r="QW214" s="46"/>
      <c r="QX214" s="46"/>
      <c r="QY214" s="46"/>
      <c r="QZ214" s="46"/>
      <c r="RA214" s="46"/>
      <c r="RB214" s="46"/>
      <c r="RC214" s="46"/>
      <c r="RD214" s="46"/>
      <c r="RE214" s="46"/>
      <c r="RF214" s="46"/>
      <c r="RG214" s="46"/>
      <c r="RH214" s="46"/>
      <c r="RI214" s="46"/>
      <c r="RJ214" s="46"/>
      <c r="RK214" s="46"/>
      <c r="RL214" s="46"/>
      <c r="RM214" s="46"/>
      <c r="RN214" s="46"/>
      <c r="RO214" s="46"/>
      <c r="RP214" s="46"/>
      <c r="RQ214" s="46"/>
      <c r="RR214" s="46"/>
      <c r="RS214" s="46"/>
      <c r="RT214" s="46"/>
      <c r="RU214" s="46"/>
      <c r="RV214" s="46"/>
      <c r="RW214" s="46"/>
      <c r="RX214" s="46"/>
      <c r="RY214" s="46"/>
      <c r="RZ214" s="46"/>
      <c r="SA214" s="46"/>
      <c r="SB214" s="46"/>
      <c r="SC214" s="46"/>
      <c r="SD214" s="46"/>
      <c r="SE214" s="46"/>
      <c r="SF214" s="46"/>
      <c r="SG214" s="46"/>
      <c r="SH214" s="46"/>
      <c r="SI214" s="46"/>
      <c r="SJ214" s="46"/>
      <c r="SK214" s="46"/>
      <c r="SL214" s="46"/>
      <c r="SM214" s="46"/>
      <c r="SN214" s="46"/>
      <c r="SO214" s="46"/>
      <c r="SP214" s="46"/>
      <c r="SQ214" s="46"/>
      <c r="SR214" s="46"/>
      <c r="SS214" s="46"/>
      <c r="ST214" s="46"/>
      <c r="SU214" s="46"/>
      <c r="SV214" s="46"/>
      <c r="SW214" s="46"/>
      <c r="SX214" s="46"/>
      <c r="SY214" s="46"/>
      <c r="SZ214" s="46"/>
      <c r="TA214" s="46"/>
      <c r="TB214" s="46"/>
      <c r="TC214" s="46"/>
      <c r="TD214" s="46"/>
      <c r="TE214" s="46"/>
      <c r="TF214" s="46"/>
      <c r="TG214" s="46"/>
      <c r="TH214" s="46"/>
      <c r="TI214" s="46"/>
      <c r="TJ214" s="46"/>
      <c r="TK214" s="46"/>
      <c r="TL214" s="46"/>
      <c r="TM214" s="46"/>
      <c r="TN214" s="46"/>
      <c r="TO214" s="46"/>
      <c r="TP214" s="46"/>
      <c r="TQ214" s="46"/>
      <c r="TR214" s="46"/>
      <c r="TS214" s="46"/>
      <c r="TT214" s="46"/>
      <c r="TU214" s="46"/>
      <c r="TV214" s="46"/>
      <c r="TW214" s="46"/>
      <c r="TX214" s="46"/>
      <c r="TY214" s="46"/>
      <c r="TZ214" s="46"/>
      <c r="UA214" s="46"/>
      <c r="UB214" s="46"/>
      <c r="UC214" s="46"/>
      <c r="UD214" s="46"/>
      <c r="UE214" s="46"/>
      <c r="UF214" s="46"/>
      <c r="UG214" s="46"/>
      <c r="UH214" s="46"/>
      <c r="UI214" s="46"/>
      <c r="UJ214" s="46"/>
      <c r="UK214" s="46"/>
      <c r="UL214" s="46"/>
      <c r="UM214" s="46"/>
      <c r="UN214" s="46"/>
      <c r="UO214" s="46"/>
      <c r="UP214" s="46"/>
      <c r="UQ214" s="46"/>
      <c r="UR214" s="46"/>
      <c r="US214" s="46"/>
      <c r="UT214" s="46"/>
      <c r="UU214" s="46"/>
      <c r="UV214" s="46"/>
      <c r="UW214" s="46"/>
      <c r="UX214" s="46"/>
      <c r="UY214" s="46"/>
      <c r="UZ214" s="46"/>
      <c r="VA214" s="46"/>
      <c r="VB214" s="46"/>
      <c r="VC214" s="46"/>
      <c r="VD214" s="46"/>
      <c r="VE214" s="46"/>
      <c r="VF214" s="46"/>
      <c r="VG214" s="46"/>
      <c r="VH214" s="46"/>
      <c r="VI214" s="46"/>
      <c r="VJ214" s="46"/>
      <c r="VK214" s="46"/>
      <c r="VL214" s="46"/>
      <c r="VM214" s="46"/>
      <c r="VN214" s="46"/>
      <c r="VO214" s="46"/>
      <c r="VP214" s="46"/>
      <c r="VQ214" s="46"/>
      <c r="VR214" s="46"/>
      <c r="VS214" s="46"/>
      <c r="VT214" s="46"/>
      <c r="VU214" s="46"/>
      <c r="VV214" s="46"/>
      <c r="VW214" s="46"/>
      <c r="VX214" s="46"/>
      <c r="VY214" s="46"/>
      <c r="VZ214" s="46"/>
      <c r="WA214" s="46"/>
      <c r="WB214" s="46"/>
      <c r="WC214" s="46"/>
      <c r="WD214" s="46"/>
      <c r="WE214" s="46"/>
      <c r="WF214" s="46"/>
      <c r="WG214" s="46"/>
      <c r="WH214" s="46"/>
      <c r="WI214" s="46"/>
      <c r="WJ214" s="46"/>
      <c r="WK214" s="46"/>
      <c r="WL214" s="46"/>
      <c r="WM214" s="46"/>
      <c r="WN214" s="46"/>
      <c r="WO214" s="46"/>
      <c r="WP214" s="46"/>
      <c r="WQ214" s="46"/>
      <c r="WR214" s="46"/>
      <c r="WS214" s="46"/>
      <c r="WT214" s="46"/>
      <c r="WU214" s="46"/>
      <c r="WV214" s="46"/>
      <c r="WW214" s="46"/>
      <c r="WX214" s="46"/>
      <c r="WY214" s="46"/>
      <c r="WZ214" s="46"/>
      <c r="XA214" s="46"/>
      <c r="XB214" s="46"/>
      <c r="XC214" s="46"/>
      <c r="XD214" s="46"/>
      <c r="XE214" s="46"/>
      <c r="XF214" s="46"/>
      <c r="XG214" s="46"/>
      <c r="XH214" s="46"/>
      <c r="XI214" s="46"/>
      <c r="XJ214" s="46"/>
      <c r="XK214" s="46"/>
      <c r="XL214" s="46"/>
      <c r="XM214" s="46"/>
      <c r="XN214" s="46"/>
      <c r="XO214" s="46"/>
      <c r="XP214" s="46"/>
      <c r="XQ214" s="46"/>
      <c r="XR214" s="46"/>
      <c r="XS214" s="46"/>
      <c r="XT214" s="46"/>
      <c r="XU214" s="46"/>
      <c r="XV214" s="46"/>
      <c r="XW214" s="46"/>
      <c r="XX214" s="46"/>
      <c r="XY214" s="46"/>
      <c r="XZ214" s="46"/>
      <c r="YA214" s="46"/>
      <c r="YB214" s="46"/>
      <c r="YC214" s="46"/>
      <c r="YD214" s="46"/>
      <c r="YE214" s="46"/>
      <c r="YF214" s="46"/>
      <c r="YG214" s="46"/>
      <c r="YH214" s="46"/>
      <c r="YI214" s="46"/>
      <c r="YJ214" s="46"/>
      <c r="YK214" s="46"/>
      <c r="YL214" s="46"/>
      <c r="YM214" s="46"/>
      <c r="YN214" s="46"/>
      <c r="YO214" s="46"/>
      <c r="YP214" s="46"/>
      <c r="YQ214" s="46"/>
      <c r="YR214" s="46"/>
      <c r="YS214" s="46"/>
      <c r="YT214" s="46"/>
      <c r="YU214" s="46"/>
      <c r="YV214" s="46"/>
      <c r="YW214" s="46"/>
      <c r="YX214" s="46"/>
      <c r="YY214" s="46"/>
      <c r="YZ214" s="46"/>
      <c r="ZA214" s="46"/>
      <c r="ZB214" s="46"/>
      <c r="ZC214" s="46"/>
      <c r="ZD214" s="46"/>
      <c r="ZE214" s="46"/>
      <c r="ZF214" s="46"/>
      <c r="ZG214" s="46"/>
      <c r="ZH214" s="46"/>
      <c r="ZI214" s="46"/>
      <c r="ZJ214" s="46"/>
      <c r="ZK214" s="46"/>
      <c r="ZL214" s="46"/>
      <c r="ZM214" s="46"/>
      <c r="ZN214" s="46"/>
      <c r="ZO214" s="46"/>
      <c r="ZP214" s="46"/>
      <c r="ZQ214" s="46"/>
      <c r="ZR214" s="46"/>
      <c r="ZS214" s="46"/>
      <c r="ZT214" s="46"/>
      <c r="ZU214" s="46"/>
      <c r="ZV214" s="46"/>
      <c r="ZW214" s="46"/>
      <c r="ZX214" s="46"/>
      <c r="ZY214" s="46"/>
      <c r="ZZ214" s="46"/>
      <c r="AAA214" s="46"/>
      <c r="AAB214" s="46"/>
      <c r="AAC214" s="46"/>
      <c r="AAD214" s="46"/>
      <c r="AAE214" s="46"/>
      <c r="AAF214" s="46"/>
      <c r="AAG214" s="46"/>
      <c r="AAH214" s="46"/>
      <c r="AAI214" s="46"/>
      <c r="AAJ214" s="46"/>
      <c r="AAK214" s="46"/>
      <c r="AAL214" s="46"/>
      <c r="AAM214" s="46"/>
      <c r="AAN214" s="46"/>
      <c r="AAO214" s="46"/>
      <c r="AAP214" s="46"/>
      <c r="AAQ214" s="46"/>
      <c r="AAR214" s="46"/>
      <c r="AAS214" s="46"/>
      <c r="AAT214" s="46"/>
      <c r="AAU214" s="46"/>
      <c r="AAV214" s="46"/>
      <c r="AAW214" s="46"/>
      <c r="AAX214" s="46"/>
      <c r="AAY214" s="46"/>
      <c r="AAZ214" s="46"/>
      <c r="ABA214" s="46"/>
      <c r="ABB214" s="46"/>
      <c r="ABC214" s="46"/>
      <c r="ABD214" s="46"/>
      <c r="ABE214" s="46"/>
      <c r="ABF214" s="46"/>
      <c r="ABG214" s="46"/>
      <c r="ABH214" s="46"/>
      <c r="ABI214" s="46"/>
      <c r="ABJ214" s="46"/>
      <c r="ABK214" s="46"/>
      <c r="ABL214" s="46"/>
      <c r="ABM214" s="46"/>
      <c r="ABN214" s="46"/>
      <c r="ABO214" s="46"/>
      <c r="ABP214" s="46"/>
      <c r="ABQ214" s="46"/>
      <c r="ABR214" s="46"/>
      <c r="ABS214" s="46"/>
      <c r="ABT214" s="46"/>
      <c r="ABU214" s="46"/>
      <c r="ABV214" s="46"/>
      <c r="ABW214" s="46"/>
      <c r="ABX214" s="46"/>
      <c r="ABY214" s="46"/>
      <c r="ABZ214" s="46"/>
      <c r="ACA214" s="46"/>
      <c r="ACB214" s="46"/>
      <c r="ACC214" s="46"/>
      <c r="ACD214" s="46"/>
      <c r="ACE214" s="46"/>
      <c r="ACF214" s="46"/>
      <c r="ACG214" s="46"/>
      <c r="ACH214" s="46"/>
      <c r="ACI214" s="46"/>
      <c r="ACJ214" s="46"/>
      <c r="ACK214" s="46"/>
      <c r="ACL214" s="46"/>
      <c r="ACM214" s="46"/>
      <c r="ACN214" s="46"/>
      <c r="ACO214" s="46"/>
      <c r="ACP214" s="46"/>
      <c r="ACQ214" s="46"/>
      <c r="ACR214" s="46"/>
      <c r="ACS214" s="46"/>
      <c r="ACT214" s="46"/>
      <c r="ACU214" s="46"/>
      <c r="ACV214" s="46"/>
      <c r="ACW214" s="46"/>
      <c r="ACX214" s="46"/>
      <c r="ACY214" s="46"/>
      <c r="ACZ214" s="46"/>
      <c r="ADA214" s="46"/>
      <c r="ADB214" s="46"/>
      <c r="ADC214" s="46"/>
      <c r="ADD214" s="46"/>
      <c r="ADE214" s="46"/>
      <c r="ADF214" s="46"/>
      <c r="ADG214" s="46"/>
      <c r="ADH214" s="46"/>
      <c r="ADI214" s="46"/>
      <c r="ADJ214" s="46"/>
      <c r="ADK214" s="46"/>
      <c r="ADL214" s="46"/>
      <c r="ADM214" s="46"/>
      <c r="ADN214" s="46"/>
      <c r="ADO214" s="46"/>
      <c r="ADP214" s="46"/>
      <c r="ADQ214" s="46"/>
      <c r="ADR214" s="46"/>
      <c r="ADS214" s="46"/>
      <c r="ADT214" s="46"/>
      <c r="ADU214" s="46"/>
      <c r="ADV214" s="46"/>
      <c r="ADW214" s="46"/>
      <c r="ADX214" s="46"/>
      <c r="ADY214" s="46"/>
      <c r="ADZ214" s="46"/>
      <c r="AEA214" s="46"/>
      <c r="AEB214" s="46"/>
      <c r="AEC214" s="46"/>
      <c r="AED214" s="46"/>
      <c r="AEE214" s="46"/>
      <c r="AEF214" s="46"/>
      <c r="AEG214" s="46"/>
      <c r="AEH214" s="46"/>
      <c r="AEI214" s="46"/>
      <c r="AEJ214" s="46"/>
      <c r="AEK214" s="46"/>
      <c r="AEL214" s="46"/>
      <c r="AEM214" s="46"/>
      <c r="AEN214" s="46"/>
      <c r="AEO214" s="46"/>
      <c r="AEP214" s="46"/>
      <c r="AEQ214" s="46"/>
      <c r="AER214" s="46"/>
      <c r="AES214" s="46"/>
      <c r="AET214" s="46"/>
      <c r="AEU214" s="46"/>
      <c r="AEV214" s="46"/>
      <c r="AEW214" s="46"/>
      <c r="AEX214" s="46"/>
      <c r="AEY214" s="46"/>
      <c r="AEZ214" s="46"/>
      <c r="AFA214" s="46"/>
      <c r="AFB214" s="46"/>
      <c r="AFC214" s="46"/>
      <c r="AFD214" s="46"/>
      <c r="AFE214" s="46"/>
      <c r="AFF214" s="46"/>
      <c r="AFG214" s="46"/>
      <c r="AFH214" s="46"/>
      <c r="AFI214" s="46"/>
      <c r="AFJ214" s="46"/>
      <c r="AFK214" s="46"/>
      <c r="AFL214" s="46"/>
      <c r="AFM214" s="46"/>
      <c r="AFN214" s="46"/>
      <c r="AFO214" s="46"/>
      <c r="AFP214" s="46"/>
      <c r="AFQ214" s="46"/>
      <c r="AFR214" s="46"/>
      <c r="AFS214" s="46"/>
      <c r="AFT214" s="46"/>
      <c r="AFU214" s="46"/>
      <c r="AFV214" s="46"/>
      <c r="AFW214" s="46"/>
      <c r="AFX214" s="46"/>
      <c r="AFY214" s="46"/>
      <c r="AFZ214" s="46"/>
      <c r="AGA214" s="46"/>
      <c r="AGB214" s="46"/>
      <c r="AGC214" s="46"/>
      <c r="AGD214" s="46"/>
      <c r="AGE214" s="46"/>
      <c r="AGF214" s="46"/>
      <c r="AGG214" s="46"/>
      <c r="AGH214" s="46"/>
      <c r="AGI214" s="46"/>
      <c r="AGJ214" s="46"/>
      <c r="AGK214" s="46"/>
      <c r="AGL214" s="46"/>
      <c r="AGM214" s="46"/>
      <c r="AGN214" s="46"/>
      <c r="AGO214" s="46"/>
      <c r="AGP214" s="46"/>
      <c r="AGQ214" s="46"/>
      <c r="AGR214" s="46"/>
      <c r="AGS214" s="46"/>
      <c r="AGT214" s="46"/>
      <c r="AGU214" s="46"/>
      <c r="AGV214" s="46"/>
      <c r="AGW214" s="46"/>
      <c r="AGX214" s="46"/>
      <c r="AGY214" s="46"/>
      <c r="AGZ214" s="46"/>
      <c r="AHA214" s="46"/>
      <c r="AHB214" s="46"/>
      <c r="AHC214" s="46"/>
      <c r="AHD214" s="46"/>
      <c r="AHE214" s="46"/>
      <c r="AHF214" s="46"/>
      <c r="AHG214" s="46"/>
      <c r="AHH214" s="46"/>
      <c r="AHI214" s="46"/>
      <c r="AHJ214" s="46"/>
      <c r="AHK214" s="46"/>
      <c r="AHL214" s="46"/>
      <c r="AHM214" s="46"/>
      <c r="AHN214" s="46"/>
      <c r="AHO214" s="46"/>
      <c r="AHP214" s="46"/>
      <c r="AHQ214" s="46"/>
      <c r="AHR214" s="46"/>
      <c r="AHS214" s="46"/>
      <c r="AHT214" s="46"/>
      <c r="AHU214" s="46"/>
      <c r="AHV214" s="46"/>
      <c r="AHW214" s="46"/>
      <c r="AHX214" s="46"/>
      <c r="AHY214" s="46"/>
      <c r="AHZ214" s="46"/>
      <c r="AIA214" s="46"/>
      <c r="AIB214" s="46"/>
      <c r="AIC214" s="46"/>
      <c r="AID214" s="46"/>
      <c r="AIE214" s="46"/>
      <c r="AIF214" s="46"/>
      <c r="AIG214" s="46"/>
      <c r="AIH214" s="46"/>
      <c r="AII214" s="46"/>
      <c r="AIJ214" s="46"/>
      <c r="AIK214" s="46"/>
      <c r="AIL214" s="46"/>
      <c r="AIM214" s="46"/>
      <c r="AIN214" s="46"/>
      <c r="AIO214" s="46"/>
      <c r="AIP214" s="46"/>
      <c r="AIQ214" s="46"/>
      <c r="AIR214" s="46"/>
      <c r="AIS214" s="46"/>
      <c r="AIT214" s="46"/>
      <c r="AIU214" s="46"/>
      <c r="AIV214" s="46"/>
      <c r="AIW214" s="46"/>
      <c r="AIX214" s="46"/>
      <c r="AIY214" s="46"/>
      <c r="AIZ214" s="46"/>
      <c r="AJA214" s="46"/>
      <c r="AJB214" s="46"/>
      <c r="AJC214" s="46"/>
      <c r="AJD214" s="46"/>
      <c r="AJE214" s="46"/>
      <c r="AJF214" s="46"/>
      <c r="AJG214" s="46"/>
      <c r="AJH214" s="46"/>
      <c r="AJI214" s="46"/>
      <c r="AJJ214" s="46"/>
      <c r="AJK214" s="46"/>
      <c r="AJL214" s="46"/>
      <c r="AJM214" s="46"/>
      <c r="AJN214" s="46"/>
      <c r="AJO214" s="46"/>
      <c r="AJP214" s="46"/>
      <c r="AJQ214" s="46"/>
      <c r="AJR214" s="46"/>
      <c r="AJS214" s="46"/>
      <c r="AJT214" s="46"/>
      <c r="AJU214" s="46"/>
      <c r="AJV214" s="46"/>
      <c r="AJW214" s="46"/>
      <c r="AJX214" s="46"/>
      <c r="AJY214" s="46"/>
      <c r="AJZ214" s="46"/>
      <c r="AKA214" s="46"/>
      <c r="AKB214" s="46"/>
      <c r="AKC214" s="46"/>
      <c r="AKD214" s="46"/>
      <c r="AKE214" s="46"/>
      <c r="AKF214" s="46"/>
      <c r="AKG214" s="46"/>
      <c r="AKH214" s="46"/>
      <c r="AKI214" s="46"/>
      <c r="AKJ214" s="46"/>
      <c r="AKK214" s="46"/>
      <c r="AKL214" s="46"/>
      <c r="AKM214" s="46"/>
      <c r="AKN214" s="46"/>
      <c r="AKO214" s="46"/>
      <c r="AKP214" s="46"/>
      <c r="AKQ214" s="46"/>
      <c r="AKR214" s="46"/>
      <c r="AKS214" s="46"/>
      <c r="AKT214" s="46"/>
      <c r="AKU214" s="46"/>
      <c r="AKV214" s="46"/>
      <c r="AKW214" s="46"/>
      <c r="AKX214" s="46"/>
      <c r="AKY214" s="46"/>
      <c r="AKZ214" s="46"/>
      <c r="ALA214" s="46"/>
      <c r="ALB214" s="46"/>
      <c r="ALC214" s="46"/>
      <c r="ALD214" s="46"/>
      <c r="ALE214" s="46"/>
      <c r="ALF214" s="46"/>
      <c r="ALG214" s="46"/>
      <c r="ALH214" s="46"/>
      <c r="ALI214" s="46"/>
      <c r="ALJ214" s="46"/>
      <c r="ALK214" s="46"/>
      <c r="ALL214" s="46"/>
      <c r="ALM214" s="46"/>
      <c r="ALN214" s="46"/>
      <c r="ALO214" s="46"/>
      <c r="ALP214" s="46"/>
      <c r="ALQ214" s="46"/>
      <c r="ALR214" s="46"/>
      <c r="ALS214" s="46"/>
      <c r="ALT214" s="46"/>
      <c r="ALU214" s="46"/>
      <c r="ALV214" s="46"/>
      <c r="ALW214" s="46"/>
      <c r="ALX214" s="46"/>
      <c r="ALY214" s="46"/>
      <c r="ALZ214" s="46"/>
      <c r="AMA214" s="46"/>
      <c r="AMB214" s="46"/>
      <c r="AMC214" s="46"/>
      <c r="AMD214" s="46"/>
      <c r="AME214" s="46"/>
      <c r="AMF214" s="46"/>
      <c r="AMG214" s="46"/>
      <c r="AMH214" s="46"/>
      <c r="AMI214" s="46"/>
      <c r="AMJ214" s="46"/>
      <c r="AMK214" s="46"/>
    </row>
    <row r="215" spans="1:1025" x14ac:dyDescent="0.25">
      <c r="A215" s="46"/>
      <c r="B215" s="56"/>
      <c r="C215" s="57"/>
      <c r="D215" s="58"/>
      <c r="E215" s="59"/>
      <c r="F215" s="59"/>
      <c r="G215" s="59"/>
      <c r="H215" s="59"/>
      <c r="I215" s="59"/>
      <c r="J215" s="59"/>
      <c r="K215" s="59"/>
      <c r="L215" s="59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46"/>
      <c r="KQ215" s="46"/>
      <c r="KR215" s="46"/>
      <c r="KS215" s="46"/>
      <c r="KT215" s="46"/>
      <c r="KU215" s="46"/>
      <c r="KV215" s="46"/>
      <c r="KW215" s="46"/>
      <c r="KX215" s="46"/>
      <c r="KY215" s="46"/>
      <c r="KZ215" s="46"/>
      <c r="LA215" s="46"/>
      <c r="LB215" s="46"/>
      <c r="LC215" s="46"/>
      <c r="LD215" s="46"/>
      <c r="LE215" s="46"/>
      <c r="LF215" s="46"/>
      <c r="LG215" s="46"/>
      <c r="LH215" s="46"/>
      <c r="LI215" s="46"/>
      <c r="LJ215" s="46"/>
      <c r="LK215" s="46"/>
      <c r="LL215" s="46"/>
      <c r="LM215" s="46"/>
      <c r="LN215" s="46"/>
      <c r="LO215" s="46"/>
      <c r="LP215" s="46"/>
      <c r="LQ215" s="46"/>
      <c r="LR215" s="46"/>
      <c r="LS215" s="46"/>
      <c r="LT215" s="46"/>
      <c r="LU215" s="46"/>
      <c r="LV215" s="46"/>
      <c r="LW215" s="46"/>
      <c r="LX215" s="46"/>
      <c r="LY215" s="46"/>
      <c r="LZ215" s="46"/>
      <c r="MA215" s="46"/>
      <c r="MB215" s="46"/>
      <c r="MC215" s="46"/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  <c r="NH215" s="46"/>
      <c r="NI215" s="46"/>
      <c r="NJ215" s="46"/>
      <c r="NK215" s="46"/>
      <c r="NL215" s="46"/>
      <c r="NM215" s="46"/>
      <c r="NN215" s="46"/>
      <c r="NO215" s="46"/>
      <c r="NP215" s="46"/>
      <c r="NQ215" s="46"/>
      <c r="NR215" s="46"/>
      <c r="NS215" s="46"/>
      <c r="NT215" s="46"/>
      <c r="NU215" s="46"/>
      <c r="NV215" s="46"/>
      <c r="NW215" s="46"/>
      <c r="NX215" s="46"/>
      <c r="NY215" s="46"/>
      <c r="NZ215" s="46"/>
      <c r="OA215" s="46"/>
      <c r="OB215" s="46"/>
      <c r="OC215" s="46"/>
      <c r="OD215" s="46"/>
      <c r="OE215" s="46"/>
      <c r="OF215" s="46"/>
      <c r="OG215" s="46"/>
      <c r="OH215" s="46"/>
      <c r="OI215" s="46"/>
      <c r="OJ215" s="46"/>
      <c r="OK215" s="46"/>
      <c r="OL215" s="46"/>
      <c r="OM215" s="46"/>
      <c r="ON215" s="46"/>
      <c r="OO215" s="46"/>
      <c r="OP215" s="46"/>
      <c r="OQ215" s="46"/>
      <c r="OR215" s="46"/>
      <c r="OS215" s="46"/>
      <c r="OT215" s="46"/>
      <c r="OU215" s="46"/>
      <c r="OV215" s="46"/>
      <c r="OW215" s="46"/>
      <c r="OX215" s="46"/>
      <c r="OY215" s="46"/>
      <c r="OZ215" s="46"/>
      <c r="PA215" s="46"/>
      <c r="PB215" s="46"/>
      <c r="PC215" s="46"/>
      <c r="PD215" s="46"/>
      <c r="PE215" s="46"/>
      <c r="PF215" s="46"/>
      <c r="PG215" s="46"/>
      <c r="PH215" s="46"/>
      <c r="PI215" s="46"/>
      <c r="PJ215" s="46"/>
      <c r="PK215" s="46"/>
      <c r="PL215" s="46"/>
      <c r="PM215" s="46"/>
      <c r="PN215" s="46"/>
      <c r="PO215" s="46"/>
      <c r="PP215" s="46"/>
      <c r="PQ215" s="46"/>
      <c r="PR215" s="46"/>
      <c r="PS215" s="46"/>
      <c r="PT215" s="46"/>
      <c r="PU215" s="46"/>
      <c r="PV215" s="46"/>
      <c r="PW215" s="46"/>
      <c r="PX215" s="46"/>
      <c r="PY215" s="46"/>
      <c r="PZ215" s="46"/>
      <c r="QA215" s="46"/>
      <c r="QB215" s="46"/>
      <c r="QC215" s="46"/>
      <c r="QD215" s="46"/>
      <c r="QE215" s="46"/>
      <c r="QF215" s="46"/>
      <c r="QG215" s="46"/>
      <c r="QH215" s="46"/>
      <c r="QI215" s="46"/>
      <c r="QJ215" s="46"/>
      <c r="QK215" s="46"/>
      <c r="QL215" s="46"/>
      <c r="QM215" s="46"/>
      <c r="QN215" s="46"/>
      <c r="QO215" s="46"/>
      <c r="QP215" s="46"/>
      <c r="QQ215" s="46"/>
      <c r="QR215" s="46"/>
      <c r="QS215" s="46"/>
      <c r="QT215" s="46"/>
      <c r="QU215" s="46"/>
      <c r="QV215" s="46"/>
      <c r="QW215" s="46"/>
      <c r="QX215" s="46"/>
      <c r="QY215" s="46"/>
      <c r="QZ215" s="46"/>
      <c r="RA215" s="46"/>
      <c r="RB215" s="46"/>
      <c r="RC215" s="46"/>
      <c r="RD215" s="46"/>
      <c r="RE215" s="46"/>
      <c r="RF215" s="46"/>
      <c r="RG215" s="46"/>
      <c r="RH215" s="46"/>
      <c r="RI215" s="46"/>
      <c r="RJ215" s="46"/>
      <c r="RK215" s="46"/>
      <c r="RL215" s="46"/>
      <c r="RM215" s="46"/>
      <c r="RN215" s="46"/>
      <c r="RO215" s="46"/>
      <c r="RP215" s="46"/>
      <c r="RQ215" s="46"/>
      <c r="RR215" s="46"/>
      <c r="RS215" s="46"/>
      <c r="RT215" s="46"/>
      <c r="RU215" s="46"/>
      <c r="RV215" s="46"/>
      <c r="RW215" s="46"/>
      <c r="RX215" s="46"/>
      <c r="RY215" s="46"/>
      <c r="RZ215" s="46"/>
      <c r="SA215" s="46"/>
      <c r="SB215" s="46"/>
      <c r="SC215" s="46"/>
      <c r="SD215" s="46"/>
      <c r="SE215" s="46"/>
      <c r="SF215" s="46"/>
      <c r="SG215" s="46"/>
      <c r="SH215" s="46"/>
      <c r="SI215" s="46"/>
      <c r="SJ215" s="46"/>
      <c r="SK215" s="46"/>
      <c r="SL215" s="46"/>
      <c r="SM215" s="46"/>
      <c r="SN215" s="46"/>
      <c r="SO215" s="46"/>
      <c r="SP215" s="46"/>
      <c r="SQ215" s="46"/>
      <c r="SR215" s="46"/>
      <c r="SS215" s="46"/>
      <c r="ST215" s="46"/>
      <c r="SU215" s="46"/>
      <c r="SV215" s="46"/>
      <c r="SW215" s="46"/>
      <c r="SX215" s="46"/>
      <c r="SY215" s="46"/>
      <c r="SZ215" s="46"/>
      <c r="TA215" s="46"/>
      <c r="TB215" s="46"/>
      <c r="TC215" s="46"/>
      <c r="TD215" s="46"/>
      <c r="TE215" s="46"/>
      <c r="TF215" s="46"/>
      <c r="TG215" s="46"/>
      <c r="TH215" s="46"/>
      <c r="TI215" s="46"/>
      <c r="TJ215" s="46"/>
      <c r="TK215" s="46"/>
      <c r="TL215" s="46"/>
      <c r="TM215" s="46"/>
      <c r="TN215" s="46"/>
      <c r="TO215" s="46"/>
      <c r="TP215" s="46"/>
      <c r="TQ215" s="46"/>
      <c r="TR215" s="46"/>
      <c r="TS215" s="46"/>
      <c r="TT215" s="46"/>
      <c r="TU215" s="46"/>
      <c r="TV215" s="46"/>
      <c r="TW215" s="46"/>
      <c r="TX215" s="46"/>
      <c r="TY215" s="46"/>
      <c r="TZ215" s="46"/>
      <c r="UA215" s="46"/>
      <c r="UB215" s="46"/>
      <c r="UC215" s="46"/>
      <c r="UD215" s="46"/>
      <c r="UE215" s="46"/>
      <c r="UF215" s="46"/>
      <c r="UG215" s="46"/>
      <c r="UH215" s="46"/>
      <c r="UI215" s="46"/>
      <c r="UJ215" s="46"/>
      <c r="UK215" s="46"/>
      <c r="UL215" s="46"/>
      <c r="UM215" s="46"/>
      <c r="UN215" s="46"/>
      <c r="UO215" s="46"/>
      <c r="UP215" s="46"/>
      <c r="UQ215" s="46"/>
      <c r="UR215" s="46"/>
      <c r="US215" s="46"/>
      <c r="UT215" s="46"/>
      <c r="UU215" s="46"/>
      <c r="UV215" s="46"/>
      <c r="UW215" s="46"/>
      <c r="UX215" s="46"/>
      <c r="UY215" s="46"/>
      <c r="UZ215" s="46"/>
      <c r="VA215" s="46"/>
      <c r="VB215" s="46"/>
      <c r="VC215" s="46"/>
      <c r="VD215" s="46"/>
      <c r="VE215" s="46"/>
      <c r="VF215" s="46"/>
      <c r="VG215" s="46"/>
      <c r="VH215" s="46"/>
      <c r="VI215" s="46"/>
      <c r="VJ215" s="46"/>
      <c r="VK215" s="46"/>
      <c r="VL215" s="46"/>
      <c r="VM215" s="46"/>
      <c r="VN215" s="46"/>
      <c r="VO215" s="46"/>
      <c r="VP215" s="46"/>
      <c r="VQ215" s="46"/>
      <c r="VR215" s="46"/>
      <c r="VS215" s="46"/>
      <c r="VT215" s="46"/>
      <c r="VU215" s="46"/>
      <c r="VV215" s="46"/>
      <c r="VW215" s="46"/>
      <c r="VX215" s="46"/>
      <c r="VY215" s="46"/>
      <c r="VZ215" s="46"/>
      <c r="WA215" s="46"/>
      <c r="WB215" s="46"/>
      <c r="WC215" s="46"/>
      <c r="WD215" s="46"/>
      <c r="WE215" s="46"/>
      <c r="WF215" s="46"/>
      <c r="WG215" s="46"/>
      <c r="WH215" s="46"/>
      <c r="WI215" s="46"/>
      <c r="WJ215" s="46"/>
      <c r="WK215" s="46"/>
      <c r="WL215" s="46"/>
      <c r="WM215" s="46"/>
      <c r="WN215" s="46"/>
      <c r="WO215" s="46"/>
      <c r="WP215" s="46"/>
      <c r="WQ215" s="46"/>
      <c r="WR215" s="46"/>
      <c r="WS215" s="46"/>
      <c r="WT215" s="46"/>
      <c r="WU215" s="46"/>
      <c r="WV215" s="46"/>
      <c r="WW215" s="46"/>
      <c r="WX215" s="46"/>
      <c r="WY215" s="46"/>
      <c r="WZ215" s="46"/>
      <c r="XA215" s="46"/>
      <c r="XB215" s="46"/>
      <c r="XC215" s="46"/>
      <c r="XD215" s="46"/>
      <c r="XE215" s="46"/>
      <c r="XF215" s="46"/>
      <c r="XG215" s="46"/>
      <c r="XH215" s="46"/>
      <c r="XI215" s="46"/>
      <c r="XJ215" s="46"/>
      <c r="XK215" s="46"/>
      <c r="XL215" s="46"/>
      <c r="XM215" s="46"/>
      <c r="XN215" s="46"/>
      <c r="XO215" s="46"/>
      <c r="XP215" s="46"/>
      <c r="XQ215" s="46"/>
      <c r="XR215" s="46"/>
      <c r="XS215" s="46"/>
      <c r="XT215" s="46"/>
      <c r="XU215" s="46"/>
      <c r="XV215" s="46"/>
      <c r="XW215" s="46"/>
      <c r="XX215" s="46"/>
      <c r="XY215" s="46"/>
      <c r="XZ215" s="46"/>
      <c r="YA215" s="46"/>
      <c r="YB215" s="46"/>
      <c r="YC215" s="46"/>
      <c r="YD215" s="46"/>
      <c r="YE215" s="46"/>
      <c r="YF215" s="46"/>
      <c r="YG215" s="46"/>
      <c r="YH215" s="46"/>
      <c r="YI215" s="46"/>
      <c r="YJ215" s="46"/>
      <c r="YK215" s="46"/>
      <c r="YL215" s="46"/>
      <c r="YM215" s="46"/>
      <c r="YN215" s="46"/>
      <c r="YO215" s="46"/>
      <c r="YP215" s="46"/>
      <c r="YQ215" s="46"/>
      <c r="YR215" s="46"/>
      <c r="YS215" s="46"/>
      <c r="YT215" s="46"/>
      <c r="YU215" s="46"/>
      <c r="YV215" s="46"/>
      <c r="YW215" s="46"/>
      <c r="YX215" s="46"/>
      <c r="YY215" s="46"/>
      <c r="YZ215" s="46"/>
      <c r="ZA215" s="46"/>
      <c r="ZB215" s="46"/>
      <c r="ZC215" s="46"/>
      <c r="ZD215" s="46"/>
      <c r="ZE215" s="46"/>
      <c r="ZF215" s="46"/>
      <c r="ZG215" s="46"/>
      <c r="ZH215" s="46"/>
      <c r="ZI215" s="46"/>
      <c r="ZJ215" s="46"/>
      <c r="ZK215" s="46"/>
      <c r="ZL215" s="46"/>
      <c r="ZM215" s="46"/>
      <c r="ZN215" s="46"/>
      <c r="ZO215" s="46"/>
      <c r="ZP215" s="46"/>
      <c r="ZQ215" s="46"/>
      <c r="ZR215" s="46"/>
      <c r="ZS215" s="46"/>
      <c r="ZT215" s="46"/>
      <c r="ZU215" s="46"/>
      <c r="ZV215" s="46"/>
      <c r="ZW215" s="46"/>
      <c r="ZX215" s="46"/>
      <c r="ZY215" s="46"/>
      <c r="ZZ215" s="46"/>
      <c r="AAA215" s="46"/>
      <c r="AAB215" s="46"/>
      <c r="AAC215" s="46"/>
      <c r="AAD215" s="46"/>
      <c r="AAE215" s="46"/>
      <c r="AAF215" s="46"/>
      <c r="AAG215" s="46"/>
      <c r="AAH215" s="46"/>
      <c r="AAI215" s="46"/>
      <c r="AAJ215" s="46"/>
      <c r="AAK215" s="46"/>
      <c r="AAL215" s="46"/>
      <c r="AAM215" s="46"/>
      <c r="AAN215" s="46"/>
      <c r="AAO215" s="46"/>
      <c r="AAP215" s="46"/>
      <c r="AAQ215" s="46"/>
      <c r="AAR215" s="46"/>
      <c r="AAS215" s="46"/>
      <c r="AAT215" s="46"/>
      <c r="AAU215" s="46"/>
      <c r="AAV215" s="46"/>
      <c r="AAW215" s="46"/>
      <c r="AAX215" s="46"/>
      <c r="AAY215" s="46"/>
      <c r="AAZ215" s="46"/>
      <c r="ABA215" s="46"/>
      <c r="ABB215" s="46"/>
      <c r="ABC215" s="46"/>
      <c r="ABD215" s="46"/>
      <c r="ABE215" s="46"/>
      <c r="ABF215" s="46"/>
      <c r="ABG215" s="46"/>
      <c r="ABH215" s="46"/>
      <c r="ABI215" s="46"/>
      <c r="ABJ215" s="46"/>
      <c r="ABK215" s="46"/>
      <c r="ABL215" s="46"/>
      <c r="ABM215" s="46"/>
      <c r="ABN215" s="46"/>
      <c r="ABO215" s="46"/>
      <c r="ABP215" s="46"/>
      <c r="ABQ215" s="46"/>
      <c r="ABR215" s="46"/>
      <c r="ABS215" s="46"/>
      <c r="ABT215" s="46"/>
      <c r="ABU215" s="46"/>
      <c r="ABV215" s="46"/>
      <c r="ABW215" s="46"/>
      <c r="ABX215" s="46"/>
      <c r="ABY215" s="46"/>
      <c r="ABZ215" s="46"/>
      <c r="ACA215" s="46"/>
      <c r="ACB215" s="46"/>
      <c r="ACC215" s="46"/>
      <c r="ACD215" s="46"/>
      <c r="ACE215" s="46"/>
      <c r="ACF215" s="46"/>
      <c r="ACG215" s="46"/>
      <c r="ACH215" s="46"/>
      <c r="ACI215" s="46"/>
      <c r="ACJ215" s="46"/>
      <c r="ACK215" s="46"/>
      <c r="ACL215" s="46"/>
      <c r="ACM215" s="46"/>
      <c r="ACN215" s="46"/>
      <c r="ACO215" s="46"/>
      <c r="ACP215" s="46"/>
      <c r="ACQ215" s="46"/>
      <c r="ACR215" s="46"/>
      <c r="ACS215" s="46"/>
      <c r="ACT215" s="46"/>
      <c r="ACU215" s="46"/>
      <c r="ACV215" s="46"/>
      <c r="ACW215" s="46"/>
      <c r="ACX215" s="46"/>
      <c r="ACY215" s="46"/>
      <c r="ACZ215" s="46"/>
      <c r="ADA215" s="46"/>
      <c r="ADB215" s="46"/>
      <c r="ADC215" s="46"/>
      <c r="ADD215" s="46"/>
      <c r="ADE215" s="46"/>
      <c r="ADF215" s="46"/>
      <c r="ADG215" s="46"/>
      <c r="ADH215" s="46"/>
      <c r="ADI215" s="46"/>
      <c r="ADJ215" s="46"/>
      <c r="ADK215" s="46"/>
      <c r="ADL215" s="46"/>
      <c r="ADM215" s="46"/>
      <c r="ADN215" s="46"/>
      <c r="ADO215" s="46"/>
      <c r="ADP215" s="46"/>
      <c r="ADQ215" s="46"/>
      <c r="ADR215" s="46"/>
      <c r="ADS215" s="46"/>
      <c r="ADT215" s="46"/>
      <c r="ADU215" s="46"/>
      <c r="ADV215" s="46"/>
      <c r="ADW215" s="46"/>
      <c r="ADX215" s="46"/>
      <c r="ADY215" s="46"/>
      <c r="ADZ215" s="46"/>
      <c r="AEA215" s="46"/>
      <c r="AEB215" s="46"/>
      <c r="AEC215" s="46"/>
      <c r="AED215" s="46"/>
      <c r="AEE215" s="46"/>
      <c r="AEF215" s="46"/>
      <c r="AEG215" s="46"/>
      <c r="AEH215" s="46"/>
      <c r="AEI215" s="46"/>
      <c r="AEJ215" s="46"/>
      <c r="AEK215" s="46"/>
      <c r="AEL215" s="46"/>
      <c r="AEM215" s="46"/>
      <c r="AEN215" s="46"/>
      <c r="AEO215" s="46"/>
      <c r="AEP215" s="46"/>
      <c r="AEQ215" s="46"/>
      <c r="AER215" s="46"/>
      <c r="AES215" s="46"/>
      <c r="AET215" s="46"/>
      <c r="AEU215" s="46"/>
      <c r="AEV215" s="46"/>
      <c r="AEW215" s="46"/>
      <c r="AEX215" s="46"/>
      <c r="AEY215" s="46"/>
      <c r="AEZ215" s="46"/>
      <c r="AFA215" s="46"/>
      <c r="AFB215" s="46"/>
      <c r="AFC215" s="46"/>
      <c r="AFD215" s="46"/>
      <c r="AFE215" s="46"/>
      <c r="AFF215" s="46"/>
      <c r="AFG215" s="46"/>
      <c r="AFH215" s="46"/>
      <c r="AFI215" s="46"/>
      <c r="AFJ215" s="46"/>
      <c r="AFK215" s="46"/>
      <c r="AFL215" s="46"/>
      <c r="AFM215" s="46"/>
      <c r="AFN215" s="46"/>
      <c r="AFO215" s="46"/>
      <c r="AFP215" s="46"/>
      <c r="AFQ215" s="46"/>
      <c r="AFR215" s="46"/>
      <c r="AFS215" s="46"/>
      <c r="AFT215" s="46"/>
      <c r="AFU215" s="46"/>
      <c r="AFV215" s="46"/>
      <c r="AFW215" s="46"/>
      <c r="AFX215" s="46"/>
      <c r="AFY215" s="46"/>
      <c r="AFZ215" s="46"/>
      <c r="AGA215" s="46"/>
      <c r="AGB215" s="46"/>
      <c r="AGC215" s="46"/>
      <c r="AGD215" s="46"/>
      <c r="AGE215" s="46"/>
      <c r="AGF215" s="46"/>
      <c r="AGG215" s="46"/>
      <c r="AGH215" s="46"/>
      <c r="AGI215" s="46"/>
      <c r="AGJ215" s="46"/>
      <c r="AGK215" s="46"/>
      <c r="AGL215" s="46"/>
      <c r="AGM215" s="46"/>
      <c r="AGN215" s="46"/>
      <c r="AGO215" s="46"/>
      <c r="AGP215" s="46"/>
      <c r="AGQ215" s="46"/>
      <c r="AGR215" s="46"/>
      <c r="AGS215" s="46"/>
      <c r="AGT215" s="46"/>
      <c r="AGU215" s="46"/>
      <c r="AGV215" s="46"/>
      <c r="AGW215" s="46"/>
      <c r="AGX215" s="46"/>
      <c r="AGY215" s="46"/>
      <c r="AGZ215" s="46"/>
      <c r="AHA215" s="46"/>
      <c r="AHB215" s="46"/>
      <c r="AHC215" s="46"/>
      <c r="AHD215" s="46"/>
      <c r="AHE215" s="46"/>
      <c r="AHF215" s="46"/>
      <c r="AHG215" s="46"/>
      <c r="AHH215" s="46"/>
      <c r="AHI215" s="46"/>
      <c r="AHJ215" s="46"/>
      <c r="AHK215" s="46"/>
      <c r="AHL215" s="46"/>
      <c r="AHM215" s="46"/>
      <c r="AHN215" s="46"/>
      <c r="AHO215" s="46"/>
      <c r="AHP215" s="46"/>
      <c r="AHQ215" s="46"/>
      <c r="AHR215" s="46"/>
      <c r="AHS215" s="46"/>
      <c r="AHT215" s="46"/>
      <c r="AHU215" s="46"/>
      <c r="AHV215" s="46"/>
      <c r="AHW215" s="46"/>
      <c r="AHX215" s="46"/>
      <c r="AHY215" s="46"/>
      <c r="AHZ215" s="46"/>
      <c r="AIA215" s="46"/>
      <c r="AIB215" s="46"/>
      <c r="AIC215" s="46"/>
      <c r="AID215" s="46"/>
      <c r="AIE215" s="46"/>
      <c r="AIF215" s="46"/>
      <c r="AIG215" s="46"/>
      <c r="AIH215" s="46"/>
      <c r="AII215" s="46"/>
      <c r="AIJ215" s="46"/>
      <c r="AIK215" s="46"/>
      <c r="AIL215" s="46"/>
      <c r="AIM215" s="46"/>
      <c r="AIN215" s="46"/>
      <c r="AIO215" s="46"/>
      <c r="AIP215" s="46"/>
      <c r="AIQ215" s="46"/>
      <c r="AIR215" s="46"/>
      <c r="AIS215" s="46"/>
      <c r="AIT215" s="46"/>
      <c r="AIU215" s="46"/>
      <c r="AIV215" s="46"/>
      <c r="AIW215" s="46"/>
      <c r="AIX215" s="46"/>
      <c r="AIY215" s="46"/>
      <c r="AIZ215" s="46"/>
      <c r="AJA215" s="46"/>
      <c r="AJB215" s="46"/>
      <c r="AJC215" s="46"/>
      <c r="AJD215" s="46"/>
      <c r="AJE215" s="46"/>
      <c r="AJF215" s="46"/>
      <c r="AJG215" s="46"/>
      <c r="AJH215" s="46"/>
      <c r="AJI215" s="46"/>
      <c r="AJJ215" s="46"/>
      <c r="AJK215" s="46"/>
      <c r="AJL215" s="46"/>
      <c r="AJM215" s="46"/>
      <c r="AJN215" s="46"/>
      <c r="AJO215" s="46"/>
      <c r="AJP215" s="46"/>
      <c r="AJQ215" s="46"/>
      <c r="AJR215" s="46"/>
      <c r="AJS215" s="46"/>
      <c r="AJT215" s="46"/>
      <c r="AJU215" s="46"/>
      <c r="AJV215" s="46"/>
      <c r="AJW215" s="46"/>
      <c r="AJX215" s="46"/>
      <c r="AJY215" s="46"/>
      <c r="AJZ215" s="46"/>
      <c r="AKA215" s="46"/>
      <c r="AKB215" s="46"/>
      <c r="AKC215" s="46"/>
      <c r="AKD215" s="46"/>
      <c r="AKE215" s="46"/>
      <c r="AKF215" s="46"/>
      <c r="AKG215" s="46"/>
      <c r="AKH215" s="46"/>
      <c r="AKI215" s="46"/>
      <c r="AKJ215" s="46"/>
      <c r="AKK215" s="46"/>
      <c r="AKL215" s="46"/>
      <c r="AKM215" s="46"/>
      <c r="AKN215" s="46"/>
      <c r="AKO215" s="46"/>
      <c r="AKP215" s="46"/>
      <c r="AKQ215" s="46"/>
      <c r="AKR215" s="46"/>
      <c r="AKS215" s="46"/>
      <c r="AKT215" s="46"/>
      <c r="AKU215" s="46"/>
      <c r="AKV215" s="46"/>
      <c r="AKW215" s="46"/>
      <c r="AKX215" s="46"/>
      <c r="AKY215" s="46"/>
      <c r="AKZ215" s="46"/>
      <c r="ALA215" s="46"/>
      <c r="ALB215" s="46"/>
      <c r="ALC215" s="46"/>
      <c r="ALD215" s="46"/>
      <c r="ALE215" s="46"/>
      <c r="ALF215" s="46"/>
      <c r="ALG215" s="46"/>
      <c r="ALH215" s="46"/>
      <c r="ALI215" s="46"/>
      <c r="ALJ215" s="46"/>
      <c r="ALK215" s="46"/>
      <c r="ALL215" s="46"/>
      <c r="ALM215" s="46"/>
      <c r="ALN215" s="46"/>
      <c r="ALO215" s="46"/>
      <c r="ALP215" s="46"/>
      <c r="ALQ215" s="46"/>
      <c r="ALR215" s="46"/>
      <c r="ALS215" s="46"/>
      <c r="ALT215" s="46"/>
      <c r="ALU215" s="46"/>
      <c r="ALV215" s="46"/>
      <c r="ALW215" s="46"/>
      <c r="ALX215" s="46"/>
      <c r="ALY215" s="46"/>
      <c r="ALZ215" s="46"/>
      <c r="AMA215" s="46"/>
      <c r="AMB215" s="46"/>
      <c r="AMC215" s="46"/>
      <c r="AMD215" s="46"/>
      <c r="AME215" s="46"/>
      <c r="AMF215" s="46"/>
      <c r="AMG215" s="46"/>
      <c r="AMH215" s="46"/>
      <c r="AMI215" s="46"/>
      <c r="AMJ215" s="46"/>
      <c r="AMK215" s="46"/>
    </row>
    <row r="216" spans="1:1025" x14ac:dyDescent="0.25">
      <c r="A216" s="46"/>
      <c r="B216" s="56"/>
      <c r="C216" s="57"/>
      <c r="D216" s="58"/>
      <c r="E216" s="59"/>
      <c r="F216" s="59"/>
      <c r="G216" s="59"/>
      <c r="H216" s="59"/>
      <c r="I216" s="59"/>
      <c r="J216" s="59"/>
      <c r="K216" s="59"/>
      <c r="L216" s="59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46"/>
      <c r="KQ216" s="46"/>
      <c r="KR216" s="46"/>
      <c r="KS216" s="46"/>
      <c r="KT216" s="46"/>
      <c r="KU216" s="46"/>
      <c r="KV216" s="46"/>
      <c r="KW216" s="46"/>
      <c r="KX216" s="46"/>
      <c r="KY216" s="46"/>
      <c r="KZ216" s="46"/>
      <c r="LA216" s="46"/>
      <c r="LB216" s="46"/>
      <c r="LC216" s="46"/>
      <c r="LD216" s="46"/>
      <c r="LE216" s="46"/>
      <c r="LF216" s="46"/>
      <c r="LG216" s="46"/>
      <c r="LH216" s="46"/>
      <c r="LI216" s="46"/>
      <c r="LJ216" s="46"/>
      <c r="LK216" s="46"/>
      <c r="LL216" s="46"/>
      <c r="LM216" s="46"/>
      <c r="LN216" s="46"/>
      <c r="LO216" s="46"/>
      <c r="LP216" s="46"/>
      <c r="LQ216" s="46"/>
      <c r="LR216" s="46"/>
      <c r="LS216" s="46"/>
      <c r="LT216" s="46"/>
      <c r="LU216" s="46"/>
      <c r="LV216" s="46"/>
      <c r="LW216" s="46"/>
      <c r="LX216" s="46"/>
      <c r="LY216" s="46"/>
      <c r="LZ216" s="46"/>
      <c r="MA216" s="46"/>
      <c r="MB216" s="46"/>
      <c r="MC216" s="46"/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  <c r="NH216" s="46"/>
      <c r="NI216" s="46"/>
      <c r="NJ216" s="46"/>
      <c r="NK216" s="46"/>
      <c r="NL216" s="46"/>
      <c r="NM216" s="46"/>
      <c r="NN216" s="46"/>
      <c r="NO216" s="46"/>
      <c r="NP216" s="46"/>
      <c r="NQ216" s="46"/>
      <c r="NR216" s="46"/>
      <c r="NS216" s="46"/>
      <c r="NT216" s="46"/>
      <c r="NU216" s="46"/>
      <c r="NV216" s="46"/>
      <c r="NW216" s="46"/>
      <c r="NX216" s="46"/>
      <c r="NY216" s="46"/>
      <c r="NZ216" s="46"/>
      <c r="OA216" s="46"/>
      <c r="OB216" s="46"/>
      <c r="OC216" s="46"/>
      <c r="OD216" s="46"/>
      <c r="OE216" s="46"/>
      <c r="OF216" s="46"/>
      <c r="OG216" s="46"/>
      <c r="OH216" s="46"/>
      <c r="OI216" s="46"/>
      <c r="OJ216" s="46"/>
      <c r="OK216" s="46"/>
      <c r="OL216" s="46"/>
      <c r="OM216" s="46"/>
      <c r="ON216" s="46"/>
      <c r="OO216" s="46"/>
      <c r="OP216" s="46"/>
      <c r="OQ216" s="46"/>
      <c r="OR216" s="46"/>
      <c r="OS216" s="46"/>
      <c r="OT216" s="46"/>
      <c r="OU216" s="46"/>
      <c r="OV216" s="46"/>
      <c r="OW216" s="46"/>
      <c r="OX216" s="46"/>
      <c r="OY216" s="46"/>
      <c r="OZ216" s="46"/>
      <c r="PA216" s="46"/>
      <c r="PB216" s="46"/>
      <c r="PC216" s="46"/>
      <c r="PD216" s="46"/>
      <c r="PE216" s="46"/>
      <c r="PF216" s="46"/>
      <c r="PG216" s="46"/>
      <c r="PH216" s="46"/>
      <c r="PI216" s="46"/>
      <c r="PJ216" s="46"/>
      <c r="PK216" s="46"/>
      <c r="PL216" s="46"/>
      <c r="PM216" s="46"/>
      <c r="PN216" s="46"/>
      <c r="PO216" s="46"/>
      <c r="PP216" s="46"/>
      <c r="PQ216" s="46"/>
      <c r="PR216" s="46"/>
      <c r="PS216" s="46"/>
      <c r="PT216" s="46"/>
      <c r="PU216" s="46"/>
      <c r="PV216" s="46"/>
      <c r="PW216" s="46"/>
      <c r="PX216" s="46"/>
      <c r="PY216" s="46"/>
      <c r="PZ216" s="46"/>
      <c r="QA216" s="46"/>
      <c r="QB216" s="46"/>
      <c r="QC216" s="46"/>
      <c r="QD216" s="46"/>
      <c r="QE216" s="46"/>
      <c r="QF216" s="46"/>
      <c r="QG216" s="46"/>
      <c r="QH216" s="46"/>
      <c r="QI216" s="46"/>
      <c r="QJ216" s="46"/>
      <c r="QK216" s="46"/>
      <c r="QL216" s="46"/>
      <c r="QM216" s="46"/>
      <c r="QN216" s="46"/>
      <c r="QO216" s="46"/>
      <c r="QP216" s="46"/>
      <c r="QQ216" s="46"/>
      <c r="QR216" s="46"/>
      <c r="QS216" s="46"/>
      <c r="QT216" s="46"/>
      <c r="QU216" s="46"/>
      <c r="QV216" s="46"/>
      <c r="QW216" s="46"/>
      <c r="QX216" s="46"/>
      <c r="QY216" s="46"/>
      <c r="QZ216" s="46"/>
      <c r="RA216" s="46"/>
      <c r="RB216" s="46"/>
      <c r="RC216" s="46"/>
      <c r="RD216" s="46"/>
      <c r="RE216" s="46"/>
      <c r="RF216" s="46"/>
      <c r="RG216" s="46"/>
      <c r="RH216" s="46"/>
      <c r="RI216" s="46"/>
      <c r="RJ216" s="46"/>
      <c r="RK216" s="46"/>
      <c r="RL216" s="46"/>
      <c r="RM216" s="46"/>
      <c r="RN216" s="46"/>
      <c r="RO216" s="46"/>
      <c r="RP216" s="46"/>
      <c r="RQ216" s="46"/>
      <c r="RR216" s="46"/>
      <c r="RS216" s="46"/>
      <c r="RT216" s="46"/>
      <c r="RU216" s="46"/>
      <c r="RV216" s="46"/>
      <c r="RW216" s="46"/>
      <c r="RX216" s="46"/>
      <c r="RY216" s="46"/>
      <c r="RZ216" s="46"/>
      <c r="SA216" s="46"/>
      <c r="SB216" s="46"/>
      <c r="SC216" s="46"/>
      <c r="SD216" s="46"/>
      <c r="SE216" s="46"/>
      <c r="SF216" s="46"/>
      <c r="SG216" s="46"/>
      <c r="SH216" s="46"/>
      <c r="SI216" s="46"/>
      <c r="SJ216" s="46"/>
      <c r="SK216" s="46"/>
      <c r="SL216" s="46"/>
      <c r="SM216" s="46"/>
      <c r="SN216" s="46"/>
      <c r="SO216" s="46"/>
      <c r="SP216" s="46"/>
      <c r="SQ216" s="46"/>
      <c r="SR216" s="46"/>
      <c r="SS216" s="46"/>
      <c r="ST216" s="46"/>
      <c r="SU216" s="46"/>
      <c r="SV216" s="46"/>
      <c r="SW216" s="46"/>
      <c r="SX216" s="46"/>
      <c r="SY216" s="46"/>
      <c r="SZ216" s="46"/>
      <c r="TA216" s="46"/>
      <c r="TB216" s="46"/>
      <c r="TC216" s="46"/>
      <c r="TD216" s="46"/>
      <c r="TE216" s="46"/>
      <c r="TF216" s="46"/>
      <c r="TG216" s="46"/>
      <c r="TH216" s="46"/>
      <c r="TI216" s="46"/>
      <c r="TJ216" s="46"/>
      <c r="TK216" s="46"/>
      <c r="TL216" s="46"/>
      <c r="TM216" s="46"/>
      <c r="TN216" s="46"/>
      <c r="TO216" s="46"/>
      <c r="TP216" s="46"/>
      <c r="TQ216" s="46"/>
      <c r="TR216" s="46"/>
      <c r="TS216" s="46"/>
      <c r="TT216" s="46"/>
      <c r="TU216" s="46"/>
      <c r="TV216" s="46"/>
      <c r="TW216" s="46"/>
      <c r="TX216" s="46"/>
      <c r="TY216" s="46"/>
      <c r="TZ216" s="46"/>
      <c r="UA216" s="46"/>
      <c r="UB216" s="46"/>
      <c r="UC216" s="46"/>
      <c r="UD216" s="46"/>
      <c r="UE216" s="46"/>
      <c r="UF216" s="46"/>
      <c r="UG216" s="46"/>
      <c r="UH216" s="46"/>
      <c r="UI216" s="46"/>
      <c r="UJ216" s="46"/>
      <c r="UK216" s="46"/>
      <c r="UL216" s="46"/>
      <c r="UM216" s="46"/>
      <c r="UN216" s="46"/>
      <c r="UO216" s="46"/>
      <c r="UP216" s="46"/>
      <c r="UQ216" s="46"/>
      <c r="UR216" s="46"/>
      <c r="US216" s="46"/>
      <c r="UT216" s="46"/>
      <c r="UU216" s="46"/>
      <c r="UV216" s="46"/>
      <c r="UW216" s="46"/>
      <c r="UX216" s="46"/>
      <c r="UY216" s="46"/>
      <c r="UZ216" s="46"/>
      <c r="VA216" s="46"/>
      <c r="VB216" s="46"/>
      <c r="VC216" s="46"/>
      <c r="VD216" s="46"/>
      <c r="VE216" s="46"/>
      <c r="VF216" s="46"/>
      <c r="VG216" s="46"/>
      <c r="VH216" s="46"/>
      <c r="VI216" s="46"/>
      <c r="VJ216" s="46"/>
      <c r="VK216" s="46"/>
      <c r="VL216" s="46"/>
      <c r="VM216" s="46"/>
      <c r="VN216" s="46"/>
      <c r="VO216" s="46"/>
      <c r="VP216" s="46"/>
      <c r="VQ216" s="46"/>
      <c r="VR216" s="46"/>
      <c r="VS216" s="46"/>
      <c r="VT216" s="46"/>
      <c r="VU216" s="46"/>
      <c r="VV216" s="46"/>
      <c r="VW216" s="46"/>
      <c r="VX216" s="46"/>
      <c r="VY216" s="46"/>
      <c r="VZ216" s="46"/>
      <c r="WA216" s="46"/>
      <c r="WB216" s="46"/>
      <c r="WC216" s="46"/>
      <c r="WD216" s="46"/>
      <c r="WE216" s="46"/>
      <c r="WF216" s="46"/>
      <c r="WG216" s="46"/>
      <c r="WH216" s="46"/>
      <c r="WI216" s="46"/>
      <c r="WJ216" s="46"/>
      <c r="WK216" s="46"/>
      <c r="WL216" s="46"/>
      <c r="WM216" s="46"/>
      <c r="WN216" s="46"/>
      <c r="WO216" s="46"/>
      <c r="WP216" s="46"/>
      <c r="WQ216" s="46"/>
      <c r="WR216" s="46"/>
      <c r="WS216" s="46"/>
      <c r="WT216" s="46"/>
      <c r="WU216" s="46"/>
      <c r="WV216" s="46"/>
      <c r="WW216" s="46"/>
      <c r="WX216" s="46"/>
      <c r="WY216" s="46"/>
      <c r="WZ216" s="46"/>
      <c r="XA216" s="46"/>
      <c r="XB216" s="46"/>
      <c r="XC216" s="46"/>
      <c r="XD216" s="46"/>
      <c r="XE216" s="46"/>
      <c r="XF216" s="46"/>
      <c r="XG216" s="46"/>
      <c r="XH216" s="46"/>
      <c r="XI216" s="46"/>
      <c r="XJ216" s="46"/>
      <c r="XK216" s="46"/>
      <c r="XL216" s="46"/>
      <c r="XM216" s="46"/>
      <c r="XN216" s="46"/>
      <c r="XO216" s="46"/>
      <c r="XP216" s="46"/>
      <c r="XQ216" s="46"/>
      <c r="XR216" s="46"/>
      <c r="XS216" s="46"/>
      <c r="XT216" s="46"/>
      <c r="XU216" s="46"/>
      <c r="XV216" s="46"/>
      <c r="XW216" s="46"/>
      <c r="XX216" s="46"/>
      <c r="XY216" s="46"/>
      <c r="XZ216" s="46"/>
      <c r="YA216" s="46"/>
      <c r="YB216" s="46"/>
      <c r="YC216" s="46"/>
      <c r="YD216" s="46"/>
      <c r="YE216" s="46"/>
      <c r="YF216" s="46"/>
      <c r="YG216" s="46"/>
      <c r="YH216" s="46"/>
      <c r="YI216" s="46"/>
      <c r="YJ216" s="46"/>
      <c r="YK216" s="46"/>
      <c r="YL216" s="46"/>
      <c r="YM216" s="46"/>
      <c r="YN216" s="46"/>
      <c r="YO216" s="46"/>
      <c r="YP216" s="46"/>
      <c r="YQ216" s="46"/>
      <c r="YR216" s="46"/>
      <c r="YS216" s="46"/>
      <c r="YT216" s="46"/>
      <c r="YU216" s="46"/>
      <c r="YV216" s="46"/>
      <c r="YW216" s="46"/>
      <c r="YX216" s="46"/>
      <c r="YY216" s="46"/>
      <c r="YZ216" s="46"/>
      <c r="ZA216" s="46"/>
      <c r="ZB216" s="46"/>
      <c r="ZC216" s="46"/>
      <c r="ZD216" s="46"/>
      <c r="ZE216" s="46"/>
      <c r="ZF216" s="46"/>
      <c r="ZG216" s="46"/>
      <c r="ZH216" s="46"/>
      <c r="ZI216" s="46"/>
      <c r="ZJ216" s="46"/>
      <c r="ZK216" s="46"/>
      <c r="ZL216" s="46"/>
      <c r="ZM216" s="46"/>
      <c r="ZN216" s="46"/>
      <c r="ZO216" s="46"/>
      <c r="ZP216" s="46"/>
      <c r="ZQ216" s="46"/>
      <c r="ZR216" s="46"/>
      <c r="ZS216" s="46"/>
      <c r="ZT216" s="46"/>
      <c r="ZU216" s="46"/>
      <c r="ZV216" s="46"/>
      <c r="ZW216" s="46"/>
      <c r="ZX216" s="46"/>
      <c r="ZY216" s="46"/>
      <c r="ZZ216" s="46"/>
      <c r="AAA216" s="46"/>
      <c r="AAB216" s="46"/>
      <c r="AAC216" s="46"/>
      <c r="AAD216" s="46"/>
      <c r="AAE216" s="46"/>
      <c r="AAF216" s="46"/>
      <c r="AAG216" s="46"/>
      <c r="AAH216" s="46"/>
      <c r="AAI216" s="46"/>
      <c r="AAJ216" s="46"/>
      <c r="AAK216" s="46"/>
      <c r="AAL216" s="46"/>
      <c r="AAM216" s="46"/>
      <c r="AAN216" s="46"/>
      <c r="AAO216" s="46"/>
      <c r="AAP216" s="46"/>
      <c r="AAQ216" s="46"/>
      <c r="AAR216" s="46"/>
      <c r="AAS216" s="46"/>
      <c r="AAT216" s="46"/>
      <c r="AAU216" s="46"/>
      <c r="AAV216" s="46"/>
      <c r="AAW216" s="46"/>
      <c r="AAX216" s="46"/>
      <c r="AAY216" s="46"/>
      <c r="AAZ216" s="46"/>
      <c r="ABA216" s="46"/>
      <c r="ABB216" s="46"/>
      <c r="ABC216" s="46"/>
      <c r="ABD216" s="46"/>
      <c r="ABE216" s="46"/>
      <c r="ABF216" s="46"/>
      <c r="ABG216" s="46"/>
      <c r="ABH216" s="46"/>
      <c r="ABI216" s="46"/>
      <c r="ABJ216" s="46"/>
      <c r="ABK216" s="46"/>
      <c r="ABL216" s="46"/>
      <c r="ABM216" s="46"/>
      <c r="ABN216" s="46"/>
      <c r="ABO216" s="46"/>
      <c r="ABP216" s="46"/>
      <c r="ABQ216" s="46"/>
      <c r="ABR216" s="46"/>
      <c r="ABS216" s="46"/>
      <c r="ABT216" s="46"/>
      <c r="ABU216" s="46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  <c r="ADP216" s="46"/>
      <c r="ADQ216" s="46"/>
      <c r="ADR216" s="46"/>
      <c r="ADS216" s="46"/>
      <c r="ADT216" s="46"/>
      <c r="ADU216" s="46"/>
      <c r="ADV216" s="46"/>
      <c r="ADW216" s="46"/>
      <c r="ADX216" s="46"/>
      <c r="ADY216" s="46"/>
      <c r="ADZ216" s="46"/>
      <c r="AEA216" s="46"/>
      <c r="AEB216" s="46"/>
      <c r="AEC216" s="46"/>
      <c r="AED216" s="46"/>
      <c r="AEE216" s="46"/>
      <c r="AEF216" s="46"/>
      <c r="AEG216" s="46"/>
      <c r="AEH216" s="46"/>
      <c r="AEI216" s="46"/>
      <c r="AEJ216" s="46"/>
      <c r="AEK216" s="46"/>
      <c r="AEL216" s="46"/>
      <c r="AEM216" s="46"/>
      <c r="AEN216" s="46"/>
      <c r="AEO216" s="46"/>
      <c r="AEP216" s="46"/>
      <c r="AEQ216" s="46"/>
      <c r="AER216" s="46"/>
      <c r="AES216" s="46"/>
      <c r="AET216" s="46"/>
      <c r="AEU216" s="46"/>
      <c r="AEV216" s="46"/>
      <c r="AEW216" s="46"/>
      <c r="AEX216" s="46"/>
      <c r="AEY216" s="46"/>
      <c r="AEZ216" s="46"/>
      <c r="AFA216" s="46"/>
      <c r="AFB216" s="46"/>
      <c r="AFC216" s="46"/>
      <c r="AFD216" s="46"/>
      <c r="AFE216" s="46"/>
      <c r="AFF216" s="46"/>
      <c r="AFG216" s="46"/>
      <c r="AFH216" s="46"/>
      <c r="AFI216" s="46"/>
      <c r="AFJ216" s="46"/>
      <c r="AFK216" s="46"/>
      <c r="AFL216" s="46"/>
      <c r="AFM216" s="46"/>
      <c r="AFN216" s="46"/>
      <c r="AFO216" s="46"/>
      <c r="AFP216" s="46"/>
      <c r="AFQ216" s="46"/>
      <c r="AFR216" s="46"/>
      <c r="AFS216" s="46"/>
      <c r="AFT216" s="46"/>
      <c r="AFU216" s="46"/>
      <c r="AFV216" s="46"/>
      <c r="AFW216" s="46"/>
      <c r="AFX216" s="46"/>
      <c r="AFY216" s="46"/>
      <c r="AFZ216" s="46"/>
      <c r="AGA216" s="46"/>
      <c r="AGB216" s="46"/>
      <c r="AGC216" s="46"/>
      <c r="AGD216" s="46"/>
      <c r="AGE216" s="46"/>
      <c r="AGF216" s="46"/>
      <c r="AGG216" s="46"/>
      <c r="AGH216" s="46"/>
      <c r="AGI216" s="46"/>
      <c r="AGJ216" s="46"/>
      <c r="AGK216" s="46"/>
      <c r="AGL216" s="46"/>
      <c r="AGM216" s="46"/>
      <c r="AGN216" s="46"/>
      <c r="AGO216" s="46"/>
      <c r="AGP216" s="46"/>
      <c r="AGQ216" s="46"/>
      <c r="AGR216" s="46"/>
      <c r="AGS216" s="46"/>
      <c r="AGT216" s="46"/>
      <c r="AGU216" s="46"/>
      <c r="AGV216" s="46"/>
      <c r="AGW216" s="46"/>
      <c r="AGX216" s="46"/>
      <c r="AGY216" s="46"/>
      <c r="AGZ216" s="46"/>
      <c r="AHA216" s="46"/>
      <c r="AHB216" s="46"/>
      <c r="AHC216" s="46"/>
      <c r="AHD216" s="46"/>
      <c r="AHE216" s="46"/>
      <c r="AHF216" s="46"/>
      <c r="AHG216" s="46"/>
      <c r="AHH216" s="46"/>
      <c r="AHI216" s="46"/>
      <c r="AHJ216" s="46"/>
      <c r="AHK216" s="46"/>
      <c r="AHL216" s="46"/>
      <c r="AHM216" s="46"/>
      <c r="AHN216" s="46"/>
      <c r="AHO216" s="46"/>
      <c r="AHP216" s="46"/>
      <c r="AHQ216" s="46"/>
      <c r="AHR216" s="46"/>
      <c r="AHS216" s="46"/>
      <c r="AHT216" s="46"/>
      <c r="AHU216" s="46"/>
      <c r="AHV216" s="46"/>
      <c r="AHW216" s="46"/>
      <c r="AHX216" s="46"/>
      <c r="AHY216" s="46"/>
      <c r="AHZ216" s="46"/>
      <c r="AIA216" s="46"/>
      <c r="AIB216" s="46"/>
      <c r="AIC216" s="46"/>
      <c r="AID216" s="46"/>
      <c r="AIE216" s="46"/>
      <c r="AIF216" s="46"/>
      <c r="AIG216" s="46"/>
      <c r="AIH216" s="46"/>
      <c r="AII216" s="46"/>
      <c r="AIJ216" s="46"/>
      <c r="AIK216" s="46"/>
      <c r="AIL216" s="46"/>
      <c r="AIM216" s="46"/>
      <c r="AIN216" s="46"/>
      <c r="AIO216" s="46"/>
      <c r="AIP216" s="46"/>
      <c r="AIQ216" s="46"/>
      <c r="AIR216" s="46"/>
      <c r="AIS216" s="46"/>
      <c r="AIT216" s="46"/>
      <c r="AIU216" s="46"/>
      <c r="AIV216" s="46"/>
      <c r="AIW216" s="46"/>
      <c r="AIX216" s="46"/>
      <c r="AIY216" s="46"/>
      <c r="AIZ216" s="46"/>
      <c r="AJA216" s="46"/>
      <c r="AJB216" s="46"/>
      <c r="AJC216" s="46"/>
      <c r="AJD216" s="46"/>
      <c r="AJE216" s="46"/>
      <c r="AJF216" s="46"/>
      <c r="AJG216" s="46"/>
      <c r="AJH216" s="46"/>
      <c r="AJI216" s="46"/>
      <c r="AJJ216" s="46"/>
      <c r="AJK216" s="46"/>
      <c r="AJL216" s="46"/>
      <c r="AJM216" s="46"/>
      <c r="AJN216" s="46"/>
      <c r="AJO216" s="46"/>
      <c r="AJP216" s="46"/>
      <c r="AJQ216" s="46"/>
      <c r="AJR216" s="46"/>
      <c r="AJS216" s="46"/>
      <c r="AJT216" s="46"/>
      <c r="AJU216" s="46"/>
      <c r="AJV216" s="46"/>
      <c r="AJW216" s="46"/>
      <c r="AJX216" s="46"/>
      <c r="AJY216" s="46"/>
      <c r="AJZ216" s="46"/>
      <c r="AKA216" s="46"/>
      <c r="AKB216" s="46"/>
      <c r="AKC216" s="46"/>
      <c r="AKD216" s="46"/>
      <c r="AKE216" s="46"/>
      <c r="AKF216" s="46"/>
      <c r="AKG216" s="46"/>
      <c r="AKH216" s="46"/>
      <c r="AKI216" s="46"/>
      <c r="AKJ216" s="46"/>
      <c r="AKK216" s="46"/>
      <c r="AKL216" s="46"/>
      <c r="AKM216" s="46"/>
      <c r="AKN216" s="46"/>
      <c r="AKO216" s="46"/>
      <c r="AKP216" s="46"/>
      <c r="AKQ216" s="46"/>
      <c r="AKR216" s="46"/>
      <c r="AKS216" s="46"/>
      <c r="AKT216" s="46"/>
      <c r="AKU216" s="46"/>
      <c r="AKV216" s="46"/>
      <c r="AKW216" s="46"/>
      <c r="AKX216" s="46"/>
      <c r="AKY216" s="46"/>
      <c r="AKZ216" s="46"/>
      <c r="ALA216" s="46"/>
      <c r="ALB216" s="46"/>
      <c r="ALC216" s="46"/>
      <c r="ALD216" s="46"/>
      <c r="ALE216" s="46"/>
      <c r="ALF216" s="46"/>
      <c r="ALG216" s="46"/>
      <c r="ALH216" s="46"/>
      <c r="ALI216" s="46"/>
      <c r="ALJ216" s="46"/>
      <c r="ALK216" s="46"/>
      <c r="ALL216" s="46"/>
      <c r="ALM216" s="46"/>
      <c r="ALN216" s="46"/>
      <c r="ALO216" s="46"/>
      <c r="ALP216" s="46"/>
      <c r="ALQ216" s="46"/>
      <c r="ALR216" s="46"/>
      <c r="ALS216" s="46"/>
      <c r="ALT216" s="46"/>
      <c r="ALU216" s="46"/>
      <c r="ALV216" s="46"/>
      <c r="ALW216" s="46"/>
      <c r="ALX216" s="46"/>
      <c r="ALY216" s="46"/>
      <c r="ALZ216" s="46"/>
      <c r="AMA216" s="46"/>
      <c r="AMB216" s="46"/>
      <c r="AMC216" s="46"/>
      <c r="AMD216" s="46"/>
      <c r="AME216" s="46"/>
      <c r="AMF216" s="46"/>
      <c r="AMG216" s="46"/>
      <c r="AMH216" s="46"/>
      <c r="AMI216" s="46"/>
      <c r="AMJ216" s="46"/>
      <c r="AMK216" s="46"/>
    </row>
    <row r="217" spans="1:1025" x14ac:dyDescent="0.25">
      <c r="A217" s="46"/>
      <c r="B217" s="56"/>
      <c r="C217" s="57"/>
      <c r="D217" s="58"/>
      <c r="E217" s="59"/>
      <c r="F217" s="59"/>
      <c r="G217" s="59"/>
      <c r="H217" s="59"/>
      <c r="I217" s="59"/>
      <c r="J217" s="59"/>
      <c r="K217" s="59"/>
      <c r="L217" s="59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46"/>
      <c r="KQ217" s="46"/>
      <c r="KR217" s="46"/>
      <c r="KS217" s="46"/>
      <c r="KT217" s="46"/>
      <c r="KU217" s="46"/>
      <c r="KV217" s="46"/>
      <c r="KW217" s="46"/>
      <c r="KX217" s="46"/>
      <c r="KY217" s="46"/>
      <c r="KZ217" s="46"/>
      <c r="LA217" s="46"/>
      <c r="LB217" s="46"/>
      <c r="LC217" s="46"/>
      <c r="LD217" s="46"/>
      <c r="LE217" s="46"/>
      <c r="LF217" s="46"/>
      <c r="LG217" s="46"/>
      <c r="LH217" s="46"/>
      <c r="LI217" s="46"/>
      <c r="LJ217" s="46"/>
      <c r="LK217" s="46"/>
      <c r="LL217" s="46"/>
      <c r="LM217" s="46"/>
      <c r="LN217" s="46"/>
      <c r="LO217" s="46"/>
      <c r="LP217" s="46"/>
      <c r="LQ217" s="46"/>
      <c r="LR217" s="46"/>
      <c r="LS217" s="46"/>
      <c r="LT217" s="46"/>
      <c r="LU217" s="46"/>
      <c r="LV217" s="46"/>
      <c r="LW217" s="46"/>
      <c r="LX217" s="46"/>
      <c r="LY217" s="46"/>
      <c r="LZ217" s="46"/>
      <c r="MA217" s="46"/>
      <c r="MB217" s="46"/>
      <c r="MC217" s="46"/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  <c r="NH217" s="46"/>
      <c r="NI217" s="46"/>
      <c r="NJ217" s="46"/>
      <c r="NK217" s="46"/>
      <c r="NL217" s="46"/>
      <c r="NM217" s="46"/>
      <c r="NN217" s="46"/>
      <c r="NO217" s="46"/>
      <c r="NP217" s="46"/>
      <c r="NQ217" s="46"/>
      <c r="NR217" s="46"/>
      <c r="NS217" s="46"/>
      <c r="NT217" s="46"/>
      <c r="NU217" s="46"/>
      <c r="NV217" s="46"/>
      <c r="NW217" s="46"/>
      <c r="NX217" s="46"/>
      <c r="NY217" s="46"/>
      <c r="NZ217" s="46"/>
      <c r="OA217" s="46"/>
      <c r="OB217" s="46"/>
      <c r="OC217" s="46"/>
      <c r="OD217" s="46"/>
      <c r="OE217" s="46"/>
      <c r="OF217" s="46"/>
      <c r="OG217" s="46"/>
      <c r="OH217" s="46"/>
      <c r="OI217" s="46"/>
      <c r="OJ217" s="46"/>
      <c r="OK217" s="46"/>
      <c r="OL217" s="46"/>
      <c r="OM217" s="46"/>
      <c r="ON217" s="46"/>
      <c r="OO217" s="46"/>
      <c r="OP217" s="46"/>
      <c r="OQ217" s="46"/>
      <c r="OR217" s="46"/>
      <c r="OS217" s="46"/>
      <c r="OT217" s="46"/>
      <c r="OU217" s="46"/>
      <c r="OV217" s="46"/>
      <c r="OW217" s="46"/>
      <c r="OX217" s="46"/>
      <c r="OY217" s="46"/>
      <c r="OZ217" s="46"/>
      <c r="PA217" s="46"/>
      <c r="PB217" s="46"/>
      <c r="PC217" s="46"/>
      <c r="PD217" s="46"/>
      <c r="PE217" s="46"/>
      <c r="PF217" s="46"/>
      <c r="PG217" s="46"/>
      <c r="PH217" s="46"/>
      <c r="PI217" s="46"/>
      <c r="PJ217" s="46"/>
      <c r="PK217" s="46"/>
      <c r="PL217" s="46"/>
      <c r="PM217" s="46"/>
      <c r="PN217" s="46"/>
      <c r="PO217" s="46"/>
      <c r="PP217" s="46"/>
      <c r="PQ217" s="46"/>
      <c r="PR217" s="46"/>
      <c r="PS217" s="46"/>
      <c r="PT217" s="46"/>
      <c r="PU217" s="46"/>
      <c r="PV217" s="46"/>
      <c r="PW217" s="46"/>
      <c r="PX217" s="46"/>
      <c r="PY217" s="46"/>
      <c r="PZ217" s="46"/>
      <c r="QA217" s="46"/>
      <c r="QB217" s="46"/>
      <c r="QC217" s="46"/>
      <c r="QD217" s="46"/>
      <c r="QE217" s="46"/>
      <c r="QF217" s="46"/>
      <c r="QG217" s="46"/>
      <c r="QH217" s="46"/>
      <c r="QI217" s="46"/>
      <c r="QJ217" s="46"/>
      <c r="QK217" s="46"/>
      <c r="QL217" s="46"/>
      <c r="QM217" s="46"/>
      <c r="QN217" s="46"/>
      <c r="QO217" s="46"/>
      <c r="QP217" s="46"/>
      <c r="QQ217" s="46"/>
      <c r="QR217" s="46"/>
      <c r="QS217" s="46"/>
      <c r="QT217" s="46"/>
      <c r="QU217" s="46"/>
      <c r="QV217" s="46"/>
      <c r="QW217" s="46"/>
      <c r="QX217" s="46"/>
      <c r="QY217" s="46"/>
      <c r="QZ217" s="46"/>
      <c r="RA217" s="46"/>
      <c r="RB217" s="46"/>
      <c r="RC217" s="46"/>
      <c r="RD217" s="46"/>
      <c r="RE217" s="46"/>
      <c r="RF217" s="46"/>
      <c r="RG217" s="46"/>
      <c r="RH217" s="46"/>
      <c r="RI217" s="46"/>
      <c r="RJ217" s="46"/>
      <c r="RK217" s="46"/>
      <c r="RL217" s="46"/>
      <c r="RM217" s="46"/>
      <c r="RN217" s="46"/>
      <c r="RO217" s="46"/>
      <c r="RP217" s="46"/>
      <c r="RQ217" s="46"/>
      <c r="RR217" s="46"/>
      <c r="RS217" s="46"/>
      <c r="RT217" s="46"/>
      <c r="RU217" s="46"/>
      <c r="RV217" s="46"/>
      <c r="RW217" s="46"/>
      <c r="RX217" s="46"/>
      <c r="RY217" s="46"/>
      <c r="RZ217" s="46"/>
      <c r="SA217" s="46"/>
      <c r="SB217" s="46"/>
      <c r="SC217" s="46"/>
      <c r="SD217" s="46"/>
      <c r="SE217" s="46"/>
      <c r="SF217" s="46"/>
      <c r="SG217" s="46"/>
      <c r="SH217" s="46"/>
      <c r="SI217" s="46"/>
      <c r="SJ217" s="46"/>
      <c r="SK217" s="46"/>
      <c r="SL217" s="46"/>
      <c r="SM217" s="46"/>
      <c r="SN217" s="46"/>
      <c r="SO217" s="46"/>
      <c r="SP217" s="46"/>
      <c r="SQ217" s="46"/>
      <c r="SR217" s="46"/>
      <c r="SS217" s="46"/>
      <c r="ST217" s="46"/>
      <c r="SU217" s="46"/>
      <c r="SV217" s="46"/>
      <c r="SW217" s="46"/>
      <c r="SX217" s="46"/>
      <c r="SY217" s="46"/>
      <c r="SZ217" s="46"/>
      <c r="TA217" s="46"/>
      <c r="TB217" s="46"/>
      <c r="TC217" s="46"/>
      <c r="TD217" s="46"/>
      <c r="TE217" s="46"/>
      <c r="TF217" s="46"/>
      <c r="TG217" s="46"/>
      <c r="TH217" s="46"/>
      <c r="TI217" s="46"/>
      <c r="TJ217" s="46"/>
      <c r="TK217" s="46"/>
      <c r="TL217" s="46"/>
      <c r="TM217" s="46"/>
      <c r="TN217" s="46"/>
      <c r="TO217" s="46"/>
      <c r="TP217" s="46"/>
      <c r="TQ217" s="46"/>
      <c r="TR217" s="46"/>
      <c r="TS217" s="46"/>
      <c r="TT217" s="46"/>
      <c r="TU217" s="46"/>
      <c r="TV217" s="46"/>
      <c r="TW217" s="46"/>
      <c r="TX217" s="46"/>
      <c r="TY217" s="46"/>
      <c r="TZ217" s="46"/>
      <c r="UA217" s="46"/>
      <c r="UB217" s="46"/>
      <c r="UC217" s="46"/>
      <c r="UD217" s="46"/>
      <c r="UE217" s="46"/>
      <c r="UF217" s="46"/>
      <c r="UG217" s="46"/>
      <c r="UH217" s="46"/>
      <c r="UI217" s="46"/>
      <c r="UJ217" s="46"/>
      <c r="UK217" s="46"/>
      <c r="UL217" s="46"/>
      <c r="UM217" s="46"/>
      <c r="UN217" s="46"/>
      <c r="UO217" s="46"/>
      <c r="UP217" s="46"/>
      <c r="UQ217" s="46"/>
      <c r="UR217" s="46"/>
      <c r="US217" s="46"/>
      <c r="UT217" s="46"/>
      <c r="UU217" s="46"/>
      <c r="UV217" s="46"/>
      <c r="UW217" s="46"/>
      <c r="UX217" s="46"/>
      <c r="UY217" s="46"/>
      <c r="UZ217" s="46"/>
      <c r="VA217" s="46"/>
      <c r="VB217" s="46"/>
      <c r="VC217" s="46"/>
      <c r="VD217" s="46"/>
      <c r="VE217" s="46"/>
      <c r="VF217" s="46"/>
      <c r="VG217" s="46"/>
      <c r="VH217" s="46"/>
      <c r="VI217" s="46"/>
      <c r="VJ217" s="46"/>
      <c r="VK217" s="46"/>
      <c r="VL217" s="46"/>
      <c r="VM217" s="46"/>
      <c r="VN217" s="46"/>
      <c r="VO217" s="46"/>
      <c r="VP217" s="46"/>
      <c r="VQ217" s="46"/>
      <c r="VR217" s="46"/>
      <c r="VS217" s="46"/>
      <c r="VT217" s="46"/>
      <c r="VU217" s="46"/>
      <c r="VV217" s="46"/>
      <c r="VW217" s="46"/>
      <c r="VX217" s="46"/>
      <c r="VY217" s="46"/>
      <c r="VZ217" s="46"/>
      <c r="WA217" s="46"/>
      <c r="WB217" s="46"/>
      <c r="WC217" s="46"/>
      <c r="WD217" s="46"/>
      <c r="WE217" s="46"/>
      <c r="WF217" s="46"/>
      <c r="WG217" s="46"/>
      <c r="WH217" s="46"/>
      <c r="WI217" s="46"/>
      <c r="WJ217" s="46"/>
      <c r="WK217" s="46"/>
      <c r="WL217" s="46"/>
      <c r="WM217" s="46"/>
      <c r="WN217" s="46"/>
      <c r="WO217" s="46"/>
      <c r="WP217" s="46"/>
      <c r="WQ217" s="46"/>
      <c r="WR217" s="46"/>
      <c r="WS217" s="46"/>
      <c r="WT217" s="46"/>
      <c r="WU217" s="46"/>
      <c r="WV217" s="46"/>
      <c r="WW217" s="46"/>
      <c r="WX217" s="46"/>
      <c r="WY217" s="46"/>
      <c r="WZ217" s="46"/>
      <c r="XA217" s="46"/>
      <c r="XB217" s="46"/>
      <c r="XC217" s="46"/>
      <c r="XD217" s="46"/>
      <c r="XE217" s="46"/>
      <c r="XF217" s="46"/>
      <c r="XG217" s="46"/>
      <c r="XH217" s="46"/>
      <c r="XI217" s="46"/>
      <c r="XJ217" s="46"/>
      <c r="XK217" s="46"/>
      <c r="XL217" s="46"/>
      <c r="XM217" s="46"/>
      <c r="XN217" s="46"/>
      <c r="XO217" s="46"/>
      <c r="XP217" s="46"/>
      <c r="XQ217" s="46"/>
      <c r="XR217" s="46"/>
      <c r="XS217" s="46"/>
      <c r="XT217" s="46"/>
      <c r="XU217" s="46"/>
      <c r="XV217" s="46"/>
      <c r="XW217" s="46"/>
      <c r="XX217" s="46"/>
      <c r="XY217" s="46"/>
      <c r="XZ217" s="46"/>
      <c r="YA217" s="46"/>
      <c r="YB217" s="46"/>
      <c r="YC217" s="46"/>
      <c r="YD217" s="46"/>
      <c r="YE217" s="46"/>
      <c r="YF217" s="46"/>
      <c r="YG217" s="46"/>
      <c r="YH217" s="46"/>
      <c r="YI217" s="46"/>
      <c r="YJ217" s="46"/>
      <c r="YK217" s="46"/>
      <c r="YL217" s="46"/>
      <c r="YM217" s="46"/>
      <c r="YN217" s="46"/>
      <c r="YO217" s="46"/>
      <c r="YP217" s="46"/>
      <c r="YQ217" s="46"/>
      <c r="YR217" s="46"/>
      <c r="YS217" s="46"/>
      <c r="YT217" s="46"/>
      <c r="YU217" s="46"/>
      <c r="YV217" s="46"/>
      <c r="YW217" s="46"/>
      <c r="YX217" s="46"/>
      <c r="YY217" s="46"/>
      <c r="YZ217" s="46"/>
      <c r="ZA217" s="46"/>
      <c r="ZB217" s="46"/>
      <c r="ZC217" s="46"/>
      <c r="ZD217" s="46"/>
      <c r="ZE217" s="46"/>
      <c r="ZF217" s="46"/>
      <c r="ZG217" s="46"/>
      <c r="ZH217" s="46"/>
      <c r="ZI217" s="46"/>
      <c r="ZJ217" s="46"/>
      <c r="ZK217" s="46"/>
      <c r="ZL217" s="46"/>
      <c r="ZM217" s="46"/>
      <c r="ZN217" s="46"/>
      <c r="ZO217" s="46"/>
      <c r="ZP217" s="46"/>
      <c r="ZQ217" s="46"/>
      <c r="ZR217" s="46"/>
      <c r="ZS217" s="46"/>
      <c r="ZT217" s="46"/>
      <c r="ZU217" s="46"/>
      <c r="ZV217" s="46"/>
      <c r="ZW217" s="46"/>
      <c r="ZX217" s="46"/>
      <c r="ZY217" s="46"/>
      <c r="ZZ217" s="46"/>
      <c r="AAA217" s="46"/>
      <c r="AAB217" s="46"/>
      <c r="AAC217" s="46"/>
      <c r="AAD217" s="46"/>
      <c r="AAE217" s="46"/>
      <c r="AAF217" s="46"/>
      <c r="AAG217" s="46"/>
      <c r="AAH217" s="46"/>
      <c r="AAI217" s="46"/>
      <c r="AAJ217" s="46"/>
      <c r="AAK217" s="46"/>
      <c r="AAL217" s="46"/>
      <c r="AAM217" s="46"/>
      <c r="AAN217" s="46"/>
      <c r="AAO217" s="46"/>
      <c r="AAP217" s="46"/>
      <c r="AAQ217" s="46"/>
      <c r="AAR217" s="46"/>
      <c r="AAS217" s="46"/>
      <c r="AAT217" s="46"/>
      <c r="AAU217" s="46"/>
      <c r="AAV217" s="46"/>
      <c r="AAW217" s="46"/>
      <c r="AAX217" s="46"/>
      <c r="AAY217" s="46"/>
      <c r="AAZ217" s="46"/>
      <c r="ABA217" s="46"/>
      <c r="ABB217" s="46"/>
      <c r="ABC217" s="46"/>
      <c r="ABD217" s="46"/>
      <c r="ABE217" s="46"/>
      <c r="ABF217" s="46"/>
      <c r="ABG217" s="46"/>
      <c r="ABH217" s="46"/>
      <c r="ABI217" s="46"/>
      <c r="ABJ217" s="46"/>
      <c r="ABK217" s="46"/>
      <c r="ABL217" s="46"/>
      <c r="ABM217" s="46"/>
      <c r="ABN217" s="46"/>
      <c r="ABO217" s="46"/>
      <c r="ABP217" s="46"/>
      <c r="ABQ217" s="46"/>
      <c r="ABR217" s="46"/>
      <c r="ABS217" s="46"/>
      <c r="ABT217" s="46"/>
      <c r="ABU217" s="46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  <c r="ADP217" s="46"/>
      <c r="ADQ217" s="46"/>
      <c r="ADR217" s="46"/>
      <c r="ADS217" s="46"/>
      <c r="ADT217" s="46"/>
      <c r="ADU217" s="46"/>
      <c r="ADV217" s="46"/>
      <c r="ADW217" s="46"/>
      <c r="ADX217" s="46"/>
      <c r="ADY217" s="46"/>
      <c r="ADZ217" s="46"/>
      <c r="AEA217" s="46"/>
      <c r="AEB217" s="46"/>
      <c r="AEC217" s="46"/>
      <c r="AED217" s="46"/>
      <c r="AEE217" s="46"/>
      <c r="AEF217" s="46"/>
      <c r="AEG217" s="46"/>
      <c r="AEH217" s="46"/>
      <c r="AEI217" s="46"/>
      <c r="AEJ217" s="46"/>
      <c r="AEK217" s="46"/>
      <c r="AEL217" s="46"/>
      <c r="AEM217" s="46"/>
      <c r="AEN217" s="46"/>
      <c r="AEO217" s="46"/>
      <c r="AEP217" s="46"/>
      <c r="AEQ217" s="46"/>
      <c r="AER217" s="46"/>
      <c r="AES217" s="46"/>
      <c r="AET217" s="46"/>
      <c r="AEU217" s="46"/>
      <c r="AEV217" s="46"/>
      <c r="AEW217" s="46"/>
      <c r="AEX217" s="46"/>
      <c r="AEY217" s="46"/>
      <c r="AEZ217" s="46"/>
      <c r="AFA217" s="46"/>
      <c r="AFB217" s="46"/>
      <c r="AFC217" s="46"/>
      <c r="AFD217" s="46"/>
      <c r="AFE217" s="46"/>
      <c r="AFF217" s="46"/>
      <c r="AFG217" s="46"/>
      <c r="AFH217" s="46"/>
      <c r="AFI217" s="46"/>
      <c r="AFJ217" s="46"/>
      <c r="AFK217" s="46"/>
      <c r="AFL217" s="46"/>
      <c r="AFM217" s="46"/>
      <c r="AFN217" s="46"/>
      <c r="AFO217" s="46"/>
      <c r="AFP217" s="46"/>
      <c r="AFQ217" s="46"/>
      <c r="AFR217" s="46"/>
      <c r="AFS217" s="46"/>
      <c r="AFT217" s="46"/>
      <c r="AFU217" s="46"/>
      <c r="AFV217" s="46"/>
      <c r="AFW217" s="46"/>
      <c r="AFX217" s="46"/>
      <c r="AFY217" s="46"/>
      <c r="AFZ217" s="46"/>
      <c r="AGA217" s="46"/>
      <c r="AGB217" s="46"/>
      <c r="AGC217" s="46"/>
      <c r="AGD217" s="46"/>
      <c r="AGE217" s="46"/>
      <c r="AGF217" s="46"/>
      <c r="AGG217" s="46"/>
      <c r="AGH217" s="46"/>
      <c r="AGI217" s="46"/>
      <c r="AGJ217" s="46"/>
      <c r="AGK217" s="46"/>
      <c r="AGL217" s="46"/>
      <c r="AGM217" s="46"/>
      <c r="AGN217" s="46"/>
      <c r="AGO217" s="46"/>
      <c r="AGP217" s="46"/>
      <c r="AGQ217" s="46"/>
      <c r="AGR217" s="46"/>
      <c r="AGS217" s="46"/>
      <c r="AGT217" s="46"/>
      <c r="AGU217" s="46"/>
      <c r="AGV217" s="46"/>
      <c r="AGW217" s="46"/>
      <c r="AGX217" s="46"/>
      <c r="AGY217" s="46"/>
      <c r="AGZ217" s="46"/>
      <c r="AHA217" s="46"/>
      <c r="AHB217" s="46"/>
      <c r="AHC217" s="46"/>
      <c r="AHD217" s="46"/>
      <c r="AHE217" s="46"/>
      <c r="AHF217" s="46"/>
      <c r="AHG217" s="46"/>
      <c r="AHH217" s="46"/>
      <c r="AHI217" s="46"/>
      <c r="AHJ217" s="46"/>
      <c r="AHK217" s="46"/>
      <c r="AHL217" s="46"/>
      <c r="AHM217" s="46"/>
      <c r="AHN217" s="46"/>
      <c r="AHO217" s="46"/>
      <c r="AHP217" s="46"/>
      <c r="AHQ217" s="46"/>
      <c r="AHR217" s="46"/>
      <c r="AHS217" s="46"/>
      <c r="AHT217" s="46"/>
      <c r="AHU217" s="46"/>
      <c r="AHV217" s="46"/>
      <c r="AHW217" s="46"/>
      <c r="AHX217" s="46"/>
      <c r="AHY217" s="46"/>
      <c r="AHZ217" s="46"/>
      <c r="AIA217" s="46"/>
      <c r="AIB217" s="46"/>
      <c r="AIC217" s="46"/>
      <c r="AID217" s="46"/>
      <c r="AIE217" s="46"/>
      <c r="AIF217" s="46"/>
      <c r="AIG217" s="46"/>
      <c r="AIH217" s="46"/>
      <c r="AII217" s="46"/>
      <c r="AIJ217" s="46"/>
      <c r="AIK217" s="46"/>
      <c r="AIL217" s="46"/>
      <c r="AIM217" s="46"/>
      <c r="AIN217" s="46"/>
      <c r="AIO217" s="46"/>
      <c r="AIP217" s="46"/>
      <c r="AIQ217" s="46"/>
      <c r="AIR217" s="46"/>
      <c r="AIS217" s="46"/>
      <c r="AIT217" s="46"/>
      <c r="AIU217" s="46"/>
      <c r="AIV217" s="46"/>
      <c r="AIW217" s="46"/>
      <c r="AIX217" s="46"/>
      <c r="AIY217" s="46"/>
      <c r="AIZ217" s="46"/>
      <c r="AJA217" s="46"/>
      <c r="AJB217" s="46"/>
      <c r="AJC217" s="46"/>
      <c r="AJD217" s="46"/>
      <c r="AJE217" s="46"/>
      <c r="AJF217" s="46"/>
      <c r="AJG217" s="46"/>
      <c r="AJH217" s="46"/>
      <c r="AJI217" s="46"/>
      <c r="AJJ217" s="46"/>
      <c r="AJK217" s="46"/>
      <c r="AJL217" s="46"/>
      <c r="AJM217" s="46"/>
      <c r="AJN217" s="46"/>
      <c r="AJO217" s="46"/>
      <c r="AJP217" s="46"/>
      <c r="AJQ217" s="46"/>
      <c r="AJR217" s="46"/>
      <c r="AJS217" s="46"/>
      <c r="AJT217" s="46"/>
      <c r="AJU217" s="46"/>
      <c r="AJV217" s="46"/>
      <c r="AJW217" s="46"/>
      <c r="AJX217" s="46"/>
      <c r="AJY217" s="46"/>
      <c r="AJZ217" s="46"/>
      <c r="AKA217" s="46"/>
      <c r="AKB217" s="46"/>
      <c r="AKC217" s="46"/>
      <c r="AKD217" s="46"/>
      <c r="AKE217" s="46"/>
      <c r="AKF217" s="46"/>
      <c r="AKG217" s="46"/>
      <c r="AKH217" s="46"/>
      <c r="AKI217" s="46"/>
      <c r="AKJ217" s="46"/>
      <c r="AKK217" s="46"/>
      <c r="AKL217" s="46"/>
      <c r="AKM217" s="46"/>
      <c r="AKN217" s="46"/>
      <c r="AKO217" s="46"/>
      <c r="AKP217" s="46"/>
      <c r="AKQ217" s="46"/>
      <c r="AKR217" s="46"/>
      <c r="AKS217" s="46"/>
      <c r="AKT217" s="46"/>
      <c r="AKU217" s="46"/>
      <c r="AKV217" s="46"/>
      <c r="AKW217" s="46"/>
      <c r="AKX217" s="46"/>
      <c r="AKY217" s="46"/>
      <c r="AKZ217" s="46"/>
      <c r="ALA217" s="46"/>
      <c r="ALB217" s="46"/>
      <c r="ALC217" s="46"/>
      <c r="ALD217" s="46"/>
      <c r="ALE217" s="46"/>
      <c r="ALF217" s="46"/>
      <c r="ALG217" s="46"/>
      <c r="ALH217" s="46"/>
      <c r="ALI217" s="46"/>
      <c r="ALJ217" s="46"/>
      <c r="ALK217" s="46"/>
      <c r="ALL217" s="46"/>
      <c r="ALM217" s="46"/>
      <c r="ALN217" s="46"/>
      <c r="ALO217" s="46"/>
      <c r="ALP217" s="46"/>
      <c r="ALQ217" s="46"/>
      <c r="ALR217" s="46"/>
      <c r="ALS217" s="46"/>
      <c r="ALT217" s="46"/>
      <c r="ALU217" s="46"/>
      <c r="ALV217" s="46"/>
      <c r="ALW217" s="46"/>
      <c r="ALX217" s="46"/>
      <c r="ALY217" s="46"/>
      <c r="ALZ217" s="46"/>
      <c r="AMA217" s="46"/>
      <c r="AMB217" s="46"/>
      <c r="AMC217" s="46"/>
      <c r="AMD217" s="46"/>
      <c r="AME217" s="46"/>
      <c r="AMF217" s="46"/>
      <c r="AMG217" s="46"/>
      <c r="AMH217" s="46"/>
      <c r="AMI217" s="46"/>
      <c r="AMJ217" s="46"/>
      <c r="AMK217" s="46"/>
    </row>
    <row r="218" spans="1:1025" x14ac:dyDescent="0.25">
      <c r="A218" s="46"/>
      <c r="B218" s="56"/>
      <c r="C218" s="57"/>
      <c r="D218" s="58"/>
      <c r="E218" s="59"/>
      <c r="F218" s="59"/>
      <c r="G218" s="59"/>
      <c r="H218" s="59"/>
      <c r="I218" s="59"/>
      <c r="J218" s="59"/>
      <c r="K218" s="59"/>
      <c r="L218" s="59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46"/>
      <c r="KQ218" s="46"/>
      <c r="KR218" s="46"/>
      <c r="KS218" s="46"/>
      <c r="KT218" s="46"/>
      <c r="KU218" s="46"/>
      <c r="KV218" s="46"/>
      <c r="KW218" s="46"/>
      <c r="KX218" s="46"/>
      <c r="KY218" s="46"/>
      <c r="KZ218" s="46"/>
      <c r="LA218" s="46"/>
      <c r="LB218" s="46"/>
      <c r="LC218" s="46"/>
      <c r="LD218" s="46"/>
      <c r="LE218" s="46"/>
      <c r="LF218" s="46"/>
      <c r="LG218" s="46"/>
      <c r="LH218" s="46"/>
      <c r="LI218" s="46"/>
      <c r="LJ218" s="46"/>
      <c r="LK218" s="46"/>
      <c r="LL218" s="46"/>
      <c r="LM218" s="46"/>
      <c r="LN218" s="46"/>
      <c r="LO218" s="46"/>
      <c r="LP218" s="46"/>
      <c r="LQ218" s="46"/>
      <c r="LR218" s="46"/>
      <c r="LS218" s="46"/>
      <c r="LT218" s="46"/>
      <c r="LU218" s="46"/>
      <c r="LV218" s="46"/>
      <c r="LW218" s="46"/>
      <c r="LX218" s="46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  <c r="NH218" s="46"/>
      <c r="NI218" s="46"/>
      <c r="NJ218" s="46"/>
      <c r="NK218" s="46"/>
      <c r="NL218" s="46"/>
      <c r="NM218" s="46"/>
      <c r="NN218" s="46"/>
      <c r="NO218" s="46"/>
      <c r="NP218" s="46"/>
      <c r="NQ218" s="46"/>
      <c r="NR218" s="46"/>
      <c r="NS218" s="46"/>
      <c r="NT218" s="46"/>
      <c r="NU218" s="46"/>
      <c r="NV218" s="46"/>
      <c r="NW218" s="46"/>
      <c r="NX218" s="46"/>
      <c r="NY218" s="46"/>
      <c r="NZ218" s="46"/>
      <c r="OA218" s="46"/>
      <c r="OB218" s="46"/>
      <c r="OC218" s="46"/>
      <c r="OD218" s="46"/>
      <c r="OE218" s="46"/>
      <c r="OF218" s="46"/>
      <c r="OG218" s="46"/>
      <c r="OH218" s="46"/>
      <c r="OI218" s="46"/>
      <c r="OJ218" s="46"/>
      <c r="OK218" s="46"/>
      <c r="OL218" s="46"/>
      <c r="OM218" s="46"/>
      <c r="ON218" s="46"/>
      <c r="OO218" s="46"/>
      <c r="OP218" s="46"/>
      <c r="OQ218" s="46"/>
      <c r="OR218" s="46"/>
      <c r="OS218" s="46"/>
      <c r="OT218" s="46"/>
      <c r="OU218" s="46"/>
      <c r="OV218" s="46"/>
      <c r="OW218" s="46"/>
      <c r="OX218" s="46"/>
      <c r="OY218" s="46"/>
      <c r="OZ218" s="46"/>
      <c r="PA218" s="46"/>
      <c r="PB218" s="46"/>
      <c r="PC218" s="46"/>
      <c r="PD218" s="46"/>
      <c r="PE218" s="46"/>
      <c r="PF218" s="46"/>
      <c r="PG218" s="46"/>
      <c r="PH218" s="46"/>
      <c r="PI218" s="46"/>
      <c r="PJ218" s="46"/>
      <c r="PK218" s="46"/>
      <c r="PL218" s="46"/>
      <c r="PM218" s="46"/>
      <c r="PN218" s="46"/>
      <c r="PO218" s="46"/>
      <c r="PP218" s="46"/>
      <c r="PQ218" s="46"/>
      <c r="PR218" s="46"/>
      <c r="PS218" s="46"/>
      <c r="PT218" s="46"/>
      <c r="PU218" s="46"/>
      <c r="PV218" s="46"/>
      <c r="PW218" s="46"/>
      <c r="PX218" s="46"/>
      <c r="PY218" s="46"/>
      <c r="PZ218" s="46"/>
      <c r="QA218" s="46"/>
      <c r="QB218" s="46"/>
      <c r="QC218" s="46"/>
      <c r="QD218" s="46"/>
      <c r="QE218" s="46"/>
      <c r="QF218" s="46"/>
      <c r="QG218" s="46"/>
      <c r="QH218" s="46"/>
      <c r="QI218" s="46"/>
      <c r="QJ218" s="46"/>
      <c r="QK218" s="46"/>
      <c r="QL218" s="46"/>
      <c r="QM218" s="46"/>
      <c r="QN218" s="46"/>
      <c r="QO218" s="46"/>
      <c r="QP218" s="46"/>
      <c r="QQ218" s="46"/>
      <c r="QR218" s="46"/>
      <c r="QS218" s="46"/>
      <c r="QT218" s="46"/>
      <c r="QU218" s="46"/>
      <c r="QV218" s="46"/>
      <c r="QW218" s="46"/>
      <c r="QX218" s="46"/>
      <c r="QY218" s="46"/>
      <c r="QZ218" s="46"/>
      <c r="RA218" s="46"/>
      <c r="RB218" s="46"/>
      <c r="RC218" s="46"/>
      <c r="RD218" s="46"/>
      <c r="RE218" s="46"/>
      <c r="RF218" s="46"/>
      <c r="RG218" s="46"/>
      <c r="RH218" s="46"/>
      <c r="RI218" s="46"/>
      <c r="RJ218" s="46"/>
      <c r="RK218" s="46"/>
      <c r="RL218" s="46"/>
      <c r="RM218" s="46"/>
      <c r="RN218" s="46"/>
      <c r="RO218" s="46"/>
      <c r="RP218" s="46"/>
      <c r="RQ218" s="46"/>
      <c r="RR218" s="46"/>
      <c r="RS218" s="46"/>
      <c r="RT218" s="46"/>
      <c r="RU218" s="46"/>
      <c r="RV218" s="46"/>
      <c r="RW218" s="46"/>
      <c r="RX218" s="46"/>
      <c r="RY218" s="46"/>
      <c r="RZ218" s="46"/>
      <c r="SA218" s="46"/>
      <c r="SB218" s="46"/>
      <c r="SC218" s="46"/>
      <c r="SD218" s="46"/>
      <c r="SE218" s="46"/>
      <c r="SF218" s="46"/>
      <c r="SG218" s="46"/>
      <c r="SH218" s="46"/>
      <c r="SI218" s="46"/>
      <c r="SJ218" s="46"/>
      <c r="SK218" s="46"/>
      <c r="SL218" s="46"/>
      <c r="SM218" s="46"/>
      <c r="SN218" s="46"/>
      <c r="SO218" s="46"/>
      <c r="SP218" s="46"/>
      <c r="SQ218" s="46"/>
      <c r="SR218" s="46"/>
      <c r="SS218" s="46"/>
      <c r="ST218" s="46"/>
      <c r="SU218" s="46"/>
      <c r="SV218" s="46"/>
      <c r="SW218" s="46"/>
      <c r="SX218" s="46"/>
      <c r="SY218" s="46"/>
      <c r="SZ218" s="46"/>
      <c r="TA218" s="46"/>
      <c r="TB218" s="46"/>
      <c r="TC218" s="46"/>
      <c r="TD218" s="46"/>
      <c r="TE218" s="46"/>
      <c r="TF218" s="46"/>
      <c r="TG218" s="46"/>
      <c r="TH218" s="46"/>
      <c r="TI218" s="46"/>
      <c r="TJ218" s="46"/>
      <c r="TK218" s="46"/>
      <c r="TL218" s="46"/>
      <c r="TM218" s="46"/>
      <c r="TN218" s="46"/>
      <c r="TO218" s="46"/>
      <c r="TP218" s="46"/>
      <c r="TQ218" s="46"/>
      <c r="TR218" s="46"/>
      <c r="TS218" s="46"/>
      <c r="TT218" s="46"/>
      <c r="TU218" s="46"/>
      <c r="TV218" s="46"/>
      <c r="TW218" s="46"/>
      <c r="TX218" s="46"/>
      <c r="TY218" s="46"/>
      <c r="TZ218" s="46"/>
      <c r="UA218" s="46"/>
      <c r="UB218" s="46"/>
      <c r="UC218" s="46"/>
      <c r="UD218" s="46"/>
      <c r="UE218" s="46"/>
      <c r="UF218" s="46"/>
      <c r="UG218" s="46"/>
      <c r="UH218" s="46"/>
      <c r="UI218" s="46"/>
      <c r="UJ218" s="46"/>
      <c r="UK218" s="46"/>
      <c r="UL218" s="46"/>
      <c r="UM218" s="46"/>
      <c r="UN218" s="46"/>
      <c r="UO218" s="46"/>
      <c r="UP218" s="46"/>
      <c r="UQ218" s="46"/>
      <c r="UR218" s="46"/>
      <c r="US218" s="46"/>
      <c r="UT218" s="46"/>
      <c r="UU218" s="46"/>
      <c r="UV218" s="46"/>
      <c r="UW218" s="46"/>
      <c r="UX218" s="46"/>
      <c r="UY218" s="46"/>
      <c r="UZ218" s="46"/>
      <c r="VA218" s="46"/>
      <c r="VB218" s="46"/>
      <c r="VC218" s="46"/>
      <c r="VD218" s="46"/>
      <c r="VE218" s="46"/>
      <c r="VF218" s="46"/>
      <c r="VG218" s="46"/>
      <c r="VH218" s="46"/>
      <c r="VI218" s="46"/>
      <c r="VJ218" s="46"/>
      <c r="VK218" s="46"/>
      <c r="VL218" s="46"/>
      <c r="VM218" s="46"/>
      <c r="VN218" s="46"/>
      <c r="VO218" s="46"/>
      <c r="VP218" s="46"/>
      <c r="VQ218" s="46"/>
      <c r="VR218" s="46"/>
      <c r="VS218" s="46"/>
      <c r="VT218" s="46"/>
      <c r="VU218" s="46"/>
      <c r="VV218" s="46"/>
      <c r="VW218" s="46"/>
      <c r="VX218" s="46"/>
      <c r="VY218" s="46"/>
      <c r="VZ218" s="46"/>
      <c r="WA218" s="46"/>
      <c r="WB218" s="46"/>
      <c r="WC218" s="46"/>
      <c r="WD218" s="46"/>
      <c r="WE218" s="46"/>
      <c r="WF218" s="46"/>
      <c r="WG218" s="46"/>
      <c r="WH218" s="46"/>
      <c r="WI218" s="46"/>
      <c r="WJ218" s="46"/>
      <c r="WK218" s="46"/>
      <c r="WL218" s="46"/>
      <c r="WM218" s="46"/>
      <c r="WN218" s="46"/>
      <c r="WO218" s="46"/>
      <c r="WP218" s="46"/>
      <c r="WQ218" s="46"/>
      <c r="WR218" s="46"/>
      <c r="WS218" s="46"/>
      <c r="WT218" s="46"/>
      <c r="WU218" s="46"/>
      <c r="WV218" s="46"/>
      <c r="WW218" s="46"/>
      <c r="WX218" s="46"/>
      <c r="WY218" s="46"/>
      <c r="WZ218" s="46"/>
      <c r="XA218" s="46"/>
      <c r="XB218" s="46"/>
      <c r="XC218" s="46"/>
      <c r="XD218" s="46"/>
      <c r="XE218" s="46"/>
      <c r="XF218" s="46"/>
      <c r="XG218" s="46"/>
      <c r="XH218" s="46"/>
      <c r="XI218" s="46"/>
      <c r="XJ218" s="46"/>
      <c r="XK218" s="46"/>
      <c r="XL218" s="46"/>
      <c r="XM218" s="46"/>
      <c r="XN218" s="46"/>
      <c r="XO218" s="46"/>
      <c r="XP218" s="46"/>
      <c r="XQ218" s="46"/>
      <c r="XR218" s="46"/>
      <c r="XS218" s="46"/>
      <c r="XT218" s="46"/>
      <c r="XU218" s="46"/>
      <c r="XV218" s="46"/>
      <c r="XW218" s="46"/>
      <c r="XX218" s="46"/>
      <c r="XY218" s="46"/>
      <c r="XZ218" s="46"/>
      <c r="YA218" s="46"/>
      <c r="YB218" s="46"/>
      <c r="YC218" s="46"/>
      <c r="YD218" s="46"/>
      <c r="YE218" s="46"/>
      <c r="YF218" s="46"/>
      <c r="YG218" s="46"/>
      <c r="YH218" s="46"/>
      <c r="YI218" s="46"/>
      <c r="YJ218" s="46"/>
      <c r="YK218" s="46"/>
      <c r="YL218" s="46"/>
      <c r="YM218" s="46"/>
      <c r="YN218" s="46"/>
      <c r="YO218" s="46"/>
      <c r="YP218" s="46"/>
      <c r="YQ218" s="46"/>
      <c r="YR218" s="46"/>
      <c r="YS218" s="46"/>
      <c r="YT218" s="46"/>
      <c r="YU218" s="46"/>
      <c r="YV218" s="46"/>
      <c r="YW218" s="46"/>
      <c r="YX218" s="46"/>
      <c r="YY218" s="46"/>
      <c r="YZ218" s="46"/>
      <c r="ZA218" s="46"/>
      <c r="ZB218" s="46"/>
      <c r="ZC218" s="46"/>
      <c r="ZD218" s="46"/>
      <c r="ZE218" s="46"/>
      <c r="ZF218" s="46"/>
      <c r="ZG218" s="46"/>
      <c r="ZH218" s="46"/>
      <c r="ZI218" s="46"/>
      <c r="ZJ218" s="46"/>
      <c r="ZK218" s="46"/>
      <c r="ZL218" s="46"/>
      <c r="ZM218" s="46"/>
      <c r="ZN218" s="46"/>
      <c r="ZO218" s="46"/>
      <c r="ZP218" s="46"/>
      <c r="ZQ218" s="46"/>
      <c r="ZR218" s="46"/>
      <c r="ZS218" s="46"/>
      <c r="ZT218" s="46"/>
      <c r="ZU218" s="46"/>
      <c r="ZV218" s="46"/>
      <c r="ZW218" s="46"/>
      <c r="ZX218" s="46"/>
      <c r="ZY218" s="46"/>
      <c r="ZZ218" s="46"/>
      <c r="AAA218" s="46"/>
      <c r="AAB218" s="46"/>
      <c r="AAC218" s="46"/>
      <c r="AAD218" s="46"/>
      <c r="AAE218" s="46"/>
      <c r="AAF218" s="46"/>
      <c r="AAG218" s="46"/>
      <c r="AAH218" s="46"/>
      <c r="AAI218" s="46"/>
      <c r="AAJ218" s="46"/>
      <c r="AAK218" s="46"/>
      <c r="AAL218" s="46"/>
      <c r="AAM218" s="46"/>
      <c r="AAN218" s="46"/>
      <c r="AAO218" s="46"/>
      <c r="AAP218" s="46"/>
      <c r="AAQ218" s="46"/>
      <c r="AAR218" s="46"/>
      <c r="AAS218" s="46"/>
      <c r="AAT218" s="46"/>
      <c r="AAU218" s="46"/>
      <c r="AAV218" s="46"/>
      <c r="AAW218" s="46"/>
      <c r="AAX218" s="46"/>
      <c r="AAY218" s="46"/>
      <c r="AAZ218" s="46"/>
      <c r="ABA218" s="46"/>
      <c r="ABB218" s="46"/>
      <c r="ABC218" s="46"/>
      <c r="ABD218" s="46"/>
      <c r="ABE218" s="46"/>
      <c r="ABF218" s="46"/>
      <c r="ABG218" s="46"/>
      <c r="ABH218" s="46"/>
      <c r="ABI218" s="46"/>
      <c r="ABJ218" s="46"/>
      <c r="ABK218" s="46"/>
      <c r="ABL218" s="46"/>
      <c r="ABM218" s="46"/>
      <c r="ABN218" s="46"/>
      <c r="ABO218" s="46"/>
      <c r="ABP218" s="46"/>
      <c r="ABQ218" s="46"/>
      <c r="ABR218" s="46"/>
      <c r="ABS218" s="46"/>
      <c r="ABT218" s="46"/>
      <c r="ABU218" s="46"/>
      <c r="ABV218" s="46"/>
      <c r="ABW218" s="46"/>
      <c r="ABX218" s="46"/>
      <c r="ABY218" s="46"/>
      <c r="ABZ218" s="46"/>
      <c r="ACA218" s="46"/>
      <c r="ACB218" s="46"/>
      <c r="ACC218" s="46"/>
      <c r="ACD218" s="46"/>
      <c r="ACE218" s="46"/>
      <c r="ACF218" s="46"/>
      <c r="ACG218" s="46"/>
      <c r="ACH218" s="46"/>
      <c r="ACI218" s="46"/>
      <c r="ACJ218" s="46"/>
      <c r="ACK218" s="46"/>
      <c r="ACL218" s="46"/>
      <c r="ACM218" s="46"/>
      <c r="ACN218" s="46"/>
      <c r="ACO218" s="46"/>
      <c r="ACP218" s="46"/>
      <c r="ACQ218" s="46"/>
      <c r="ACR218" s="46"/>
      <c r="ACS218" s="46"/>
      <c r="ACT218" s="46"/>
      <c r="ACU218" s="46"/>
      <c r="ACV218" s="46"/>
      <c r="ACW218" s="46"/>
      <c r="ACX218" s="46"/>
      <c r="ACY218" s="46"/>
      <c r="ACZ218" s="46"/>
      <c r="ADA218" s="46"/>
      <c r="ADB218" s="46"/>
      <c r="ADC218" s="46"/>
      <c r="ADD218" s="46"/>
      <c r="ADE218" s="46"/>
      <c r="ADF218" s="46"/>
      <c r="ADG218" s="46"/>
      <c r="ADH218" s="46"/>
      <c r="ADI218" s="46"/>
      <c r="ADJ218" s="46"/>
      <c r="ADK218" s="46"/>
      <c r="ADL218" s="46"/>
      <c r="ADM218" s="46"/>
      <c r="ADN218" s="46"/>
      <c r="ADO218" s="46"/>
      <c r="ADP218" s="46"/>
      <c r="ADQ218" s="46"/>
      <c r="ADR218" s="46"/>
      <c r="ADS218" s="46"/>
      <c r="ADT218" s="46"/>
      <c r="ADU218" s="46"/>
      <c r="ADV218" s="46"/>
      <c r="ADW218" s="46"/>
      <c r="ADX218" s="46"/>
      <c r="ADY218" s="46"/>
      <c r="ADZ218" s="46"/>
      <c r="AEA218" s="46"/>
      <c r="AEB218" s="46"/>
      <c r="AEC218" s="46"/>
      <c r="AED218" s="46"/>
      <c r="AEE218" s="46"/>
      <c r="AEF218" s="46"/>
      <c r="AEG218" s="46"/>
      <c r="AEH218" s="46"/>
      <c r="AEI218" s="46"/>
      <c r="AEJ218" s="46"/>
      <c r="AEK218" s="46"/>
      <c r="AEL218" s="46"/>
      <c r="AEM218" s="46"/>
      <c r="AEN218" s="46"/>
      <c r="AEO218" s="46"/>
      <c r="AEP218" s="46"/>
      <c r="AEQ218" s="46"/>
      <c r="AER218" s="46"/>
      <c r="AES218" s="46"/>
      <c r="AET218" s="46"/>
      <c r="AEU218" s="46"/>
      <c r="AEV218" s="46"/>
      <c r="AEW218" s="46"/>
      <c r="AEX218" s="46"/>
      <c r="AEY218" s="46"/>
      <c r="AEZ218" s="46"/>
      <c r="AFA218" s="46"/>
      <c r="AFB218" s="46"/>
      <c r="AFC218" s="46"/>
      <c r="AFD218" s="46"/>
      <c r="AFE218" s="46"/>
      <c r="AFF218" s="46"/>
      <c r="AFG218" s="46"/>
      <c r="AFH218" s="46"/>
      <c r="AFI218" s="46"/>
      <c r="AFJ218" s="46"/>
      <c r="AFK218" s="46"/>
      <c r="AFL218" s="46"/>
      <c r="AFM218" s="46"/>
      <c r="AFN218" s="46"/>
      <c r="AFO218" s="46"/>
      <c r="AFP218" s="46"/>
      <c r="AFQ218" s="46"/>
      <c r="AFR218" s="46"/>
      <c r="AFS218" s="46"/>
      <c r="AFT218" s="46"/>
      <c r="AFU218" s="46"/>
      <c r="AFV218" s="46"/>
      <c r="AFW218" s="46"/>
      <c r="AFX218" s="46"/>
      <c r="AFY218" s="46"/>
      <c r="AFZ218" s="46"/>
      <c r="AGA218" s="46"/>
      <c r="AGB218" s="46"/>
      <c r="AGC218" s="46"/>
      <c r="AGD218" s="46"/>
      <c r="AGE218" s="46"/>
      <c r="AGF218" s="46"/>
      <c r="AGG218" s="46"/>
      <c r="AGH218" s="46"/>
      <c r="AGI218" s="46"/>
      <c r="AGJ218" s="46"/>
      <c r="AGK218" s="46"/>
      <c r="AGL218" s="46"/>
      <c r="AGM218" s="46"/>
      <c r="AGN218" s="46"/>
      <c r="AGO218" s="46"/>
      <c r="AGP218" s="46"/>
      <c r="AGQ218" s="46"/>
      <c r="AGR218" s="46"/>
      <c r="AGS218" s="46"/>
      <c r="AGT218" s="46"/>
      <c r="AGU218" s="46"/>
      <c r="AGV218" s="46"/>
      <c r="AGW218" s="46"/>
      <c r="AGX218" s="46"/>
      <c r="AGY218" s="46"/>
      <c r="AGZ218" s="46"/>
      <c r="AHA218" s="46"/>
      <c r="AHB218" s="46"/>
      <c r="AHC218" s="46"/>
      <c r="AHD218" s="46"/>
      <c r="AHE218" s="46"/>
      <c r="AHF218" s="46"/>
      <c r="AHG218" s="46"/>
      <c r="AHH218" s="46"/>
      <c r="AHI218" s="46"/>
      <c r="AHJ218" s="46"/>
      <c r="AHK218" s="46"/>
      <c r="AHL218" s="46"/>
      <c r="AHM218" s="46"/>
      <c r="AHN218" s="46"/>
      <c r="AHO218" s="46"/>
      <c r="AHP218" s="46"/>
      <c r="AHQ218" s="46"/>
      <c r="AHR218" s="46"/>
      <c r="AHS218" s="46"/>
      <c r="AHT218" s="46"/>
      <c r="AHU218" s="46"/>
      <c r="AHV218" s="46"/>
      <c r="AHW218" s="46"/>
      <c r="AHX218" s="46"/>
      <c r="AHY218" s="46"/>
      <c r="AHZ218" s="46"/>
      <c r="AIA218" s="46"/>
      <c r="AIB218" s="46"/>
      <c r="AIC218" s="46"/>
      <c r="AID218" s="46"/>
      <c r="AIE218" s="46"/>
      <c r="AIF218" s="46"/>
      <c r="AIG218" s="46"/>
      <c r="AIH218" s="46"/>
      <c r="AII218" s="46"/>
      <c r="AIJ218" s="46"/>
      <c r="AIK218" s="46"/>
      <c r="AIL218" s="46"/>
      <c r="AIM218" s="46"/>
      <c r="AIN218" s="46"/>
      <c r="AIO218" s="46"/>
      <c r="AIP218" s="46"/>
      <c r="AIQ218" s="46"/>
      <c r="AIR218" s="46"/>
      <c r="AIS218" s="46"/>
      <c r="AIT218" s="46"/>
      <c r="AIU218" s="46"/>
      <c r="AIV218" s="46"/>
      <c r="AIW218" s="46"/>
      <c r="AIX218" s="46"/>
      <c r="AIY218" s="46"/>
      <c r="AIZ218" s="46"/>
      <c r="AJA218" s="46"/>
      <c r="AJB218" s="46"/>
      <c r="AJC218" s="46"/>
      <c r="AJD218" s="46"/>
      <c r="AJE218" s="46"/>
      <c r="AJF218" s="46"/>
      <c r="AJG218" s="46"/>
      <c r="AJH218" s="46"/>
      <c r="AJI218" s="46"/>
      <c r="AJJ218" s="46"/>
      <c r="AJK218" s="46"/>
      <c r="AJL218" s="46"/>
      <c r="AJM218" s="46"/>
      <c r="AJN218" s="46"/>
      <c r="AJO218" s="46"/>
      <c r="AJP218" s="46"/>
      <c r="AJQ218" s="46"/>
      <c r="AJR218" s="46"/>
      <c r="AJS218" s="46"/>
      <c r="AJT218" s="46"/>
      <c r="AJU218" s="46"/>
      <c r="AJV218" s="46"/>
      <c r="AJW218" s="46"/>
      <c r="AJX218" s="46"/>
      <c r="AJY218" s="46"/>
      <c r="AJZ218" s="46"/>
      <c r="AKA218" s="46"/>
      <c r="AKB218" s="46"/>
      <c r="AKC218" s="46"/>
      <c r="AKD218" s="46"/>
      <c r="AKE218" s="46"/>
      <c r="AKF218" s="46"/>
      <c r="AKG218" s="46"/>
      <c r="AKH218" s="46"/>
      <c r="AKI218" s="46"/>
      <c r="AKJ218" s="46"/>
      <c r="AKK218" s="46"/>
      <c r="AKL218" s="46"/>
      <c r="AKM218" s="46"/>
      <c r="AKN218" s="46"/>
      <c r="AKO218" s="46"/>
      <c r="AKP218" s="46"/>
      <c r="AKQ218" s="46"/>
      <c r="AKR218" s="46"/>
      <c r="AKS218" s="46"/>
      <c r="AKT218" s="46"/>
      <c r="AKU218" s="46"/>
      <c r="AKV218" s="46"/>
      <c r="AKW218" s="46"/>
      <c r="AKX218" s="46"/>
      <c r="AKY218" s="46"/>
      <c r="AKZ218" s="46"/>
      <c r="ALA218" s="46"/>
      <c r="ALB218" s="46"/>
      <c r="ALC218" s="46"/>
      <c r="ALD218" s="46"/>
      <c r="ALE218" s="46"/>
      <c r="ALF218" s="46"/>
      <c r="ALG218" s="46"/>
      <c r="ALH218" s="46"/>
      <c r="ALI218" s="46"/>
      <c r="ALJ218" s="46"/>
      <c r="ALK218" s="46"/>
      <c r="ALL218" s="46"/>
      <c r="ALM218" s="46"/>
      <c r="ALN218" s="46"/>
      <c r="ALO218" s="46"/>
      <c r="ALP218" s="46"/>
      <c r="ALQ218" s="46"/>
      <c r="ALR218" s="46"/>
      <c r="ALS218" s="46"/>
      <c r="ALT218" s="46"/>
      <c r="ALU218" s="46"/>
      <c r="ALV218" s="46"/>
      <c r="ALW218" s="46"/>
      <c r="ALX218" s="46"/>
      <c r="ALY218" s="46"/>
      <c r="ALZ218" s="46"/>
      <c r="AMA218" s="46"/>
      <c r="AMB218" s="46"/>
      <c r="AMC218" s="46"/>
      <c r="AMD218" s="46"/>
      <c r="AME218" s="46"/>
      <c r="AMF218" s="46"/>
      <c r="AMG218" s="46"/>
      <c r="AMH218" s="46"/>
      <c r="AMI218" s="46"/>
      <c r="AMJ218" s="46"/>
      <c r="AMK218" s="46"/>
    </row>
    <row r="219" spans="1:1025" x14ac:dyDescent="0.25">
      <c r="A219" s="46"/>
      <c r="B219" s="56"/>
      <c r="C219" s="57"/>
      <c r="D219" s="58"/>
      <c r="E219" s="59"/>
      <c r="F219" s="59"/>
      <c r="G219" s="59"/>
      <c r="H219" s="59"/>
      <c r="I219" s="59"/>
      <c r="J219" s="59"/>
      <c r="K219" s="59"/>
      <c r="L219" s="59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46"/>
      <c r="KQ219" s="46"/>
      <c r="KR219" s="46"/>
      <c r="KS219" s="46"/>
      <c r="KT219" s="46"/>
      <c r="KU219" s="46"/>
      <c r="KV219" s="46"/>
      <c r="KW219" s="46"/>
      <c r="KX219" s="46"/>
      <c r="KY219" s="46"/>
      <c r="KZ219" s="46"/>
      <c r="LA219" s="46"/>
      <c r="LB219" s="46"/>
      <c r="LC219" s="46"/>
      <c r="LD219" s="46"/>
      <c r="LE219" s="46"/>
      <c r="LF219" s="46"/>
      <c r="LG219" s="46"/>
      <c r="LH219" s="46"/>
      <c r="LI219" s="46"/>
      <c r="LJ219" s="46"/>
      <c r="LK219" s="46"/>
      <c r="LL219" s="46"/>
      <c r="LM219" s="46"/>
      <c r="LN219" s="46"/>
      <c r="LO219" s="46"/>
      <c r="LP219" s="46"/>
      <c r="LQ219" s="46"/>
      <c r="LR219" s="46"/>
      <c r="LS219" s="46"/>
      <c r="LT219" s="46"/>
      <c r="LU219" s="46"/>
      <c r="LV219" s="46"/>
      <c r="LW219" s="46"/>
      <c r="LX219" s="46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  <c r="NH219" s="46"/>
      <c r="NI219" s="46"/>
      <c r="NJ219" s="46"/>
      <c r="NK219" s="46"/>
      <c r="NL219" s="46"/>
      <c r="NM219" s="46"/>
      <c r="NN219" s="46"/>
      <c r="NO219" s="46"/>
      <c r="NP219" s="46"/>
      <c r="NQ219" s="46"/>
      <c r="NR219" s="46"/>
      <c r="NS219" s="46"/>
      <c r="NT219" s="46"/>
      <c r="NU219" s="46"/>
      <c r="NV219" s="46"/>
      <c r="NW219" s="46"/>
      <c r="NX219" s="46"/>
      <c r="NY219" s="46"/>
      <c r="NZ219" s="46"/>
      <c r="OA219" s="46"/>
      <c r="OB219" s="46"/>
      <c r="OC219" s="46"/>
      <c r="OD219" s="46"/>
      <c r="OE219" s="46"/>
      <c r="OF219" s="46"/>
      <c r="OG219" s="46"/>
      <c r="OH219" s="46"/>
      <c r="OI219" s="46"/>
      <c r="OJ219" s="46"/>
      <c r="OK219" s="46"/>
      <c r="OL219" s="46"/>
      <c r="OM219" s="46"/>
      <c r="ON219" s="46"/>
      <c r="OO219" s="46"/>
      <c r="OP219" s="46"/>
      <c r="OQ219" s="46"/>
      <c r="OR219" s="46"/>
      <c r="OS219" s="46"/>
      <c r="OT219" s="46"/>
      <c r="OU219" s="46"/>
      <c r="OV219" s="46"/>
      <c r="OW219" s="46"/>
      <c r="OX219" s="46"/>
      <c r="OY219" s="46"/>
      <c r="OZ219" s="46"/>
      <c r="PA219" s="46"/>
      <c r="PB219" s="46"/>
      <c r="PC219" s="46"/>
      <c r="PD219" s="46"/>
      <c r="PE219" s="46"/>
      <c r="PF219" s="46"/>
      <c r="PG219" s="46"/>
      <c r="PH219" s="46"/>
      <c r="PI219" s="46"/>
      <c r="PJ219" s="46"/>
      <c r="PK219" s="46"/>
      <c r="PL219" s="46"/>
      <c r="PM219" s="46"/>
      <c r="PN219" s="46"/>
      <c r="PO219" s="46"/>
      <c r="PP219" s="46"/>
      <c r="PQ219" s="46"/>
      <c r="PR219" s="46"/>
      <c r="PS219" s="46"/>
      <c r="PT219" s="46"/>
      <c r="PU219" s="46"/>
      <c r="PV219" s="46"/>
      <c r="PW219" s="46"/>
      <c r="PX219" s="46"/>
      <c r="PY219" s="46"/>
      <c r="PZ219" s="46"/>
      <c r="QA219" s="46"/>
      <c r="QB219" s="46"/>
      <c r="QC219" s="46"/>
      <c r="QD219" s="46"/>
      <c r="QE219" s="46"/>
      <c r="QF219" s="46"/>
      <c r="QG219" s="46"/>
      <c r="QH219" s="46"/>
      <c r="QI219" s="46"/>
      <c r="QJ219" s="46"/>
      <c r="QK219" s="46"/>
      <c r="QL219" s="46"/>
      <c r="QM219" s="46"/>
      <c r="QN219" s="46"/>
      <c r="QO219" s="46"/>
      <c r="QP219" s="46"/>
      <c r="QQ219" s="46"/>
      <c r="QR219" s="46"/>
      <c r="QS219" s="46"/>
      <c r="QT219" s="46"/>
      <c r="QU219" s="46"/>
      <c r="QV219" s="46"/>
      <c r="QW219" s="46"/>
      <c r="QX219" s="46"/>
      <c r="QY219" s="46"/>
      <c r="QZ219" s="46"/>
      <c r="RA219" s="46"/>
      <c r="RB219" s="46"/>
      <c r="RC219" s="46"/>
      <c r="RD219" s="46"/>
      <c r="RE219" s="46"/>
      <c r="RF219" s="46"/>
      <c r="RG219" s="46"/>
      <c r="RH219" s="46"/>
      <c r="RI219" s="46"/>
      <c r="RJ219" s="46"/>
      <c r="RK219" s="46"/>
      <c r="RL219" s="46"/>
      <c r="RM219" s="46"/>
      <c r="RN219" s="46"/>
      <c r="RO219" s="46"/>
      <c r="RP219" s="46"/>
      <c r="RQ219" s="46"/>
      <c r="RR219" s="46"/>
      <c r="RS219" s="46"/>
      <c r="RT219" s="46"/>
      <c r="RU219" s="46"/>
      <c r="RV219" s="46"/>
      <c r="RW219" s="46"/>
      <c r="RX219" s="46"/>
      <c r="RY219" s="46"/>
      <c r="RZ219" s="46"/>
      <c r="SA219" s="46"/>
      <c r="SB219" s="46"/>
      <c r="SC219" s="46"/>
      <c r="SD219" s="46"/>
      <c r="SE219" s="46"/>
      <c r="SF219" s="46"/>
      <c r="SG219" s="46"/>
      <c r="SH219" s="46"/>
      <c r="SI219" s="46"/>
      <c r="SJ219" s="46"/>
      <c r="SK219" s="46"/>
      <c r="SL219" s="46"/>
      <c r="SM219" s="46"/>
      <c r="SN219" s="46"/>
      <c r="SO219" s="46"/>
      <c r="SP219" s="46"/>
      <c r="SQ219" s="46"/>
      <c r="SR219" s="46"/>
      <c r="SS219" s="46"/>
      <c r="ST219" s="46"/>
      <c r="SU219" s="46"/>
      <c r="SV219" s="46"/>
      <c r="SW219" s="46"/>
      <c r="SX219" s="46"/>
      <c r="SY219" s="46"/>
      <c r="SZ219" s="46"/>
      <c r="TA219" s="46"/>
      <c r="TB219" s="46"/>
      <c r="TC219" s="46"/>
      <c r="TD219" s="46"/>
      <c r="TE219" s="46"/>
      <c r="TF219" s="46"/>
      <c r="TG219" s="46"/>
      <c r="TH219" s="46"/>
      <c r="TI219" s="46"/>
      <c r="TJ219" s="46"/>
      <c r="TK219" s="46"/>
      <c r="TL219" s="46"/>
      <c r="TM219" s="46"/>
      <c r="TN219" s="46"/>
      <c r="TO219" s="46"/>
      <c r="TP219" s="46"/>
      <c r="TQ219" s="46"/>
      <c r="TR219" s="46"/>
      <c r="TS219" s="46"/>
      <c r="TT219" s="46"/>
      <c r="TU219" s="46"/>
      <c r="TV219" s="46"/>
      <c r="TW219" s="46"/>
      <c r="TX219" s="46"/>
      <c r="TY219" s="46"/>
      <c r="TZ219" s="46"/>
      <c r="UA219" s="46"/>
      <c r="UB219" s="46"/>
      <c r="UC219" s="46"/>
      <c r="UD219" s="46"/>
      <c r="UE219" s="46"/>
      <c r="UF219" s="46"/>
      <c r="UG219" s="46"/>
      <c r="UH219" s="46"/>
      <c r="UI219" s="46"/>
      <c r="UJ219" s="46"/>
      <c r="UK219" s="46"/>
      <c r="UL219" s="46"/>
      <c r="UM219" s="46"/>
      <c r="UN219" s="46"/>
      <c r="UO219" s="46"/>
      <c r="UP219" s="46"/>
      <c r="UQ219" s="46"/>
      <c r="UR219" s="46"/>
      <c r="US219" s="46"/>
      <c r="UT219" s="46"/>
      <c r="UU219" s="46"/>
      <c r="UV219" s="46"/>
      <c r="UW219" s="46"/>
      <c r="UX219" s="46"/>
      <c r="UY219" s="46"/>
      <c r="UZ219" s="46"/>
      <c r="VA219" s="46"/>
      <c r="VB219" s="46"/>
      <c r="VC219" s="46"/>
      <c r="VD219" s="46"/>
      <c r="VE219" s="46"/>
      <c r="VF219" s="46"/>
      <c r="VG219" s="46"/>
      <c r="VH219" s="46"/>
      <c r="VI219" s="46"/>
      <c r="VJ219" s="46"/>
      <c r="VK219" s="46"/>
      <c r="VL219" s="46"/>
      <c r="VM219" s="46"/>
      <c r="VN219" s="46"/>
      <c r="VO219" s="46"/>
      <c r="VP219" s="46"/>
      <c r="VQ219" s="46"/>
      <c r="VR219" s="46"/>
      <c r="VS219" s="46"/>
      <c r="VT219" s="46"/>
      <c r="VU219" s="46"/>
      <c r="VV219" s="46"/>
      <c r="VW219" s="46"/>
      <c r="VX219" s="46"/>
      <c r="VY219" s="46"/>
      <c r="VZ219" s="46"/>
      <c r="WA219" s="46"/>
      <c r="WB219" s="46"/>
      <c r="WC219" s="46"/>
      <c r="WD219" s="46"/>
      <c r="WE219" s="46"/>
      <c r="WF219" s="46"/>
      <c r="WG219" s="46"/>
      <c r="WH219" s="46"/>
      <c r="WI219" s="46"/>
      <c r="WJ219" s="46"/>
      <c r="WK219" s="46"/>
      <c r="WL219" s="46"/>
      <c r="WM219" s="46"/>
      <c r="WN219" s="46"/>
      <c r="WO219" s="46"/>
      <c r="WP219" s="46"/>
      <c r="WQ219" s="46"/>
      <c r="WR219" s="46"/>
      <c r="WS219" s="46"/>
      <c r="WT219" s="46"/>
      <c r="WU219" s="46"/>
      <c r="WV219" s="46"/>
      <c r="WW219" s="46"/>
      <c r="WX219" s="46"/>
      <c r="WY219" s="46"/>
      <c r="WZ219" s="46"/>
      <c r="XA219" s="46"/>
      <c r="XB219" s="46"/>
      <c r="XC219" s="46"/>
      <c r="XD219" s="46"/>
      <c r="XE219" s="46"/>
      <c r="XF219" s="46"/>
      <c r="XG219" s="46"/>
      <c r="XH219" s="46"/>
      <c r="XI219" s="46"/>
      <c r="XJ219" s="46"/>
      <c r="XK219" s="46"/>
      <c r="XL219" s="46"/>
      <c r="XM219" s="46"/>
      <c r="XN219" s="46"/>
      <c r="XO219" s="46"/>
      <c r="XP219" s="46"/>
      <c r="XQ219" s="46"/>
      <c r="XR219" s="46"/>
      <c r="XS219" s="46"/>
      <c r="XT219" s="46"/>
      <c r="XU219" s="46"/>
      <c r="XV219" s="46"/>
      <c r="XW219" s="46"/>
      <c r="XX219" s="46"/>
      <c r="XY219" s="46"/>
      <c r="XZ219" s="46"/>
      <c r="YA219" s="46"/>
      <c r="YB219" s="46"/>
      <c r="YC219" s="46"/>
      <c r="YD219" s="46"/>
      <c r="YE219" s="46"/>
      <c r="YF219" s="46"/>
      <c r="YG219" s="46"/>
      <c r="YH219" s="46"/>
      <c r="YI219" s="46"/>
      <c r="YJ219" s="46"/>
      <c r="YK219" s="46"/>
      <c r="YL219" s="46"/>
      <c r="YM219" s="46"/>
      <c r="YN219" s="46"/>
      <c r="YO219" s="46"/>
      <c r="YP219" s="46"/>
      <c r="YQ219" s="46"/>
      <c r="YR219" s="46"/>
      <c r="YS219" s="46"/>
      <c r="YT219" s="46"/>
      <c r="YU219" s="46"/>
      <c r="YV219" s="46"/>
      <c r="YW219" s="46"/>
      <c r="YX219" s="46"/>
      <c r="YY219" s="46"/>
      <c r="YZ219" s="46"/>
      <c r="ZA219" s="46"/>
      <c r="ZB219" s="46"/>
      <c r="ZC219" s="46"/>
      <c r="ZD219" s="46"/>
      <c r="ZE219" s="46"/>
      <c r="ZF219" s="46"/>
      <c r="ZG219" s="46"/>
      <c r="ZH219" s="46"/>
      <c r="ZI219" s="46"/>
      <c r="ZJ219" s="46"/>
      <c r="ZK219" s="46"/>
      <c r="ZL219" s="46"/>
      <c r="ZM219" s="46"/>
      <c r="ZN219" s="46"/>
      <c r="ZO219" s="46"/>
      <c r="ZP219" s="46"/>
      <c r="ZQ219" s="46"/>
      <c r="ZR219" s="46"/>
      <c r="ZS219" s="46"/>
      <c r="ZT219" s="46"/>
      <c r="ZU219" s="46"/>
      <c r="ZV219" s="46"/>
      <c r="ZW219" s="46"/>
      <c r="ZX219" s="46"/>
      <c r="ZY219" s="46"/>
      <c r="ZZ219" s="46"/>
      <c r="AAA219" s="46"/>
      <c r="AAB219" s="46"/>
      <c r="AAC219" s="46"/>
      <c r="AAD219" s="46"/>
      <c r="AAE219" s="46"/>
      <c r="AAF219" s="46"/>
      <c r="AAG219" s="46"/>
      <c r="AAH219" s="46"/>
      <c r="AAI219" s="46"/>
      <c r="AAJ219" s="46"/>
      <c r="AAK219" s="46"/>
      <c r="AAL219" s="46"/>
      <c r="AAM219" s="46"/>
      <c r="AAN219" s="46"/>
      <c r="AAO219" s="46"/>
      <c r="AAP219" s="46"/>
      <c r="AAQ219" s="46"/>
      <c r="AAR219" s="46"/>
      <c r="AAS219" s="46"/>
      <c r="AAT219" s="46"/>
      <c r="AAU219" s="46"/>
      <c r="AAV219" s="46"/>
      <c r="AAW219" s="46"/>
      <c r="AAX219" s="46"/>
      <c r="AAY219" s="46"/>
      <c r="AAZ219" s="46"/>
      <c r="ABA219" s="46"/>
      <c r="ABB219" s="46"/>
      <c r="ABC219" s="46"/>
      <c r="ABD219" s="46"/>
      <c r="ABE219" s="46"/>
      <c r="ABF219" s="46"/>
      <c r="ABG219" s="46"/>
      <c r="ABH219" s="46"/>
      <c r="ABI219" s="46"/>
      <c r="ABJ219" s="46"/>
      <c r="ABK219" s="46"/>
      <c r="ABL219" s="46"/>
      <c r="ABM219" s="46"/>
      <c r="ABN219" s="46"/>
      <c r="ABO219" s="46"/>
      <c r="ABP219" s="46"/>
      <c r="ABQ219" s="46"/>
      <c r="ABR219" s="46"/>
      <c r="ABS219" s="46"/>
      <c r="ABT219" s="46"/>
      <c r="ABU219" s="46"/>
      <c r="ABV219" s="46"/>
      <c r="ABW219" s="46"/>
      <c r="ABX219" s="46"/>
      <c r="ABY219" s="46"/>
      <c r="ABZ219" s="46"/>
      <c r="ACA219" s="46"/>
      <c r="ACB219" s="46"/>
      <c r="ACC219" s="46"/>
      <c r="ACD219" s="46"/>
      <c r="ACE219" s="46"/>
      <c r="ACF219" s="46"/>
      <c r="ACG219" s="46"/>
      <c r="ACH219" s="46"/>
      <c r="ACI219" s="46"/>
      <c r="ACJ219" s="46"/>
      <c r="ACK219" s="46"/>
      <c r="ACL219" s="46"/>
      <c r="ACM219" s="46"/>
      <c r="ACN219" s="46"/>
      <c r="ACO219" s="46"/>
      <c r="ACP219" s="46"/>
      <c r="ACQ219" s="46"/>
      <c r="ACR219" s="46"/>
      <c r="ACS219" s="46"/>
      <c r="ACT219" s="46"/>
      <c r="ACU219" s="46"/>
      <c r="ACV219" s="46"/>
      <c r="ACW219" s="46"/>
      <c r="ACX219" s="46"/>
      <c r="ACY219" s="46"/>
      <c r="ACZ219" s="46"/>
      <c r="ADA219" s="46"/>
      <c r="ADB219" s="46"/>
      <c r="ADC219" s="46"/>
      <c r="ADD219" s="46"/>
      <c r="ADE219" s="46"/>
      <c r="ADF219" s="46"/>
      <c r="ADG219" s="46"/>
      <c r="ADH219" s="46"/>
      <c r="ADI219" s="46"/>
      <c r="ADJ219" s="46"/>
      <c r="ADK219" s="46"/>
      <c r="ADL219" s="46"/>
      <c r="ADM219" s="46"/>
      <c r="ADN219" s="46"/>
      <c r="ADO219" s="46"/>
      <c r="ADP219" s="46"/>
      <c r="ADQ219" s="46"/>
      <c r="ADR219" s="46"/>
      <c r="ADS219" s="46"/>
      <c r="ADT219" s="46"/>
      <c r="ADU219" s="46"/>
      <c r="ADV219" s="46"/>
      <c r="ADW219" s="46"/>
      <c r="ADX219" s="46"/>
      <c r="ADY219" s="46"/>
      <c r="ADZ219" s="46"/>
      <c r="AEA219" s="46"/>
      <c r="AEB219" s="46"/>
      <c r="AEC219" s="46"/>
      <c r="AED219" s="46"/>
      <c r="AEE219" s="46"/>
      <c r="AEF219" s="46"/>
      <c r="AEG219" s="46"/>
      <c r="AEH219" s="46"/>
      <c r="AEI219" s="46"/>
      <c r="AEJ219" s="46"/>
      <c r="AEK219" s="46"/>
      <c r="AEL219" s="46"/>
      <c r="AEM219" s="46"/>
      <c r="AEN219" s="46"/>
      <c r="AEO219" s="46"/>
      <c r="AEP219" s="46"/>
      <c r="AEQ219" s="46"/>
      <c r="AER219" s="46"/>
      <c r="AES219" s="46"/>
      <c r="AET219" s="46"/>
      <c r="AEU219" s="46"/>
      <c r="AEV219" s="46"/>
      <c r="AEW219" s="46"/>
      <c r="AEX219" s="46"/>
      <c r="AEY219" s="46"/>
      <c r="AEZ219" s="46"/>
      <c r="AFA219" s="46"/>
      <c r="AFB219" s="46"/>
      <c r="AFC219" s="46"/>
      <c r="AFD219" s="46"/>
      <c r="AFE219" s="46"/>
      <c r="AFF219" s="46"/>
      <c r="AFG219" s="46"/>
      <c r="AFH219" s="46"/>
      <c r="AFI219" s="46"/>
      <c r="AFJ219" s="46"/>
      <c r="AFK219" s="46"/>
      <c r="AFL219" s="46"/>
      <c r="AFM219" s="46"/>
      <c r="AFN219" s="46"/>
      <c r="AFO219" s="46"/>
      <c r="AFP219" s="46"/>
      <c r="AFQ219" s="46"/>
      <c r="AFR219" s="46"/>
      <c r="AFS219" s="46"/>
      <c r="AFT219" s="46"/>
      <c r="AFU219" s="46"/>
      <c r="AFV219" s="46"/>
      <c r="AFW219" s="46"/>
      <c r="AFX219" s="46"/>
      <c r="AFY219" s="46"/>
      <c r="AFZ219" s="46"/>
      <c r="AGA219" s="46"/>
      <c r="AGB219" s="46"/>
      <c r="AGC219" s="46"/>
      <c r="AGD219" s="46"/>
      <c r="AGE219" s="46"/>
      <c r="AGF219" s="46"/>
      <c r="AGG219" s="46"/>
      <c r="AGH219" s="46"/>
      <c r="AGI219" s="46"/>
      <c r="AGJ219" s="46"/>
      <c r="AGK219" s="46"/>
      <c r="AGL219" s="46"/>
      <c r="AGM219" s="46"/>
      <c r="AGN219" s="46"/>
      <c r="AGO219" s="46"/>
      <c r="AGP219" s="46"/>
      <c r="AGQ219" s="46"/>
      <c r="AGR219" s="46"/>
      <c r="AGS219" s="46"/>
      <c r="AGT219" s="46"/>
      <c r="AGU219" s="46"/>
      <c r="AGV219" s="46"/>
      <c r="AGW219" s="46"/>
      <c r="AGX219" s="46"/>
      <c r="AGY219" s="46"/>
      <c r="AGZ219" s="46"/>
      <c r="AHA219" s="46"/>
      <c r="AHB219" s="46"/>
      <c r="AHC219" s="46"/>
      <c r="AHD219" s="46"/>
      <c r="AHE219" s="46"/>
      <c r="AHF219" s="46"/>
      <c r="AHG219" s="46"/>
      <c r="AHH219" s="46"/>
      <c r="AHI219" s="46"/>
      <c r="AHJ219" s="46"/>
      <c r="AHK219" s="46"/>
      <c r="AHL219" s="46"/>
      <c r="AHM219" s="46"/>
      <c r="AHN219" s="46"/>
      <c r="AHO219" s="46"/>
      <c r="AHP219" s="46"/>
      <c r="AHQ219" s="46"/>
      <c r="AHR219" s="46"/>
      <c r="AHS219" s="46"/>
      <c r="AHT219" s="46"/>
      <c r="AHU219" s="46"/>
      <c r="AHV219" s="46"/>
      <c r="AHW219" s="46"/>
      <c r="AHX219" s="46"/>
      <c r="AHY219" s="46"/>
      <c r="AHZ219" s="46"/>
      <c r="AIA219" s="46"/>
      <c r="AIB219" s="46"/>
      <c r="AIC219" s="46"/>
      <c r="AID219" s="46"/>
      <c r="AIE219" s="46"/>
      <c r="AIF219" s="46"/>
      <c r="AIG219" s="46"/>
      <c r="AIH219" s="46"/>
      <c r="AII219" s="46"/>
      <c r="AIJ219" s="46"/>
      <c r="AIK219" s="46"/>
      <c r="AIL219" s="46"/>
      <c r="AIM219" s="46"/>
      <c r="AIN219" s="46"/>
      <c r="AIO219" s="46"/>
      <c r="AIP219" s="46"/>
      <c r="AIQ219" s="46"/>
      <c r="AIR219" s="46"/>
      <c r="AIS219" s="46"/>
      <c r="AIT219" s="46"/>
      <c r="AIU219" s="46"/>
      <c r="AIV219" s="46"/>
      <c r="AIW219" s="46"/>
      <c r="AIX219" s="46"/>
      <c r="AIY219" s="46"/>
      <c r="AIZ219" s="46"/>
      <c r="AJA219" s="46"/>
      <c r="AJB219" s="46"/>
      <c r="AJC219" s="46"/>
      <c r="AJD219" s="46"/>
      <c r="AJE219" s="46"/>
      <c r="AJF219" s="46"/>
      <c r="AJG219" s="46"/>
      <c r="AJH219" s="46"/>
      <c r="AJI219" s="46"/>
      <c r="AJJ219" s="46"/>
      <c r="AJK219" s="46"/>
      <c r="AJL219" s="46"/>
      <c r="AJM219" s="46"/>
      <c r="AJN219" s="46"/>
      <c r="AJO219" s="46"/>
      <c r="AJP219" s="46"/>
      <c r="AJQ219" s="46"/>
      <c r="AJR219" s="46"/>
      <c r="AJS219" s="46"/>
      <c r="AJT219" s="46"/>
      <c r="AJU219" s="46"/>
      <c r="AJV219" s="46"/>
      <c r="AJW219" s="46"/>
      <c r="AJX219" s="46"/>
      <c r="AJY219" s="46"/>
      <c r="AJZ219" s="46"/>
      <c r="AKA219" s="46"/>
      <c r="AKB219" s="46"/>
      <c r="AKC219" s="46"/>
      <c r="AKD219" s="46"/>
      <c r="AKE219" s="46"/>
      <c r="AKF219" s="46"/>
      <c r="AKG219" s="46"/>
      <c r="AKH219" s="46"/>
      <c r="AKI219" s="46"/>
      <c r="AKJ219" s="46"/>
      <c r="AKK219" s="46"/>
      <c r="AKL219" s="46"/>
      <c r="AKM219" s="46"/>
      <c r="AKN219" s="46"/>
      <c r="AKO219" s="46"/>
      <c r="AKP219" s="46"/>
      <c r="AKQ219" s="46"/>
      <c r="AKR219" s="46"/>
      <c r="AKS219" s="46"/>
      <c r="AKT219" s="46"/>
      <c r="AKU219" s="46"/>
      <c r="AKV219" s="46"/>
      <c r="AKW219" s="46"/>
      <c r="AKX219" s="46"/>
      <c r="AKY219" s="46"/>
      <c r="AKZ219" s="46"/>
      <c r="ALA219" s="46"/>
      <c r="ALB219" s="46"/>
      <c r="ALC219" s="46"/>
      <c r="ALD219" s="46"/>
      <c r="ALE219" s="46"/>
      <c r="ALF219" s="46"/>
      <c r="ALG219" s="46"/>
      <c r="ALH219" s="46"/>
      <c r="ALI219" s="46"/>
      <c r="ALJ219" s="46"/>
      <c r="ALK219" s="46"/>
      <c r="ALL219" s="46"/>
      <c r="ALM219" s="46"/>
      <c r="ALN219" s="46"/>
      <c r="ALO219" s="46"/>
      <c r="ALP219" s="46"/>
      <c r="ALQ219" s="46"/>
      <c r="ALR219" s="46"/>
      <c r="ALS219" s="46"/>
      <c r="ALT219" s="46"/>
      <c r="ALU219" s="46"/>
      <c r="ALV219" s="46"/>
      <c r="ALW219" s="46"/>
      <c r="ALX219" s="46"/>
      <c r="ALY219" s="46"/>
      <c r="ALZ219" s="46"/>
      <c r="AMA219" s="46"/>
      <c r="AMB219" s="46"/>
      <c r="AMC219" s="46"/>
      <c r="AMD219" s="46"/>
      <c r="AME219" s="46"/>
      <c r="AMF219" s="46"/>
      <c r="AMG219" s="46"/>
      <c r="AMH219" s="46"/>
      <c r="AMI219" s="46"/>
      <c r="AMJ219" s="46"/>
      <c r="AMK219" s="46"/>
    </row>
    <row r="220" spans="1:1025" x14ac:dyDescent="0.25">
      <c r="A220" s="46"/>
      <c r="B220" s="56"/>
      <c r="C220" s="57"/>
      <c r="D220" s="58"/>
      <c r="E220" s="59"/>
      <c r="F220" s="59"/>
      <c r="G220" s="59"/>
      <c r="H220" s="59"/>
      <c r="I220" s="59"/>
      <c r="J220" s="59"/>
      <c r="K220" s="59"/>
      <c r="L220" s="59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46"/>
      <c r="KQ220" s="46"/>
      <c r="KR220" s="46"/>
      <c r="KS220" s="46"/>
      <c r="KT220" s="46"/>
      <c r="KU220" s="46"/>
      <c r="KV220" s="46"/>
      <c r="KW220" s="46"/>
      <c r="KX220" s="46"/>
      <c r="KY220" s="46"/>
      <c r="KZ220" s="46"/>
      <c r="LA220" s="46"/>
      <c r="LB220" s="46"/>
      <c r="LC220" s="46"/>
      <c r="LD220" s="46"/>
      <c r="LE220" s="46"/>
      <c r="LF220" s="46"/>
      <c r="LG220" s="46"/>
      <c r="LH220" s="46"/>
      <c r="LI220" s="46"/>
      <c r="LJ220" s="46"/>
      <c r="LK220" s="46"/>
      <c r="LL220" s="46"/>
      <c r="LM220" s="46"/>
      <c r="LN220" s="46"/>
      <c r="LO220" s="46"/>
      <c r="LP220" s="46"/>
      <c r="LQ220" s="46"/>
      <c r="LR220" s="46"/>
      <c r="LS220" s="46"/>
      <c r="LT220" s="46"/>
      <c r="LU220" s="46"/>
      <c r="LV220" s="46"/>
      <c r="LW220" s="46"/>
      <c r="LX220" s="46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  <c r="NH220" s="46"/>
      <c r="NI220" s="46"/>
      <c r="NJ220" s="46"/>
      <c r="NK220" s="46"/>
      <c r="NL220" s="46"/>
      <c r="NM220" s="46"/>
      <c r="NN220" s="46"/>
      <c r="NO220" s="46"/>
      <c r="NP220" s="46"/>
      <c r="NQ220" s="46"/>
      <c r="NR220" s="46"/>
      <c r="NS220" s="46"/>
      <c r="NT220" s="46"/>
      <c r="NU220" s="46"/>
      <c r="NV220" s="46"/>
      <c r="NW220" s="46"/>
      <c r="NX220" s="46"/>
      <c r="NY220" s="46"/>
      <c r="NZ220" s="46"/>
      <c r="OA220" s="46"/>
      <c r="OB220" s="46"/>
      <c r="OC220" s="46"/>
      <c r="OD220" s="46"/>
      <c r="OE220" s="46"/>
      <c r="OF220" s="46"/>
      <c r="OG220" s="46"/>
      <c r="OH220" s="46"/>
      <c r="OI220" s="46"/>
      <c r="OJ220" s="46"/>
      <c r="OK220" s="46"/>
      <c r="OL220" s="46"/>
      <c r="OM220" s="46"/>
      <c r="ON220" s="46"/>
      <c r="OO220" s="46"/>
      <c r="OP220" s="46"/>
      <c r="OQ220" s="46"/>
      <c r="OR220" s="46"/>
      <c r="OS220" s="46"/>
      <c r="OT220" s="46"/>
      <c r="OU220" s="46"/>
      <c r="OV220" s="46"/>
      <c r="OW220" s="46"/>
      <c r="OX220" s="46"/>
      <c r="OY220" s="46"/>
      <c r="OZ220" s="46"/>
      <c r="PA220" s="46"/>
      <c r="PB220" s="46"/>
      <c r="PC220" s="46"/>
      <c r="PD220" s="46"/>
      <c r="PE220" s="46"/>
      <c r="PF220" s="46"/>
      <c r="PG220" s="46"/>
      <c r="PH220" s="46"/>
      <c r="PI220" s="46"/>
      <c r="PJ220" s="46"/>
      <c r="PK220" s="46"/>
      <c r="PL220" s="46"/>
      <c r="PM220" s="46"/>
      <c r="PN220" s="46"/>
      <c r="PO220" s="46"/>
      <c r="PP220" s="46"/>
      <c r="PQ220" s="46"/>
      <c r="PR220" s="46"/>
      <c r="PS220" s="46"/>
      <c r="PT220" s="46"/>
      <c r="PU220" s="46"/>
      <c r="PV220" s="46"/>
      <c r="PW220" s="46"/>
      <c r="PX220" s="46"/>
      <c r="PY220" s="46"/>
      <c r="PZ220" s="46"/>
      <c r="QA220" s="46"/>
      <c r="QB220" s="46"/>
      <c r="QC220" s="46"/>
      <c r="QD220" s="46"/>
      <c r="QE220" s="46"/>
      <c r="QF220" s="46"/>
      <c r="QG220" s="46"/>
      <c r="QH220" s="46"/>
      <c r="QI220" s="46"/>
      <c r="QJ220" s="46"/>
      <c r="QK220" s="46"/>
      <c r="QL220" s="46"/>
      <c r="QM220" s="46"/>
      <c r="QN220" s="46"/>
      <c r="QO220" s="46"/>
      <c r="QP220" s="46"/>
      <c r="QQ220" s="46"/>
      <c r="QR220" s="46"/>
      <c r="QS220" s="46"/>
      <c r="QT220" s="46"/>
      <c r="QU220" s="46"/>
      <c r="QV220" s="46"/>
      <c r="QW220" s="46"/>
      <c r="QX220" s="46"/>
      <c r="QY220" s="46"/>
      <c r="QZ220" s="46"/>
      <c r="RA220" s="46"/>
      <c r="RB220" s="46"/>
      <c r="RC220" s="46"/>
      <c r="RD220" s="46"/>
      <c r="RE220" s="46"/>
      <c r="RF220" s="46"/>
      <c r="RG220" s="46"/>
      <c r="RH220" s="46"/>
      <c r="RI220" s="46"/>
      <c r="RJ220" s="46"/>
      <c r="RK220" s="46"/>
      <c r="RL220" s="46"/>
      <c r="RM220" s="46"/>
      <c r="RN220" s="46"/>
      <c r="RO220" s="46"/>
      <c r="RP220" s="46"/>
      <c r="RQ220" s="46"/>
      <c r="RR220" s="46"/>
      <c r="RS220" s="46"/>
      <c r="RT220" s="46"/>
      <c r="RU220" s="46"/>
      <c r="RV220" s="46"/>
      <c r="RW220" s="46"/>
      <c r="RX220" s="46"/>
      <c r="RY220" s="46"/>
      <c r="RZ220" s="46"/>
      <c r="SA220" s="46"/>
      <c r="SB220" s="46"/>
      <c r="SC220" s="46"/>
      <c r="SD220" s="46"/>
      <c r="SE220" s="46"/>
      <c r="SF220" s="46"/>
      <c r="SG220" s="46"/>
      <c r="SH220" s="46"/>
      <c r="SI220" s="46"/>
      <c r="SJ220" s="46"/>
      <c r="SK220" s="46"/>
      <c r="SL220" s="46"/>
      <c r="SM220" s="46"/>
      <c r="SN220" s="46"/>
      <c r="SO220" s="46"/>
      <c r="SP220" s="46"/>
      <c r="SQ220" s="46"/>
      <c r="SR220" s="46"/>
      <c r="SS220" s="46"/>
      <c r="ST220" s="46"/>
      <c r="SU220" s="46"/>
      <c r="SV220" s="46"/>
      <c r="SW220" s="46"/>
      <c r="SX220" s="46"/>
      <c r="SY220" s="46"/>
      <c r="SZ220" s="46"/>
      <c r="TA220" s="46"/>
      <c r="TB220" s="46"/>
      <c r="TC220" s="46"/>
      <c r="TD220" s="46"/>
      <c r="TE220" s="46"/>
      <c r="TF220" s="46"/>
      <c r="TG220" s="46"/>
      <c r="TH220" s="46"/>
      <c r="TI220" s="46"/>
      <c r="TJ220" s="46"/>
      <c r="TK220" s="46"/>
      <c r="TL220" s="46"/>
      <c r="TM220" s="46"/>
      <c r="TN220" s="46"/>
      <c r="TO220" s="46"/>
      <c r="TP220" s="46"/>
      <c r="TQ220" s="46"/>
      <c r="TR220" s="46"/>
      <c r="TS220" s="46"/>
      <c r="TT220" s="46"/>
      <c r="TU220" s="46"/>
      <c r="TV220" s="46"/>
      <c r="TW220" s="46"/>
      <c r="TX220" s="46"/>
      <c r="TY220" s="46"/>
      <c r="TZ220" s="46"/>
      <c r="UA220" s="46"/>
      <c r="UB220" s="46"/>
      <c r="UC220" s="46"/>
      <c r="UD220" s="46"/>
      <c r="UE220" s="46"/>
      <c r="UF220" s="46"/>
      <c r="UG220" s="46"/>
      <c r="UH220" s="46"/>
      <c r="UI220" s="46"/>
      <c r="UJ220" s="46"/>
      <c r="UK220" s="46"/>
      <c r="UL220" s="46"/>
      <c r="UM220" s="46"/>
      <c r="UN220" s="46"/>
      <c r="UO220" s="46"/>
      <c r="UP220" s="46"/>
      <c r="UQ220" s="46"/>
      <c r="UR220" s="46"/>
      <c r="US220" s="46"/>
      <c r="UT220" s="46"/>
      <c r="UU220" s="46"/>
      <c r="UV220" s="46"/>
      <c r="UW220" s="46"/>
      <c r="UX220" s="46"/>
      <c r="UY220" s="46"/>
      <c r="UZ220" s="46"/>
      <c r="VA220" s="46"/>
      <c r="VB220" s="46"/>
      <c r="VC220" s="46"/>
      <c r="VD220" s="46"/>
      <c r="VE220" s="46"/>
      <c r="VF220" s="46"/>
      <c r="VG220" s="46"/>
      <c r="VH220" s="46"/>
      <c r="VI220" s="46"/>
      <c r="VJ220" s="46"/>
      <c r="VK220" s="46"/>
      <c r="VL220" s="46"/>
      <c r="VM220" s="46"/>
      <c r="VN220" s="46"/>
      <c r="VO220" s="46"/>
      <c r="VP220" s="46"/>
      <c r="VQ220" s="46"/>
      <c r="VR220" s="46"/>
      <c r="VS220" s="46"/>
      <c r="VT220" s="46"/>
      <c r="VU220" s="46"/>
      <c r="VV220" s="46"/>
      <c r="VW220" s="46"/>
      <c r="VX220" s="46"/>
      <c r="VY220" s="46"/>
      <c r="VZ220" s="46"/>
      <c r="WA220" s="46"/>
      <c r="WB220" s="46"/>
      <c r="WC220" s="46"/>
      <c r="WD220" s="46"/>
      <c r="WE220" s="46"/>
      <c r="WF220" s="46"/>
      <c r="WG220" s="46"/>
      <c r="WH220" s="46"/>
      <c r="WI220" s="46"/>
      <c r="WJ220" s="46"/>
      <c r="WK220" s="46"/>
      <c r="WL220" s="46"/>
      <c r="WM220" s="46"/>
      <c r="WN220" s="46"/>
      <c r="WO220" s="46"/>
      <c r="WP220" s="46"/>
      <c r="WQ220" s="46"/>
      <c r="WR220" s="46"/>
      <c r="WS220" s="46"/>
      <c r="WT220" s="46"/>
      <c r="WU220" s="46"/>
      <c r="WV220" s="46"/>
      <c r="WW220" s="46"/>
      <c r="WX220" s="46"/>
      <c r="WY220" s="46"/>
      <c r="WZ220" s="46"/>
      <c r="XA220" s="46"/>
      <c r="XB220" s="46"/>
      <c r="XC220" s="46"/>
      <c r="XD220" s="46"/>
      <c r="XE220" s="46"/>
      <c r="XF220" s="46"/>
      <c r="XG220" s="46"/>
      <c r="XH220" s="46"/>
      <c r="XI220" s="46"/>
      <c r="XJ220" s="46"/>
      <c r="XK220" s="46"/>
      <c r="XL220" s="46"/>
      <c r="XM220" s="46"/>
      <c r="XN220" s="46"/>
      <c r="XO220" s="46"/>
      <c r="XP220" s="46"/>
      <c r="XQ220" s="46"/>
      <c r="XR220" s="46"/>
      <c r="XS220" s="46"/>
      <c r="XT220" s="46"/>
      <c r="XU220" s="46"/>
      <c r="XV220" s="46"/>
      <c r="XW220" s="46"/>
      <c r="XX220" s="46"/>
      <c r="XY220" s="46"/>
      <c r="XZ220" s="46"/>
      <c r="YA220" s="46"/>
      <c r="YB220" s="46"/>
      <c r="YC220" s="46"/>
      <c r="YD220" s="46"/>
      <c r="YE220" s="46"/>
      <c r="YF220" s="46"/>
      <c r="YG220" s="46"/>
      <c r="YH220" s="46"/>
      <c r="YI220" s="46"/>
      <c r="YJ220" s="46"/>
      <c r="YK220" s="46"/>
      <c r="YL220" s="46"/>
      <c r="YM220" s="46"/>
      <c r="YN220" s="46"/>
      <c r="YO220" s="46"/>
      <c r="YP220" s="46"/>
      <c r="YQ220" s="46"/>
      <c r="YR220" s="46"/>
      <c r="YS220" s="46"/>
      <c r="YT220" s="46"/>
      <c r="YU220" s="46"/>
      <c r="YV220" s="46"/>
      <c r="YW220" s="46"/>
      <c r="YX220" s="46"/>
      <c r="YY220" s="46"/>
      <c r="YZ220" s="46"/>
      <c r="ZA220" s="46"/>
      <c r="ZB220" s="46"/>
      <c r="ZC220" s="46"/>
      <c r="ZD220" s="46"/>
      <c r="ZE220" s="46"/>
      <c r="ZF220" s="46"/>
      <c r="ZG220" s="46"/>
      <c r="ZH220" s="46"/>
      <c r="ZI220" s="46"/>
      <c r="ZJ220" s="46"/>
      <c r="ZK220" s="46"/>
      <c r="ZL220" s="46"/>
      <c r="ZM220" s="46"/>
      <c r="ZN220" s="46"/>
      <c r="ZO220" s="46"/>
      <c r="ZP220" s="46"/>
      <c r="ZQ220" s="46"/>
      <c r="ZR220" s="46"/>
      <c r="ZS220" s="46"/>
      <c r="ZT220" s="46"/>
      <c r="ZU220" s="46"/>
      <c r="ZV220" s="46"/>
      <c r="ZW220" s="46"/>
      <c r="ZX220" s="46"/>
      <c r="ZY220" s="46"/>
      <c r="ZZ220" s="46"/>
      <c r="AAA220" s="46"/>
      <c r="AAB220" s="46"/>
      <c r="AAC220" s="46"/>
      <c r="AAD220" s="46"/>
      <c r="AAE220" s="46"/>
      <c r="AAF220" s="46"/>
      <c r="AAG220" s="46"/>
      <c r="AAH220" s="46"/>
      <c r="AAI220" s="46"/>
      <c r="AAJ220" s="46"/>
      <c r="AAK220" s="46"/>
      <c r="AAL220" s="46"/>
      <c r="AAM220" s="46"/>
      <c r="AAN220" s="46"/>
      <c r="AAO220" s="46"/>
      <c r="AAP220" s="46"/>
      <c r="AAQ220" s="46"/>
      <c r="AAR220" s="46"/>
      <c r="AAS220" s="46"/>
      <c r="AAT220" s="46"/>
      <c r="AAU220" s="46"/>
      <c r="AAV220" s="46"/>
      <c r="AAW220" s="46"/>
      <c r="AAX220" s="46"/>
      <c r="AAY220" s="46"/>
      <c r="AAZ220" s="46"/>
      <c r="ABA220" s="46"/>
      <c r="ABB220" s="46"/>
      <c r="ABC220" s="46"/>
      <c r="ABD220" s="46"/>
      <c r="ABE220" s="46"/>
      <c r="ABF220" s="46"/>
      <c r="ABG220" s="46"/>
      <c r="ABH220" s="46"/>
      <c r="ABI220" s="46"/>
      <c r="ABJ220" s="46"/>
      <c r="ABK220" s="46"/>
      <c r="ABL220" s="46"/>
      <c r="ABM220" s="46"/>
      <c r="ABN220" s="46"/>
      <c r="ABO220" s="46"/>
      <c r="ABP220" s="46"/>
      <c r="ABQ220" s="46"/>
      <c r="ABR220" s="46"/>
      <c r="ABS220" s="46"/>
      <c r="ABT220" s="46"/>
      <c r="ABU220" s="46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  <c r="ADP220" s="46"/>
      <c r="ADQ220" s="46"/>
      <c r="ADR220" s="46"/>
      <c r="ADS220" s="46"/>
      <c r="ADT220" s="46"/>
      <c r="ADU220" s="46"/>
      <c r="ADV220" s="46"/>
      <c r="ADW220" s="46"/>
      <c r="ADX220" s="46"/>
      <c r="ADY220" s="46"/>
      <c r="ADZ220" s="46"/>
      <c r="AEA220" s="46"/>
      <c r="AEB220" s="46"/>
      <c r="AEC220" s="46"/>
      <c r="AED220" s="46"/>
      <c r="AEE220" s="46"/>
      <c r="AEF220" s="46"/>
      <c r="AEG220" s="46"/>
      <c r="AEH220" s="46"/>
      <c r="AEI220" s="46"/>
      <c r="AEJ220" s="46"/>
      <c r="AEK220" s="46"/>
      <c r="AEL220" s="46"/>
      <c r="AEM220" s="46"/>
      <c r="AEN220" s="46"/>
      <c r="AEO220" s="46"/>
      <c r="AEP220" s="46"/>
      <c r="AEQ220" s="46"/>
      <c r="AER220" s="46"/>
      <c r="AES220" s="46"/>
      <c r="AET220" s="46"/>
      <c r="AEU220" s="46"/>
      <c r="AEV220" s="46"/>
      <c r="AEW220" s="46"/>
      <c r="AEX220" s="46"/>
      <c r="AEY220" s="46"/>
      <c r="AEZ220" s="46"/>
      <c r="AFA220" s="46"/>
      <c r="AFB220" s="46"/>
      <c r="AFC220" s="46"/>
      <c r="AFD220" s="46"/>
      <c r="AFE220" s="46"/>
      <c r="AFF220" s="46"/>
      <c r="AFG220" s="46"/>
      <c r="AFH220" s="46"/>
      <c r="AFI220" s="46"/>
      <c r="AFJ220" s="46"/>
      <c r="AFK220" s="46"/>
      <c r="AFL220" s="46"/>
      <c r="AFM220" s="46"/>
      <c r="AFN220" s="46"/>
      <c r="AFO220" s="46"/>
      <c r="AFP220" s="46"/>
      <c r="AFQ220" s="46"/>
      <c r="AFR220" s="46"/>
      <c r="AFS220" s="46"/>
      <c r="AFT220" s="46"/>
      <c r="AFU220" s="46"/>
      <c r="AFV220" s="46"/>
      <c r="AFW220" s="46"/>
      <c r="AFX220" s="46"/>
      <c r="AFY220" s="46"/>
      <c r="AFZ220" s="46"/>
      <c r="AGA220" s="46"/>
      <c r="AGB220" s="46"/>
      <c r="AGC220" s="46"/>
      <c r="AGD220" s="46"/>
      <c r="AGE220" s="46"/>
      <c r="AGF220" s="46"/>
      <c r="AGG220" s="46"/>
      <c r="AGH220" s="46"/>
      <c r="AGI220" s="46"/>
      <c r="AGJ220" s="46"/>
      <c r="AGK220" s="46"/>
      <c r="AGL220" s="46"/>
      <c r="AGM220" s="46"/>
      <c r="AGN220" s="46"/>
      <c r="AGO220" s="46"/>
      <c r="AGP220" s="46"/>
      <c r="AGQ220" s="46"/>
      <c r="AGR220" s="46"/>
      <c r="AGS220" s="46"/>
      <c r="AGT220" s="46"/>
      <c r="AGU220" s="46"/>
      <c r="AGV220" s="46"/>
      <c r="AGW220" s="46"/>
      <c r="AGX220" s="46"/>
      <c r="AGY220" s="46"/>
      <c r="AGZ220" s="46"/>
      <c r="AHA220" s="46"/>
      <c r="AHB220" s="46"/>
      <c r="AHC220" s="46"/>
      <c r="AHD220" s="46"/>
      <c r="AHE220" s="46"/>
      <c r="AHF220" s="46"/>
      <c r="AHG220" s="46"/>
      <c r="AHH220" s="46"/>
      <c r="AHI220" s="46"/>
      <c r="AHJ220" s="46"/>
      <c r="AHK220" s="46"/>
      <c r="AHL220" s="46"/>
      <c r="AHM220" s="46"/>
      <c r="AHN220" s="46"/>
      <c r="AHO220" s="46"/>
      <c r="AHP220" s="46"/>
      <c r="AHQ220" s="46"/>
      <c r="AHR220" s="46"/>
      <c r="AHS220" s="46"/>
      <c r="AHT220" s="46"/>
      <c r="AHU220" s="46"/>
      <c r="AHV220" s="46"/>
      <c r="AHW220" s="46"/>
      <c r="AHX220" s="46"/>
      <c r="AHY220" s="46"/>
      <c r="AHZ220" s="46"/>
      <c r="AIA220" s="46"/>
      <c r="AIB220" s="46"/>
      <c r="AIC220" s="46"/>
      <c r="AID220" s="46"/>
      <c r="AIE220" s="46"/>
      <c r="AIF220" s="46"/>
      <c r="AIG220" s="46"/>
      <c r="AIH220" s="46"/>
      <c r="AII220" s="46"/>
      <c r="AIJ220" s="46"/>
      <c r="AIK220" s="46"/>
      <c r="AIL220" s="46"/>
      <c r="AIM220" s="46"/>
      <c r="AIN220" s="46"/>
      <c r="AIO220" s="46"/>
      <c r="AIP220" s="46"/>
      <c r="AIQ220" s="46"/>
      <c r="AIR220" s="46"/>
      <c r="AIS220" s="46"/>
      <c r="AIT220" s="46"/>
      <c r="AIU220" s="46"/>
      <c r="AIV220" s="46"/>
      <c r="AIW220" s="46"/>
      <c r="AIX220" s="46"/>
      <c r="AIY220" s="46"/>
      <c r="AIZ220" s="46"/>
      <c r="AJA220" s="46"/>
      <c r="AJB220" s="46"/>
      <c r="AJC220" s="46"/>
      <c r="AJD220" s="46"/>
      <c r="AJE220" s="46"/>
      <c r="AJF220" s="46"/>
      <c r="AJG220" s="46"/>
      <c r="AJH220" s="46"/>
      <c r="AJI220" s="46"/>
      <c r="AJJ220" s="46"/>
      <c r="AJK220" s="46"/>
      <c r="AJL220" s="46"/>
      <c r="AJM220" s="46"/>
      <c r="AJN220" s="46"/>
      <c r="AJO220" s="46"/>
      <c r="AJP220" s="46"/>
      <c r="AJQ220" s="46"/>
      <c r="AJR220" s="46"/>
      <c r="AJS220" s="46"/>
      <c r="AJT220" s="46"/>
      <c r="AJU220" s="46"/>
      <c r="AJV220" s="46"/>
      <c r="AJW220" s="46"/>
      <c r="AJX220" s="46"/>
      <c r="AJY220" s="46"/>
      <c r="AJZ220" s="46"/>
      <c r="AKA220" s="46"/>
      <c r="AKB220" s="46"/>
      <c r="AKC220" s="46"/>
      <c r="AKD220" s="46"/>
      <c r="AKE220" s="46"/>
      <c r="AKF220" s="46"/>
      <c r="AKG220" s="46"/>
      <c r="AKH220" s="46"/>
      <c r="AKI220" s="46"/>
      <c r="AKJ220" s="46"/>
      <c r="AKK220" s="46"/>
      <c r="AKL220" s="46"/>
      <c r="AKM220" s="46"/>
      <c r="AKN220" s="46"/>
      <c r="AKO220" s="46"/>
      <c r="AKP220" s="46"/>
      <c r="AKQ220" s="46"/>
      <c r="AKR220" s="46"/>
      <c r="AKS220" s="46"/>
      <c r="AKT220" s="46"/>
      <c r="AKU220" s="46"/>
      <c r="AKV220" s="46"/>
      <c r="AKW220" s="46"/>
      <c r="AKX220" s="46"/>
      <c r="AKY220" s="46"/>
      <c r="AKZ220" s="46"/>
      <c r="ALA220" s="46"/>
      <c r="ALB220" s="46"/>
      <c r="ALC220" s="46"/>
      <c r="ALD220" s="46"/>
      <c r="ALE220" s="46"/>
      <c r="ALF220" s="46"/>
      <c r="ALG220" s="46"/>
      <c r="ALH220" s="46"/>
      <c r="ALI220" s="46"/>
      <c r="ALJ220" s="46"/>
      <c r="ALK220" s="46"/>
      <c r="ALL220" s="46"/>
      <c r="ALM220" s="46"/>
      <c r="ALN220" s="46"/>
      <c r="ALO220" s="46"/>
      <c r="ALP220" s="46"/>
      <c r="ALQ220" s="46"/>
      <c r="ALR220" s="46"/>
      <c r="ALS220" s="46"/>
      <c r="ALT220" s="46"/>
      <c r="ALU220" s="46"/>
      <c r="ALV220" s="46"/>
      <c r="ALW220" s="46"/>
      <c r="ALX220" s="46"/>
      <c r="ALY220" s="46"/>
      <c r="ALZ220" s="46"/>
      <c r="AMA220" s="46"/>
      <c r="AMB220" s="46"/>
      <c r="AMC220" s="46"/>
      <c r="AMD220" s="46"/>
      <c r="AME220" s="46"/>
      <c r="AMF220" s="46"/>
      <c r="AMG220" s="46"/>
      <c r="AMH220" s="46"/>
      <c r="AMI220" s="46"/>
      <c r="AMJ220" s="46"/>
      <c r="AMK220" s="46"/>
    </row>
    <row r="221" spans="1:1025" x14ac:dyDescent="0.25">
      <c r="A221" s="46"/>
      <c r="B221" s="56"/>
      <c r="C221" s="57"/>
      <c r="D221" s="58"/>
      <c r="E221" s="59"/>
      <c r="F221" s="59"/>
      <c r="G221" s="59"/>
      <c r="H221" s="59"/>
      <c r="I221" s="59"/>
      <c r="J221" s="59"/>
      <c r="K221" s="59"/>
      <c r="L221" s="59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46"/>
      <c r="KQ221" s="46"/>
      <c r="KR221" s="46"/>
      <c r="KS221" s="46"/>
      <c r="KT221" s="46"/>
      <c r="KU221" s="46"/>
      <c r="KV221" s="46"/>
      <c r="KW221" s="46"/>
      <c r="KX221" s="46"/>
      <c r="KY221" s="46"/>
      <c r="KZ221" s="46"/>
      <c r="LA221" s="46"/>
      <c r="LB221" s="46"/>
      <c r="LC221" s="46"/>
      <c r="LD221" s="46"/>
      <c r="LE221" s="46"/>
      <c r="LF221" s="46"/>
      <c r="LG221" s="46"/>
      <c r="LH221" s="46"/>
      <c r="LI221" s="46"/>
      <c r="LJ221" s="46"/>
      <c r="LK221" s="46"/>
      <c r="LL221" s="46"/>
      <c r="LM221" s="46"/>
      <c r="LN221" s="46"/>
      <c r="LO221" s="46"/>
      <c r="LP221" s="46"/>
      <c r="LQ221" s="46"/>
      <c r="LR221" s="46"/>
      <c r="LS221" s="46"/>
      <c r="LT221" s="46"/>
      <c r="LU221" s="46"/>
      <c r="LV221" s="46"/>
      <c r="LW221" s="46"/>
      <c r="LX221" s="46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  <c r="NH221" s="46"/>
      <c r="NI221" s="46"/>
      <c r="NJ221" s="46"/>
      <c r="NK221" s="46"/>
      <c r="NL221" s="46"/>
      <c r="NM221" s="46"/>
      <c r="NN221" s="46"/>
      <c r="NO221" s="46"/>
      <c r="NP221" s="46"/>
      <c r="NQ221" s="46"/>
      <c r="NR221" s="46"/>
      <c r="NS221" s="46"/>
      <c r="NT221" s="46"/>
      <c r="NU221" s="46"/>
      <c r="NV221" s="46"/>
      <c r="NW221" s="46"/>
      <c r="NX221" s="46"/>
      <c r="NY221" s="46"/>
      <c r="NZ221" s="46"/>
      <c r="OA221" s="46"/>
      <c r="OB221" s="46"/>
      <c r="OC221" s="46"/>
      <c r="OD221" s="46"/>
      <c r="OE221" s="46"/>
      <c r="OF221" s="46"/>
      <c r="OG221" s="46"/>
      <c r="OH221" s="46"/>
      <c r="OI221" s="46"/>
      <c r="OJ221" s="46"/>
      <c r="OK221" s="46"/>
      <c r="OL221" s="46"/>
      <c r="OM221" s="46"/>
      <c r="ON221" s="46"/>
      <c r="OO221" s="46"/>
      <c r="OP221" s="46"/>
      <c r="OQ221" s="46"/>
      <c r="OR221" s="46"/>
      <c r="OS221" s="46"/>
      <c r="OT221" s="46"/>
      <c r="OU221" s="46"/>
      <c r="OV221" s="46"/>
      <c r="OW221" s="46"/>
      <c r="OX221" s="46"/>
      <c r="OY221" s="46"/>
      <c r="OZ221" s="46"/>
      <c r="PA221" s="46"/>
      <c r="PB221" s="46"/>
      <c r="PC221" s="46"/>
      <c r="PD221" s="46"/>
      <c r="PE221" s="46"/>
      <c r="PF221" s="46"/>
      <c r="PG221" s="46"/>
      <c r="PH221" s="46"/>
      <c r="PI221" s="46"/>
      <c r="PJ221" s="46"/>
      <c r="PK221" s="46"/>
      <c r="PL221" s="46"/>
      <c r="PM221" s="46"/>
      <c r="PN221" s="46"/>
      <c r="PO221" s="46"/>
      <c r="PP221" s="46"/>
      <c r="PQ221" s="46"/>
      <c r="PR221" s="46"/>
      <c r="PS221" s="46"/>
      <c r="PT221" s="46"/>
      <c r="PU221" s="46"/>
      <c r="PV221" s="46"/>
      <c r="PW221" s="46"/>
      <c r="PX221" s="46"/>
      <c r="PY221" s="46"/>
      <c r="PZ221" s="46"/>
      <c r="QA221" s="46"/>
      <c r="QB221" s="46"/>
      <c r="QC221" s="46"/>
      <c r="QD221" s="46"/>
      <c r="QE221" s="46"/>
      <c r="QF221" s="46"/>
      <c r="QG221" s="46"/>
      <c r="QH221" s="46"/>
      <c r="QI221" s="46"/>
      <c r="QJ221" s="46"/>
      <c r="QK221" s="46"/>
      <c r="QL221" s="46"/>
      <c r="QM221" s="46"/>
      <c r="QN221" s="46"/>
      <c r="QO221" s="46"/>
      <c r="QP221" s="46"/>
      <c r="QQ221" s="46"/>
      <c r="QR221" s="46"/>
      <c r="QS221" s="46"/>
      <c r="QT221" s="46"/>
      <c r="QU221" s="46"/>
      <c r="QV221" s="46"/>
      <c r="QW221" s="46"/>
      <c r="QX221" s="46"/>
      <c r="QY221" s="46"/>
      <c r="QZ221" s="46"/>
      <c r="RA221" s="46"/>
      <c r="RB221" s="46"/>
      <c r="RC221" s="46"/>
      <c r="RD221" s="46"/>
      <c r="RE221" s="46"/>
      <c r="RF221" s="46"/>
      <c r="RG221" s="46"/>
      <c r="RH221" s="46"/>
      <c r="RI221" s="46"/>
      <c r="RJ221" s="46"/>
      <c r="RK221" s="46"/>
      <c r="RL221" s="46"/>
      <c r="RM221" s="46"/>
      <c r="RN221" s="46"/>
      <c r="RO221" s="46"/>
      <c r="RP221" s="46"/>
      <c r="RQ221" s="46"/>
      <c r="RR221" s="46"/>
      <c r="RS221" s="46"/>
      <c r="RT221" s="46"/>
      <c r="RU221" s="46"/>
      <c r="RV221" s="46"/>
      <c r="RW221" s="46"/>
      <c r="RX221" s="46"/>
      <c r="RY221" s="46"/>
      <c r="RZ221" s="46"/>
      <c r="SA221" s="46"/>
      <c r="SB221" s="46"/>
      <c r="SC221" s="46"/>
      <c r="SD221" s="46"/>
      <c r="SE221" s="46"/>
      <c r="SF221" s="46"/>
      <c r="SG221" s="46"/>
      <c r="SH221" s="46"/>
      <c r="SI221" s="46"/>
      <c r="SJ221" s="46"/>
      <c r="SK221" s="46"/>
      <c r="SL221" s="46"/>
      <c r="SM221" s="46"/>
      <c r="SN221" s="46"/>
      <c r="SO221" s="46"/>
      <c r="SP221" s="46"/>
      <c r="SQ221" s="46"/>
      <c r="SR221" s="46"/>
      <c r="SS221" s="46"/>
      <c r="ST221" s="46"/>
      <c r="SU221" s="46"/>
      <c r="SV221" s="46"/>
      <c r="SW221" s="46"/>
      <c r="SX221" s="46"/>
      <c r="SY221" s="46"/>
      <c r="SZ221" s="46"/>
      <c r="TA221" s="46"/>
      <c r="TB221" s="46"/>
      <c r="TC221" s="46"/>
      <c r="TD221" s="46"/>
      <c r="TE221" s="46"/>
      <c r="TF221" s="46"/>
      <c r="TG221" s="46"/>
      <c r="TH221" s="46"/>
      <c r="TI221" s="46"/>
      <c r="TJ221" s="46"/>
      <c r="TK221" s="46"/>
      <c r="TL221" s="46"/>
      <c r="TM221" s="46"/>
      <c r="TN221" s="46"/>
      <c r="TO221" s="46"/>
      <c r="TP221" s="46"/>
      <c r="TQ221" s="46"/>
      <c r="TR221" s="46"/>
      <c r="TS221" s="46"/>
      <c r="TT221" s="46"/>
      <c r="TU221" s="46"/>
      <c r="TV221" s="46"/>
      <c r="TW221" s="46"/>
      <c r="TX221" s="46"/>
      <c r="TY221" s="46"/>
      <c r="TZ221" s="46"/>
      <c r="UA221" s="46"/>
      <c r="UB221" s="46"/>
      <c r="UC221" s="46"/>
      <c r="UD221" s="46"/>
      <c r="UE221" s="46"/>
      <c r="UF221" s="46"/>
      <c r="UG221" s="46"/>
      <c r="UH221" s="46"/>
      <c r="UI221" s="46"/>
      <c r="UJ221" s="46"/>
      <c r="UK221" s="46"/>
      <c r="UL221" s="46"/>
      <c r="UM221" s="46"/>
      <c r="UN221" s="46"/>
      <c r="UO221" s="46"/>
      <c r="UP221" s="46"/>
      <c r="UQ221" s="46"/>
      <c r="UR221" s="46"/>
      <c r="US221" s="46"/>
      <c r="UT221" s="46"/>
      <c r="UU221" s="46"/>
      <c r="UV221" s="46"/>
      <c r="UW221" s="46"/>
      <c r="UX221" s="46"/>
      <c r="UY221" s="46"/>
      <c r="UZ221" s="46"/>
      <c r="VA221" s="46"/>
      <c r="VB221" s="46"/>
      <c r="VC221" s="46"/>
      <c r="VD221" s="46"/>
      <c r="VE221" s="46"/>
      <c r="VF221" s="46"/>
      <c r="VG221" s="46"/>
      <c r="VH221" s="46"/>
      <c r="VI221" s="46"/>
      <c r="VJ221" s="46"/>
      <c r="VK221" s="46"/>
      <c r="VL221" s="46"/>
      <c r="VM221" s="46"/>
      <c r="VN221" s="46"/>
      <c r="VO221" s="46"/>
      <c r="VP221" s="46"/>
      <c r="VQ221" s="46"/>
      <c r="VR221" s="46"/>
      <c r="VS221" s="46"/>
      <c r="VT221" s="46"/>
      <c r="VU221" s="46"/>
      <c r="VV221" s="46"/>
      <c r="VW221" s="46"/>
      <c r="VX221" s="46"/>
      <c r="VY221" s="46"/>
      <c r="VZ221" s="46"/>
      <c r="WA221" s="46"/>
      <c r="WB221" s="46"/>
      <c r="WC221" s="46"/>
      <c r="WD221" s="46"/>
      <c r="WE221" s="46"/>
      <c r="WF221" s="46"/>
      <c r="WG221" s="46"/>
      <c r="WH221" s="46"/>
      <c r="WI221" s="46"/>
      <c r="WJ221" s="46"/>
      <c r="WK221" s="46"/>
      <c r="WL221" s="46"/>
      <c r="WM221" s="46"/>
      <c r="WN221" s="46"/>
      <c r="WO221" s="46"/>
      <c r="WP221" s="46"/>
      <c r="WQ221" s="46"/>
      <c r="WR221" s="46"/>
      <c r="WS221" s="46"/>
      <c r="WT221" s="46"/>
      <c r="WU221" s="46"/>
      <c r="WV221" s="46"/>
      <c r="WW221" s="46"/>
      <c r="WX221" s="46"/>
      <c r="WY221" s="46"/>
      <c r="WZ221" s="46"/>
      <c r="XA221" s="46"/>
      <c r="XB221" s="46"/>
      <c r="XC221" s="46"/>
      <c r="XD221" s="46"/>
      <c r="XE221" s="46"/>
      <c r="XF221" s="46"/>
      <c r="XG221" s="46"/>
      <c r="XH221" s="46"/>
      <c r="XI221" s="46"/>
      <c r="XJ221" s="46"/>
      <c r="XK221" s="46"/>
      <c r="XL221" s="46"/>
      <c r="XM221" s="46"/>
      <c r="XN221" s="46"/>
      <c r="XO221" s="46"/>
      <c r="XP221" s="46"/>
      <c r="XQ221" s="46"/>
      <c r="XR221" s="46"/>
      <c r="XS221" s="46"/>
      <c r="XT221" s="46"/>
      <c r="XU221" s="46"/>
      <c r="XV221" s="46"/>
      <c r="XW221" s="46"/>
      <c r="XX221" s="46"/>
      <c r="XY221" s="46"/>
      <c r="XZ221" s="46"/>
      <c r="YA221" s="46"/>
      <c r="YB221" s="46"/>
      <c r="YC221" s="46"/>
      <c r="YD221" s="46"/>
      <c r="YE221" s="46"/>
      <c r="YF221" s="46"/>
      <c r="YG221" s="46"/>
      <c r="YH221" s="46"/>
      <c r="YI221" s="46"/>
      <c r="YJ221" s="46"/>
      <c r="YK221" s="46"/>
      <c r="YL221" s="46"/>
      <c r="YM221" s="46"/>
      <c r="YN221" s="46"/>
      <c r="YO221" s="46"/>
      <c r="YP221" s="46"/>
      <c r="YQ221" s="46"/>
      <c r="YR221" s="46"/>
      <c r="YS221" s="46"/>
      <c r="YT221" s="46"/>
      <c r="YU221" s="46"/>
      <c r="YV221" s="46"/>
      <c r="YW221" s="46"/>
      <c r="YX221" s="46"/>
      <c r="YY221" s="46"/>
      <c r="YZ221" s="46"/>
      <c r="ZA221" s="46"/>
      <c r="ZB221" s="46"/>
      <c r="ZC221" s="46"/>
      <c r="ZD221" s="46"/>
      <c r="ZE221" s="46"/>
      <c r="ZF221" s="46"/>
      <c r="ZG221" s="46"/>
      <c r="ZH221" s="46"/>
      <c r="ZI221" s="46"/>
      <c r="ZJ221" s="46"/>
      <c r="ZK221" s="46"/>
      <c r="ZL221" s="46"/>
      <c r="ZM221" s="46"/>
      <c r="ZN221" s="46"/>
      <c r="ZO221" s="46"/>
      <c r="ZP221" s="46"/>
      <c r="ZQ221" s="46"/>
      <c r="ZR221" s="46"/>
      <c r="ZS221" s="46"/>
      <c r="ZT221" s="46"/>
      <c r="ZU221" s="46"/>
      <c r="ZV221" s="46"/>
      <c r="ZW221" s="46"/>
      <c r="ZX221" s="46"/>
      <c r="ZY221" s="46"/>
      <c r="ZZ221" s="46"/>
      <c r="AAA221" s="46"/>
      <c r="AAB221" s="46"/>
      <c r="AAC221" s="46"/>
      <c r="AAD221" s="46"/>
      <c r="AAE221" s="46"/>
      <c r="AAF221" s="46"/>
      <c r="AAG221" s="46"/>
      <c r="AAH221" s="46"/>
      <c r="AAI221" s="46"/>
      <c r="AAJ221" s="46"/>
      <c r="AAK221" s="46"/>
      <c r="AAL221" s="46"/>
      <c r="AAM221" s="46"/>
      <c r="AAN221" s="46"/>
      <c r="AAO221" s="46"/>
      <c r="AAP221" s="46"/>
      <c r="AAQ221" s="46"/>
      <c r="AAR221" s="46"/>
      <c r="AAS221" s="46"/>
      <c r="AAT221" s="46"/>
      <c r="AAU221" s="46"/>
      <c r="AAV221" s="46"/>
      <c r="AAW221" s="46"/>
      <c r="AAX221" s="46"/>
      <c r="AAY221" s="46"/>
      <c r="AAZ221" s="46"/>
      <c r="ABA221" s="46"/>
      <c r="ABB221" s="46"/>
      <c r="ABC221" s="46"/>
      <c r="ABD221" s="46"/>
      <c r="ABE221" s="46"/>
      <c r="ABF221" s="46"/>
      <c r="ABG221" s="46"/>
      <c r="ABH221" s="46"/>
      <c r="ABI221" s="46"/>
      <c r="ABJ221" s="46"/>
      <c r="ABK221" s="46"/>
      <c r="ABL221" s="46"/>
      <c r="ABM221" s="46"/>
      <c r="ABN221" s="46"/>
      <c r="ABO221" s="46"/>
      <c r="ABP221" s="46"/>
      <c r="ABQ221" s="46"/>
      <c r="ABR221" s="46"/>
      <c r="ABS221" s="46"/>
      <c r="ABT221" s="46"/>
      <c r="ABU221" s="46"/>
      <c r="ABV221" s="46"/>
      <c r="ABW221" s="46"/>
      <c r="ABX221" s="46"/>
      <c r="ABY221" s="46"/>
      <c r="ABZ221" s="46"/>
      <c r="ACA221" s="46"/>
      <c r="ACB221" s="46"/>
      <c r="ACC221" s="46"/>
      <c r="ACD221" s="46"/>
      <c r="ACE221" s="46"/>
      <c r="ACF221" s="46"/>
      <c r="ACG221" s="46"/>
      <c r="ACH221" s="46"/>
      <c r="ACI221" s="46"/>
      <c r="ACJ221" s="46"/>
      <c r="ACK221" s="46"/>
      <c r="ACL221" s="46"/>
      <c r="ACM221" s="46"/>
      <c r="ACN221" s="46"/>
      <c r="ACO221" s="46"/>
      <c r="ACP221" s="46"/>
      <c r="ACQ221" s="46"/>
      <c r="ACR221" s="46"/>
      <c r="ACS221" s="46"/>
      <c r="ACT221" s="46"/>
      <c r="ACU221" s="46"/>
      <c r="ACV221" s="46"/>
      <c r="ACW221" s="46"/>
      <c r="ACX221" s="46"/>
      <c r="ACY221" s="46"/>
      <c r="ACZ221" s="46"/>
      <c r="ADA221" s="46"/>
      <c r="ADB221" s="46"/>
      <c r="ADC221" s="46"/>
      <c r="ADD221" s="46"/>
      <c r="ADE221" s="46"/>
      <c r="ADF221" s="46"/>
      <c r="ADG221" s="46"/>
      <c r="ADH221" s="46"/>
      <c r="ADI221" s="46"/>
      <c r="ADJ221" s="46"/>
      <c r="ADK221" s="46"/>
      <c r="ADL221" s="46"/>
      <c r="ADM221" s="46"/>
      <c r="ADN221" s="46"/>
      <c r="ADO221" s="46"/>
      <c r="ADP221" s="46"/>
      <c r="ADQ221" s="46"/>
      <c r="ADR221" s="46"/>
      <c r="ADS221" s="46"/>
      <c r="ADT221" s="46"/>
      <c r="ADU221" s="46"/>
      <c r="ADV221" s="46"/>
      <c r="ADW221" s="46"/>
      <c r="ADX221" s="46"/>
      <c r="ADY221" s="46"/>
      <c r="ADZ221" s="46"/>
      <c r="AEA221" s="46"/>
      <c r="AEB221" s="46"/>
      <c r="AEC221" s="46"/>
      <c r="AED221" s="46"/>
      <c r="AEE221" s="46"/>
      <c r="AEF221" s="46"/>
      <c r="AEG221" s="46"/>
      <c r="AEH221" s="46"/>
      <c r="AEI221" s="46"/>
      <c r="AEJ221" s="46"/>
      <c r="AEK221" s="46"/>
      <c r="AEL221" s="46"/>
      <c r="AEM221" s="46"/>
      <c r="AEN221" s="46"/>
      <c r="AEO221" s="46"/>
      <c r="AEP221" s="46"/>
      <c r="AEQ221" s="46"/>
      <c r="AER221" s="46"/>
      <c r="AES221" s="46"/>
      <c r="AET221" s="46"/>
      <c r="AEU221" s="46"/>
      <c r="AEV221" s="46"/>
      <c r="AEW221" s="46"/>
      <c r="AEX221" s="46"/>
      <c r="AEY221" s="46"/>
      <c r="AEZ221" s="46"/>
      <c r="AFA221" s="46"/>
      <c r="AFB221" s="46"/>
      <c r="AFC221" s="46"/>
      <c r="AFD221" s="46"/>
      <c r="AFE221" s="46"/>
      <c r="AFF221" s="46"/>
      <c r="AFG221" s="46"/>
      <c r="AFH221" s="46"/>
      <c r="AFI221" s="46"/>
      <c r="AFJ221" s="46"/>
      <c r="AFK221" s="46"/>
      <c r="AFL221" s="46"/>
      <c r="AFM221" s="46"/>
      <c r="AFN221" s="46"/>
      <c r="AFO221" s="46"/>
      <c r="AFP221" s="46"/>
      <c r="AFQ221" s="46"/>
      <c r="AFR221" s="46"/>
      <c r="AFS221" s="46"/>
      <c r="AFT221" s="46"/>
      <c r="AFU221" s="46"/>
      <c r="AFV221" s="46"/>
      <c r="AFW221" s="46"/>
      <c r="AFX221" s="46"/>
      <c r="AFY221" s="46"/>
      <c r="AFZ221" s="46"/>
      <c r="AGA221" s="46"/>
      <c r="AGB221" s="46"/>
      <c r="AGC221" s="46"/>
      <c r="AGD221" s="46"/>
      <c r="AGE221" s="46"/>
      <c r="AGF221" s="46"/>
      <c r="AGG221" s="46"/>
      <c r="AGH221" s="46"/>
      <c r="AGI221" s="46"/>
      <c r="AGJ221" s="46"/>
      <c r="AGK221" s="46"/>
      <c r="AGL221" s="46"/>
      <c r="AGM221" s="46"/>
      <c r="AGN221" s="46"/>
      <c r="AGO221" s="46"/>
      <c r="AGP221" s="46"/>
      <c r="AGQ221" s="46"/>
      <c r="AGR221" s="46"/>
      <c r="AGS221" s="46"/>
      <c r="AGT221" s="46"/>
      <c r="AGU221" s="46"/>
      <c r="AGV221" s="46"/>
      <c r="AGW221" s="46"/>
      <c r="AGX221" s="46"/>
      <c r="AGY221" s="46"/>
      <c r="AGZ221" s="46"/>
      <c r="AHA221" s="46"/>
      <c r="AHB221" s="46"/>
      <c r="AHC221" s="46"/>
      <c r="AHD221" s="46"/>
      <c r="AHE221" s="46"/>
      <c r="AHF221" s="46"/>
      <c r="AHG221" s="46"/>
      <c r="AHH221" s="46"/>
      <c r="AHI221" s="46"/>
      <c r="AHJ221" s="46"/>
      <c r="AHK221" s="46"/>
      <c r="AHL221" s="46"/>
      <c r="AHM221" s="46"/>
      <c r="AHN221" s="46"/>
      <c r="AHO221" s="46"/>
      <c r="AHP221" s="46"/>
      <c r="AHQ221" s="46"/>
      <c r="AHR221" s="46"/>
      <c r="AHS221" s="46"/>
      <c r="AHT221" s="46"/>
      <c r="AHU221" s="46"/>
      <c r="AHV221" s="46"/>
      <c r="AHW221" s="46"/>
      <c r="AHX221" s="46"/>
      <c r="AHY221" s="46"/>
      <c r="AHZ221" s="46"/>
      <c r="AIA221" s="46"/>
      <c r="AIB221" s="46"/>
      <c r="AIC221" s="46"/>
      <c r="AID221" s="46"/>
      <c r="AIE221" s="46"/>
      <c r="AIF221" s="46"/>
      <c r="AIG221" s="46"/>
      <c r="AIH221" s="46"/>
      <c r="AII221" s="46"/>
      <c r="AIJ221" s="46"/>
      <c r="AIK221" s="46"/>
      <c r="AIL221" s="46"/>
      <c r="AIM221" s="46"/>
      <c r="AIN221" s="46"/>
      <c r="AIO221" s="46"/>
      <c r="AIP221" s="46"/>
      <c r="AIQ221" s="46"/>
      <c r="AIR221" s="46"/>
      <c r="AIS221" s="46"/>
      <c r="AIT221" s="46"/>
      <c r="AIU221" s="46"/>
      <c r="AIV221" s="46"/>
      <c r="AIW221" s="46"/>
      <c r="AIX221" s="46"/>
      <c r="AIY221" s="46"/>
      <c r="AIZ221" s="46"/>
      <c r="AJA221" s="46"/>
      <c r="AJB221" s="46"/>
      <c r="AJC221" s="46"/>
      <c r="AJD221" s="46"/>
      <c r="AJE221" s="46"/>
      <c r="AJF221" s="46"/>
      <c r="AJG221" s="46"/>
      <c r="AJH221" s="46"/>
      <c r="AJI221" s="46"/>
      <c r="AJJ221" s="46"/>
      <c r="AJK221" s="46"/>
      <c r="AJL221" s="46"/>
      <c r="AJM221" s="46"/>
      <c r="AJN221" s="46"/>
      <c r="AJO221" s="46"/>
      <c r="AJP221" s="46"/>
      <c r="AJQ221" s="46"/>
      <c r="AJR221" s="46"/>
      <c r="AJS221" s="46"/>
      <c r="AJT221" s="46"/>
      <c r="AJU221" s="46"/>
      <c r="AJV221" s="46"/>
      <c r="AJW221" s="46"/>
      <c r="AJX221" s="46"/>
      <c r="AJY221" s="46"/>
      <c r="AJZ221" s="46"/>
      <c r="AKA221" s="46"/>
      <c r="AKB221" s="46"/>
      <c r="AKC221" s="46"/>
      <c r="AKD221" s="46"/>
      <c r="AKE221" s="46"/>
      <c r="AKF221" s="46"/>
      <c r="AKG221" s="46"/>
      <c r="AKH221" s="46"/>
      <c r="AKI221" s="46"/>
      <c r="AKJ221" s="46"/>
      <c r="AKK221" s="46"/>
      <c r="AKL221" s="46"/>
      <c r="AKM221" s="46"/>
      <c r="AKN221" s="46"/>
      <c r="AKO221" s="46"/>
      <c r="AKP221" s="46"/>
      <c r="AKQ221" s="46"/>
      <c r="AKR221" s="46"/>
      <c r="AKS221" s="46"/>
      <c r="AKT221" s="46"/>
      <c r="AKU221" s="46"/>
      <c r="AKV221" s="46"/>
      <c r="AKW221" s="46"/>
      <c r="AKX221" s="46"/>
      <c r="AKY221" s="46"/>
      <c r="AKZ221" s="46"/>
      <c r="ALA221" s="46"/>
      <c r="ALB221" s="46"/>
      <c r="ALC221" s="46"/>
      <c r="ALD221" s="46"/>
      <c r="ALE221" s="46"/>
      <c r="ALF221" s="46"/>
      <c r="ALG221" s="46"/>
      <c r="ALH221" s="46"/>
      <c r="ALI221" s="46"/>
      <c r="ALJ221" s="46"/>
      <c r="ALK221" s="46"/>
      <c r="ALL221" s="46"/>
      <c r="ALM221" s="46"/>
      <c r="ALN221" s="46"/>
      <c r="ALO221" s="46"/>
      <c r="ALP221" s="46"/>
      <c r="ALQ221" s="46"/>
      <c r="ALR221" s="46"/>
      <c r="ALS221" s="46"/>
      <c r="ALT221" s="46"/>
      <c r="ALU221" s="46"/>
      <c r="ALV221" s="46"/>
      <c r="ALW221" s="46"/>
      <c r="ALX221" s="46"/>
      <c r="ALY221" s="46"/>
      <c r="ALZ221" s="46"/>
      <c r="AMA221" s="46"/>
      <c r="AMB221" s="46"/>
      <c r="AMC221" s="46"/>
      <c r="AMD221" s="46"/>
      <c r="AME221" s="46"/>
      <c r="AMF221" s="46"/>
      <c r="AMG221" s="46"/>
      <c r="AMH221" s="46"/>
      <c r="AMI221" s="46"/>
      <c r="AMJ221" s="46"/>
      <c r="AMK221" s="46"/>
    </row>
    <row r="222" spans="1:1025" x14ac:dyDescent="0.25">
      <c r="A222" s="46"/>
      <c r="B222" s="56"/>
      <c r="C222" s="57"/>
      <c r="D222" s="58"/>
      <c r="E222" s="59"/>
      <c r="F222" s="59"/>
      <c r="G222" s="59"/>
      <c r="H222" s="59"/>
      <c r="I222" s="59"/>
      <c r="J222" s="59"/>
      <c r="K222" s="59"/>
      <c r="L222" s="59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46"/>
      <c r="KQ222" s="46"/>
      <c r="KR222" s="46"/>
      <c r="KS222" s="46"/>
      <c r="KT222" s="46"/>
      <c r="KU222" s="46"/>
      <c r="KV222" s="46"/>
      <c r="KW222" s="46"/>
      <c r="KX222" s="46"/>
      <c r="KY222" s="46"/>
      <c r="KZ222" s="46"/>
      <c r="LA222" s="46"/>
      <c r="LB222" s="46"/>
      <c r="LC222" s="46"/>
      <c r="LD222" s="46"/>
      <c r="LE222" s="46"/>
      <c r="LF222" s="46"/>
      <c r="LG222" s="46"/>
      <c r="LH222" s="46"/>
      <c r="LI222" s="46"/>
      <c r="LJ222" s="46"/>
      <c r="LK222" s="46"/>
      <c r="LL222" s="46"/>
      <c r="LM222" s="46"/>
      <c r="LN222" s="46"/>
      <c r="LO222" s="46"/>
      <c r="LP222" s="46"/>
      <c r="LQ222" s="46"/>
      <c r="LR222" s="46"/>
      <c r="LS222" s="46"/>
      <c r="LT222" s="46"/>
      <c r="LU222" s="46"/>
      <c r="LV222" s="46"/>
      <c r="LW222" s="46"/>
      <c r="LX222" s="46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  <c r="NH222" s="46"/>
      <c r="NI222" s="46"/>
      <c r="NJ222" s="46"/>
      <c r="NK222" s="46"/>
      <c r="NL222" s="46"/>
      <c r="NM222" s="46"/>
      <c r="NN222" s="46"/>
      <c r="NO222" s="46"/>
      <c r="NP222" s="46"/>
      <c r="NQ222" s="46"/>
      <c r="NR222" s="46"/>
      <c r="NS222" s="46"/>
      <c r="NT222" s="46"/>
      <c r="NU222" s="46"/>
      <c r="NV222" s="46"/>
      <c r="NW222" s="46"/>
      <c r="NX222" s="46"/>
      <c r="NY222" s="46"/>
      <c r="NZ222" s="46"/>
      <c r="OA222" s="46"/>
      <c r="OB222" s="46"/>
      <c r="OC222" s="46"/>
      <c r="OD222" s="46"/>
      <c r="OE222" s="46"/>
      <c r="OF222" s="46"/>
      <c r="OG222" s="46"/>
      <c r="OH222" s="46"/>
      <c r="OI222" s="46"/>
      <c r="OJ222" s="46"/>
      <c r="OK222" s="46"/>
      <c r="OL222" s="46"/>
      <c r="OM222" s="46"/>
      <c r="ON222" s="46"/>
      <c r="OO222" s="46"/>
      <c r="OP222" s="46"/>
      <c r="OQ222" s="46"/>
      <c r="OR222" s="46"/>
      <c r="OS222" s="46"/>
      <c r="OT222" s="46"/>
      <c r="OU222" s="46"/>
      <c r="OV222" s="46"/>
      <c r="OW222" s="46"/>
      <c r="OX222" s="46"/>
      <c r="OY222" s="46"/>
      <c r="OZ222" s="46"/>
      <c r="PA222" s="46"/>
      <c r="PB222" s="46"/>
      <c r="PC222" s="46"/>
      <c r="PD222" s="46"/>
      <c r="PE222" s="46"/>
      <c r="PF222" s="46"/>
      <c r="PG222" s="46"/>
      <c r="PH222" s="46"/>
      <c r="PI222" s="46"/>
      <c r="PJ222" s="46"/>
      <c r="PK222" s="46"/>
      <c r="PL222" s="46"/>
      <c r="PM222" s="46"/>
      <c r="PN222" s="46"/>
      <c r="PO222" s="46"/>
      <c r="PP222" s="46"/>
      <c r="PQ222" s="46"/>
      <c r="PR222" s="46"/>
      <c r="PS222" s="46"/>
      <c r="PT222" s="46"/>
      <c r="PU222" s="46"/>
      <c r="PV222" s="46"/>
      <c r="PW222" s="46"/>
      <c r="PX222" s="46"/>
      <c r="PY222" s="46"/>
      <c r="PZ222" s="46"/>
      <c r="QA222" s="46"/>
      <c r="QB222" s="46"/>
      <c r="QC222" s="46"/>
      <c r="QD222" s="46"/>
      <c r="QE222" s="46"/>
      <c r="QF222" s="46"/>
      <c r="QG222" s="46"/>
      <c r="QH222" s="46"/>
      <c r="QI222" s="46"/>
      <c r="QJ222" s="46"/>
      <c r="QK222" s="46"/>
      <c r="QL222" s="46"/>
      <c r="QM222" s="46"/>
      <c r="QN222" s="46"/>
      <c r="QO222" s="46"/>
      <c r="QP222" s="46"/>
      <c r="QQ222" s="46"/>
      <c r="QR222" s="46"/>
      <c r="QS222" s="46"/>
      <c r="QT222" s="46"/>
      <c r="QU222" s="46"/>
      <c r="QV222" s="46"/>
      <c r="QW222" s="46"/>
      <c r="QX222" s="46"/>
      <c r="QY222" s="46"/>
      <c r="QZ222" s="46"/>
      <c r="RA222" s="46"/>
      <c r="RB222" s="46"/>
      <c r="RC222" s="46"/>
      <c r="RD222" s="46"/>
      <c r="RE222" s="46"/>
      <c r="RF222" s="46"/>
      <c r="RG222" s="46"/>
      <c r="RH222" s="46"/>
      <c r="RI222" s="46"/>
      <c r="RJ222" s="46"/>
      <c r="RK222" s="46"/>
      <c r="RL222" s="46"/>
      <c r="RM222" s="46"/>
      <c r="RN222" s="46"/>
      <c r="RO222" s="46"/>
      <c r="RP222" s="46"/>
      <c r="RQ222" s="46"/>
      <c r="RR222" s="46"/>
      <c r="RS222" s="46"/>
      <c r="RT222" s="46"/>
      <c r="RU222" s="46"/>
      <c r="RV222" s="46"/>
      <c r="RW222" s="46"/>
      <c r="RX222" s="46"/>
      <c r="RY222" s="46"/>
      <c r="RZ222" s="46"/>
      <c r="SA222" s="46"/>
      <c r="SB222" s="46"/>
      <c r="SC222" s="46"/>
      <c r="SD222" s="46"/>
      <c r="SE222" s="46"/>
      <c r="SF222" s="46"/>
      <c r="SG222" s="46"/>
      <c r="SH222" s="46"/>
      <c r="SI222" s="46"/>
      <c r="SJ222" s="46"/>
      <c r="SK222" s="46"/>
      <c r="SL222" s="46"/>
      <c r="SM222" s="46"/>
      <c r="SN222" s="46"/>
      <c r="SO222" s="46"/>
      <c r="SP222" s="46"/>
      <c r="SQ222" s="46"/>
      <c r="SR222" s="46"/>
      <c r="SS222" s="46"/>
      <c r="ST222" s="46"/>
      <c r="SU222" s="46"/>
      <c r="SV222" s="46"/>
      <c r="SW222" s="46"/>
      <c r="SX222" s="46"/>
      <c r="SY222" s="46"/>
      <c r="SZ222" s="46"/>
      <c r="TA222" s="46"/>
      <c r="TB222" s="46"/>
      <c r="TC222" s="46"/>
      <c r="TD222" s="46"/>
      <c r="TE222" s="46"/>
      <c r="TF222" s="46"/>
      <c r="TG222" s="46"/>
      <c r="TH222" s="46"/>
      <c r="TI222" s="46"/>
      <c r="TJ222" s="46"/>
      <c r="TK222" s="46"/>
      <c r="TL222" s="46"/>
      <c r="TM222" s="46"/>
      <c r="TN222" s="46"/>
      <c r="TO222" s="46"/>
      <c r="TP222" s="46"/>
      <c r="TQ222" s="46"/>
      <c r="TR222" s="46"/>
      <c r="TS222" s="46"/>
      <c r="TT222" s="46"/>
      <c r="TU222" s="46"/>
      <c r="TV222" s="46"/>
      <c r="TW222" s="46"/>
      <c r="TX222" s="46"/>
      <c r="TY222" s="46"/>
      <c r="TZ222" s="46"/>
      <c r="UA222" s="46"/>
      <c r="UB222" s="46"/>
      <c r="UC222" s="46"/>
      <c r="UD222" s="46"/>
      <c r="UE222" s="46"/>
      <c r="UF222" s="46"/>
      <c r="UG222" s="46"/>
      <c r="UH222" s="46"/>
      <c r="UI222" s="46"/>
      <c r="UJ222" s="46"/>
      <c r="UK222" s="46"/>
      <c r="UL222" s="46"/>
      <c r="UM222" s="46"/>
      <c r="UN222" s="46"/>
      <c r="UO222" s="46"/>
      <c r="UP222" s="46"/>
      <c r="UQ222" s="46"/>
      <c r="UR222" s="46"/>
      <c r="US222" s="46"/>
      <c r="UT222" s="46"/>
      <c r="UU222" s="46"/>
      <c r="UV222" s="46"/>
      <c r="UW222" s="46"/>
      <c r="UX222" s="46"/>
      <c r="UY222" s="46"/>
      <c r="UZ222" s="46"/>
      <c r="VA222" s="46"/>
      <c r="VB222" s="46"/>
      <c r="VC222" s="46"/>
      <c r="VD222" s="46"/>
      <c r="VE222" s="46"/>
      <c r="VF222" s="46"/>
      <c r="VG222" s="46"/>
      <c r="VH222" s="46"/>
      <c r="VI222" s="46"/>
      <c r="VJ222" s="46"/>
      <c r="VK222" s="46"/>
      <c r="VL222" s="46"/>
      <c r="VM222" s="46"/>
      <c r="VN222" s="46"/>
      <c r="VO222" s="46"/>
      <c r="VP222" s="46"/>
      <c r="VQ222" s="46"/>
      <c r="VR222" s="46"/>
      <c r="VS222" s="46"/>
      <c r="VT222" s="46"/>
      <c r="VU222" s="46"/>
      <c r="VV222" s="46"/>
      <c r="VW222" s="46"/>
      <c r="VX222" s="46"/>
      <c r="VY222" s="46"/>
      <c r="VZ222" s="46"/>
      <c r="WA222" s="46"/>
      <c r="WB222" s="46"/>
      <c r="WC222" s="46"/>
      <c r="WD222" s="46"/>
      <c r="WE222" s="46"/>
      <c r="WF222" s="46"/>
      <c r="WG222" s="46"/>
      <c r="WH222" s="46"/>
      <c r="WI222" s="46"/>
      <c r="WJ222" s="46"/>
      <c r="WK222" s="46"/>
      <c r="WL222" s="46"/>
      <c r="WM222" s="46"/>
      <c r="WN222" s="46"/>
      <c r="WO222" s="46"/>
      <c r="WP222" s="46"/>
      <c r="WQ222" s="46"/>
      <c r="WR222" s="46"/>
      <c r="WS222" s="46"/>
      <c r="WT222" s="46"/>
      <c r="WU222" s="46"/>
      <c r="WV222" s="46"/>
      <c r="WW222" s="46"/>
      <c r="WX222" s="46"/>
      <c r="WY222" s="46"/>
      <c r="WZ222" s="46"/>
      <c r="XA222" s="46"/>
      <c r="XB222" s="46"/>
      <c r="XC222" s="46"/>
      <c r="XD222" s="46"/>
      <c r="XE222" s="46"/>
      <c r="XF222" s="46"/>
      <c r="XG222" s="46"/>
      <c r="XH222" s="46"/>
      <c r="XI222" s="46"/>
      <c r="XJ222" s="46"/>
      <c r="XK222" s="46"/>
      <c r="XL222" s="46"/>
      <c r="XM222" s="46"/>
      <c r="XN222" s="46"/>
      <c r="XO222" s="46"/>
      <c r="XP222" s="46"/>
      <c r="XQ222" s="46"/>
      <c r="XR222" s="46"/>
      <c r="XS222" s="46"/>
      <c r="XT222" s="46"/>
      <c r="XU222" s="46"/>
      <c r="XV222" s="46"/>
      <c r="XW222" s="46"/>
      <c r="XX222" s="46"/>
      <c r="XY222" s="46"/>
      <c r="XZ222" s="46"/>
      <c r="YA222" s="46"/>
      <c r="YB222" s="46"/>
      <c r="YC222" s="46"/>
      <c r="YD222" s="46"/>
      <c r="YE222" s="46"/>
      <c r="YF222" s="46"/>
      <c r="YG222" s="46"/>
      <c r="YH222" s="46"/>
      <c r="YI222" s="46"/>
      <c r="YJ222" s="46"/>
      <c r="YK222" s="46"/>
      <c r="YL222" s="46"/>
      <c r="YM222" s="46"/>
      <c r="YN222" s="46"/>
      <c r="YO222" s="46"/>
      <c r="YP222" s="46"/>
      <c r="YQ222" s="46"/>
      <c r="YR222" s="46"/>
      <c r="YS222" s="46"/>
      <c r="YT222" s="46"/>
      <c r="YU222" s="46"/>
      <c r="YV222" s="46"/>
      <c r="YW222" s="46"/>
      <c r="YX222" s="46"/>
      <c r="YY222" s="46"/>
      <c r="YZ222" s="46"/>
      <c r="ZA222" s="46"/>
      <c r="ZB222" s="46"/>
      <c r="ZC222" s="46"/>
      <c r="ZD222" s="46"/>
      <c r="ZE222" s="46"/>
      <c r="ZF222" s="46"/>
      <c r="ZG222" s="46"/>
      <c r="ZH222" s="46"/>
      <c r="ZI222" s="46"/>
      <c r="ZJ222" s="46"/>
      <c r="ZK222" s="46"/>
      <c r="ZL222" s="46"/>
      <c r="ZM222" s="46"/>
      <c r="ZN222" s="46"/>
      <c r="ZO222" s="46"/>
      <c r="ZP222" s="46"/>
      <c r="ZQ222" s="46"/>
      <c r="ZR222" s="46"/>
      <c r="ZS222" s="46"/>
      <c r="ZT222" s="46"/>
      <c r="ZU222" s="46"/>
      <c r="ZV222" s="46"/>
      <c r="ZW222" s="46"/>
      <c r="ZX222" s="46"/>
      <c r="ZY222" s="46"/>
      <c r="ZZ222" s="46"/>
      <c r="AAA222" s="46"/>
      <c r="AAB222" s="46"/>
      <c r="AAC222" s="46"/>
      <c r="AAD222" s="46"/>
      <c r="AAE222" s="46"/>
      <c r="AAF222" s="46"/>
      <c r="AAG222" s="46"/>
      <c r="AAH222" s="46"/>
      <c r="AAI222" s="46"/>
      <c r="AAJ222" s="46"/>
      <c r="AAK222" s="46"/>
      <c r="AAL222" s="46"/>
      <c r="AAM222" s="46"/>
      <c r="AAN222" s="46"/>
      <c r="AAO222" s="46"/>
      <c r="AAP222" s="46"/>
      <c r="AAQ222" s="46"/>
      <c r="AAR222" s="46"/>
      <c r="AAS222" s="46"/>
      <c r="AAT222" s="46"/>
      <c r="AAU222" s="46"/>
      <c r="AAV222" s="46"/>
      <c r="AAW222" s="46"/>
      <c r="AAX222" s="46"/>
      <c r="AAY222" s="46"/>
      <c r="AAZ222" s="46"/>
      <c r="ABA222" s="46"/>
      <c r="ABB222" s="46"/>
      <c r="ABC222" s="46"/>
      <c r="ABD222" s="46"/>
      <c r="ABE222" s="46"/>
      <c r="ABF222" s="46"/>
      <c r="ABG222" s="46"/>
      <c r="ABH222" s="46"/>
      <c r="ABI222" s="46"/>
      <c r="ABJ222" s="46"/>
      <c r="ABK222" s="46"/>
      <c r="ABL222" s="46"/>
      <c r="ABM222" s="46"/>
      <c r="ABN222" s="46"/>
      <c r="ABO222" s="46"/>
      <c r="ABP222" s="46"/>
      <c r="ABQ222" s="46"/>
      <c r="ABR222" s="46"/>
      <c r="ABS222" s="46"/>
      <c r="ABT222" s="46"/>
      <c r="ABU222" s="46"/>
      <c r="ABV222" s="46"/>
      <c r="ABW222" s="46"/>
      <c r="ABX222" s="46"/>
      <c r="ABY222" s="46"/>
      <c r="ABZ222" s="46"/>
      <c r="ACA222" s="46"/>
      <c r="ACB222" s="46"/>
      <c r="ACC222" s="46"/>
      <c r="ACD222" s="46"/>
      <c r="ACE222" s="46"/>
      <c r="ACF222" s="46"/>
      <c r="ACG222" s="46"/>
      <c r="ACH222" s="46"/>
      <c r="ACI222" s="46"/>
      <c r="ACJ222" s="46"/>
      <c r="ACK222" s="46"/>
      <c r="ACL222" s="46"/>
      <c r="ACM222" s="46"/>
      <c r="ACN222" s="46"/>
      <c r="ACO222" s="46"/>
      <c r="ACP222" s="46"/>
      <c r="ACQ222" s="46"/>
      <c r="ACR222" s="46"/>
      <c r="ACS222" s="46"/>
      <c r="ACT222" s="46"/>
      <c r="ACU222" s="46"/>
      <c r="ACV222" s="46"/>
      <c r="ACW222" s="46"/>
      <c r="ACX222" s="46"/>
      <c r="ACY222" s="46"/>
      <c r="ACZ222" s="46"/>
      <c r="ADA222" s="46"/>
      <c r="ADB222" s="46"/>
      <c r="ADC222" s="46"/>
      <c r="ADD222" s="46"/>
      <c r="ADE222" s="46"/>
      <c r="ADF222" s="46"/>
      <c r="ADG222" s="46"/>
      <c r="ADH222" s="46"/>
      <c r="ADI222" s="46"/>
      <c r="ADJ222" s="46"/>
      <c r="ADK222" s="46"/>
      <c r="ADL222" s="46"/>
      <c r="ADM222" s="46"/>
      <c r="ADN222" s="46"/>
      <c r="ADO222" s="46"/>
      <c r="ADP222" s="46"/>
      <c r="ADQ222" s="46"/>
      <c r="ADR222" s="46"/>
      <c r="ADS222" s="46"/>
      <c r="ADT222" s="46"/>
      <c r="ADU222" s="46"/>
      <c r="ADV222" s="46"/>
      <c r="ADW222" s="46"/>
      <c r="ADX222" s="46"/>
      <c r="ADY222" s="46"/>
      <c r="ADZ222" s="46"/>
      <c r="AEA222" s="46"/>
      <c r="AEB222" s="46"/>
      <c r="AEC222" s="46"/>
      <c r="AED222" s="46"/>
      <c r="AEE222" s="46"/>
      <c r="AEF222" s="46"/>
      <c r="AEG222" s="46"/>
      <c r="AEH222" s="46"/>
      <c r="AEI222" s="46"/>
      <c r="AEJ222" s="46"/>
      <c r="AEK222" s="46"/>
      <c r="AEL222" s="46"/>
      <c r="AEM222" s="46"/>
      <c r="AEN222" s="46"/>
      <c r="AEO222" s="46"/>
      <c r="AEP222" s="46"/>
      <c r="AEQ222" s="46"/>
      <c r="AER222" s="46"/>
      <c r="AES222" s="46"/>
      <c r="AET222" s="46"/>
      <c r="AEU222" s="46"/>
      <c r="AEV222" s="46"/>
      <c r="AEW222" s="46"/>
      <c r="AEX222" s="46"/>
      <c r="AEY222" s="46"/>
      <c r="AEZ222" s="46"/>
      <c r="AFA222" s="46"/>
      <c r="AFB222" s="46"/>
      <c r="AFC222" s="46"/>
      <c r="AFD222" s="46"/>
      <c r="AFE222" s="46"/>
      <c r="AFF222" s="46"/>
      <c r="AFG222" s="46"/>
      <c r="AFH222" s="46"/>
      <c r="AFI222" s="46"/>
      <c r="AFJ222" s="46"/>
      <c r="AFK222" s="46"/>
      <c r="AFL222" s="46"/>
      <c r="AFM222" s="46"/>
      <c r="AFN222" s="46"/>
      <c r="AFO222" s="46"/>
      <c r="AFP222" s="46"/>
      <c r="AFQ222" s="46"/>
      <c r="AFR222" s="46"/>
      <c r="AFS222" s="46"/>
      <c r="AFT222" s="46"/>
      <c r="AFU222" s="46"/>
      <c r="AFV222" s="46"/>
      <c r="AFW222" s="46"/>
      <c r="AFX222" s="46"/>
      <c r="AFY222" s="46"/>
      <c r="AFZ222" s="46"/>
      <c r="AGA222" s="46"/>
      <c r="AGB222" s="46"/>
      <c r="AGC222" s="46"/>
      <c r="AGD222" s="46"/>
      <c r="AGE222" s="46"/>
      <c r="AGF222" s="46"/>
      <c r="AGG222" s="46"/>
      <c r="AGH222" s="46"/>
      <c r="AGI222" s="46"/>
      <c r="AGJ222" s="46"/>
      <c r="AGK222" s="46"/>
      <c r="AGL222" s="46"/>
      <c r="AGM222" s="46"/>
      <c r="AGN222" s="46"/>
      <c r="AGO222" s="46"/>
      <c r="AGP222" s="46"/>
      <c r="AGQ222" s="46"/>
      <c r="AGR222" s="46"/>
      <c r="AGS222" s="46"/>
      <c r="AGT222" s="46"/>
      <c r="AGU222" s="46"/>
      <c r="AGV222" s="46"/>
      <c r="AGW222" s="46"/>
      <c r="AGX222" s="46"/>
      <c r="AGY222" s="46"/>
      <c r="AGZ222" s="46"/>
      <c r="AHA222" s="46"/>
      <c r="AHB222" s="46"/>
      <c r="AHC222" s="46"/>
      <c r="AHD222" s="46"/>
      <c r="AHE222" s="46"/>
      <c r="AHF222" s="46"/>
      <c r="AHG222" s="46"/>
      <c r="AHH222" s="46"/>
      <c r="AHI222" s="46"/>
      <c r="AHJ222" s="46"/>
      <c r="AHK222" s="46"/>
      <c r="AHL222" s="46"/>
      <c r="AHM222" s="46"/>
      <c r="AHN222" s="46"/>
      <c r="AHO222" s="46"/>
      <c r="AHP222" s="46"/>
      <c r="AHQ222" s="46"/>
      <c r="AHR222" s="46"/>
      <c r="AHS222" s="46"/>
      <c r="AHT222" s="46"/>
      <c r="AHU222" s="46"/>
      <c r="AHV222" s="46"/>
      <c r="AHW222" s="46"/>
      <c r="AHX222" s="46"/>
      <c r="AHY222" s="46"/>
      <c r="AHZ222" s="46"/>
      <c r="AIA222" s="46"/>
      <c r="AIB222" s="46"/>
      <c r="AIC222" s="46"/>
      <c r="AID222" s="46"/>
      <c r="AIE222" s="46"/>
      <c r="AIF222" s="46"/>
      <c r="AIG222" s="46"/>
      <c r="AIH222" s="46"/>
      <c r="AII222" s="46"/>
      <c r="AIJ222" s="46"/>
      <c r="AIK222" s="46"/>
      <c r="AIL222" s="46"/>
      <c r="AIM222" s="46"/>
      <c r="AIN222" s="46"/>
      <c r="AIO222" s="46"/>
      <c r="AIP222" s="46"/>
      <c r="AIQ222" s="46"/>
      <c r="AIR222" s="46"/>
      <c r="AIS222" s="46"/>
      <c r="AIT222" s="46"/>
      <c r="AIU222" s="46"/>
      <c r="AIV222" s="46"/>
      <c r="AIW222" s="46"/>
      <c r="AIX222" s="46"/>
      <c r="AIY222" s="46"/>
      <c r="AIZ222" s="46"/>
      <c r="AJA222" s="46"/>
      <c r="AJB222" s="46"/>
      <c r="AJC222" s="46"/>
      <c r="AJD222" s="46"/>
      <c r="AJE222" s="46"/>
      <c r="AJF222" s="46"/>
      <c r="AJG222" s="46"/>
      <c r="AJH222" s="46"/>
      <c r="AJI222" s="46"/>
      <c r="AJJ222" s="46"/>
      <c r="AJK222" s="46"/>
      <c r="AJL222" s="46"/>
      <c r="AJM222" s="46"/>
      <c r="AJN222" s="46"/>
      <c r="AJO222" s="46"/>
      <c r="AJP222" s="46"/>
      <c r="AJQ222" s="46"/>
      <c r="AJR222" s="46"/>
      <c r="AJS222" s="46"/>
      <c r="AJT222" s="46"/>
      <c r="AJU222" s="46"/>
      <c r="AJV222" s="46"/>
      <c r="AJW222" s="46"/>
      <c r="AJX222" s="46"/>
      <c r="AJY222" s="46"/>
      <c r="AJZ222" s="46"/>
      <c r="AKA222" s="46"/>
      <c r="AKB222" s="46"/>
      <c r="AKC222" s="46"/>
      <c r="AKD222" s="46"/>
      <c r="AKE222" s="46"/>
      <c r="AKF222" s="46"/>
      <c r="AKG222" s="46"/>
      <c r="AKH222" s="46"/>
      <c r="AKI222" s="46"/>
      <c r="AKJ222" s="46"/>
      <c r="AKK222" s="46"/>
      <c r="AKL222" s="46"/>
      <c r="AKM222" s="46"/>
      <c r="AKN222" s="46"/>
      <c r="AKO222" s="46"/>
      <c r="AKP222" s="46"/>
      <c r="AKQ222" s="46"/>
      <c r="AKR222" s="46"/>
      <c r="AKS222" s="46"/>
      <c r="AKT222" s="46"/>
      <c r="AKU222" s="46"/>
      <c r="AKV222" s="46"/>
      <c r="AKW222" s="46"/>
      <c r="AKX222" s="46"/>
      <c r="AKY222" s="46"/>
      <c r="AKZ222" s="46"/>
      <c r="ALA222" s="46"/>
      <c r="ALB222" s="46"/>
      <c r="ALC222" s="46"/>
      <c r="ALD222" s="46"/>
      <c r="ALE222" s="46"/>
      <c r="ALF222" s="46"/>
      <c r="ALG222" s="46"/>
      <c r="ALH222" s="46"/>
      <c r="ALI222" s="46"/>
      <c r="ALJ222" s="46"/>
      <c r="ALK222" s="46"/>
      <c r="ALL222" s="46"/>
      <c r="ALM222" s="46"/>
      <c r="ALN222" s="46"/>
      <c r="ALO222" s="46"/>
      <c r="ALP222" s="46"/>
      <c r="ALQ222" s="46"/>
      <c r="ALR222" s="46"/>
      <c r="ALS222" s="46"/>
      <c r="ALT222" s="46"/>
      <c r="ALU222" s="46"/>
      <c r="ALV222" s="46"/>
      <c r="ALW222" s="46"/>
      <c r="ALX222" s="46"/>
      <c r="ALY222" s="46"/>
      <c r="ALZ222" s="46"/>
      <c r="AMA222" s="46"/>
      <c r="AMB222" s="46"/>
      <c r="AMC222" s="46"/>
      <c r="AMD222" s="46"/>
      <c r="AME222" s="46"/>
      <c r="AMF222" s="46"/>
      <c r="AMG222" s="46"/>
      <c r="AMH222" s="46"/>
      <c r="AMI222" s="46"/>
      <c r="AMJ222" s="46"/>
      <c r="AMK222" s="46"/>
    </row>
    <row r="223" spans="1:1025" x14ac:dyDescent="0.25">
      <c r="A223" s="46"/>
      <c r="B223" s="56"/>
      <c r="C223" s="57"/>
      <c r="D223" s="58"/>
      <c r="E223" s="59"/>
      <c r="F223" s="59"/>
      <c r="G223" s="59"/>
      <c r="H223" s="59"/>
      <c r="I223" s="59"/>
      <c r="J223" s="59"/>
      <c r="K223" s="59"/>
      <c r="L223" s="59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46"/>
      <c r="KQ223" s="46"/>
      <c r="KR223" s="46"/>
      <c r="KS223" s="46"/>
      <c r="KT223" s="46"/>
      <c r="KU223" s="46"/>
      <c r="KV223" s="46"/>
      <c r="KW223" s="46"/>
      <c r="KX223" s="46"/>
      <c r="KY223" s="46"/>
      <c r="KZ223" s="46"/>
      <c r="LA223" s="46"/>
      <c r="LB223" s="46"/>
      <c r="LC223" s="46"/>
      <c r="LD223" s="46"/>
      <c r="LE223" s="46"/>
      <c r="LF223" s="46"/>
      <c r="LG223" s="46"/>
      <c r="LH223" s="46"/>
      <c r="LI223" s="46"/>
      <c r="LJ223" s="46"/>
      <c r="LK223" s="46"/>
      <c r="LL223" s="46"/>
      <c r="LM223" s="46"/>
      <c r="LN223" s="46"/>
      <c r="LO223" s="46"/>
      <c r="LP223" s="46"/>
      <c r="LQ223" s="46"/>
      <c r="LR223" s="46"/>
      <c r="LS223" s="46"/>
      <c r="LT223" s="46"/>
      <c r="LU223" s="46"/>
      <c r="LV223" s="46"/>
      <c r="LW223" s="46"/>
      <c r="LX223" s="46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  <c r="NH223" s="46"/>
      <c r="NI223" s="46"/>
      <c r="NJ223" s="46"/>
      <c r="NK223" s="46"/>
      <c r="NL223" s="46"/>
      <c r="NM223" s="46"/>
      <c r="NN223" s="46"/>
      <c r="NO223" s="46"/>
      <c r="NP223" s="46"/>
      <c r="NQ223" s="46"/>
      <c r="NR223" s="46"/>
      <c r="NS223" s="46"/>
      <c r="NT223" s="46"/>
      <c r="NU223" s="46"/>
      <c r="NV223" s="46"/>
      <c r="NW223" s="46"/>
      <c r="NX223" s="46"/>
      <c r="NY223" s="46"/>
      <c r="NZ223" s="46"/>
      <c r="OA223" s="46"/>
      <c r="OB223" s="46"/>
      <c r="OC223" s="46"/>
      <c r="OD223" s="46"/>
      <c r="OE223" s="46"/>
      <c r="OF223" s="46"/>
      <c r="OG223" s="46"/>
      <c r="OH223" s="46"/>
      <c r="OI223" s="46"/>
      <c r="OJ223" s="46"/>
      <c r="OK223" s="46"/>
      <c r="OL223" s="46"/>
      <c r="OM223" s="46"/>
      <c r="ON223" s="46"/>
      <c r="OO223" s="46"/>
      <c r="OP223" s="46"/>
      <c r="OQ223" s="46"/>
      <c r="OR223" s="46"/>
      <c r="OS223" s="46"/>
      <c r="OT223" s="46"/>
      <c r="OU223" s="46"/>
      <c r="OV223" s="46"/>
      <c r="OW223" s="46"/>
      <c r="OX223" s="46"/>
      <c r="OY223" s="46"/>
      <c r="OZ223" s="46"/>
      <c r="PA223" s="46"/>
      <c r="PB223" s="46"/>
      <c r="PC223" s="46"/>
      <c r="PD223" s="46"/>
      <c r="PE223" s="46"/>
      <c r="PF223" s="46"/>
      <c r="PG223" s="46"/>
      <c r="PH223" s="46"/>
      <c r="PI223" s="46"/>
      <c r="PJ223" s="46"/>
      <c r="PK223" s="46"/>
      <c r="PL223" s="46"/>
      <c r="PM223" s="46"/>
      <c r="PN223" s="46"/>
      <c r="PO223" s="46"/>
      <c r="PP223" s="46"/>
      <c r="PQ223" s="46"/>
      <c r="PR223" s="46"/>
      <c r="PS223" s="46"/>
      <c r="PT223" s="46"/>
      <c r="PU223" s="46"/>
      <c r="PV223" s="46"/>
      <c r="PW223" s="46"/>
      <c r="PX223" s="46"/>
      <c r="PY223" s="46"/>
      <c r="PZ223" s="46"/>
      <c r="QA223" s="46"/>
      <c r="QB223" s="46"/>
      <c r="QC223" s="46"/>
      <c r="QD223" s="46"/>
      <c r="QE223" s="46"/>
      <c r="QF223" s="46"/>
      <c r="QG223" s="46"/>
      <c r="QH223" s="46"/>
      <c r="QI223" s="46"/>
      <c r="QJ223" s="46"/>
      <c r="QK223" s="46"/>
      <c r="QL223" s="46"/>
      <c r="QM223" s="46"/>
      <c r="QN223" s="46"/>
      <c r="QO223" s="46"/>
      <c r="QP223" s="46"/>
      <c r="QQ223" s="46"/>
      <c r="QR223" s="46"/>
      <c r="QS223" s="46"/>
      <c r="QT223" s="46"/>
      <c r="QU223" s="46"/>
      <c r="QV223" s="46"/>
      <c r="QW223" s="46"/>
      <c r="QX223" s="46"/>
      <c r="QY223" s="46"/>
      <c r="QZ223" s="46"/>
      <c r="RA223" s="46"/>
      <c r="RB223" s="46"/>
      <c r="RC223" s="46"/>
      <c r="RD223" s="46"/>
      <c r="RE223" s="46"/>
      <c r="RF223" s="46"/>
      <c r="RG223" s="46"/>
      <c r="RH223" s="46"/>
      <c r="RI223" s="46"/>
      <c r="RJ223" s="46"/>
      <c r="RK223" s="46"/>
      <c r="RL223" s="46"/>
      <c r="RM223" s="46"/>
      <c r="RN223" s="46"/>
      <c r="RO223" s="46"/>
      <c r="RP223" s="46"/>
      <c r="RQ223" s="46"/>
      <c r="RR223" s="46"/>
      <c r="RS223" s="46"/>
      <c r="RT223" s="46"/>
      <c r="RU223" s="46"/>
      <c r="RV223" s="46"/>
      <c r="RW223" s="46"/>
      <c r="RX223" s="46"/>
      <c r="RY223" s="46"/>
      <c r="RZ223" s="46"/>
      <c r="SA223" s="46"/>
      <c r="SB223" s="46"/>
      <c r="SC223" s="46"/>
      <c r="SD223" s="46"/>
      <c r="SE223" s="46"/>
      <c r="SF223" s="46"/>
      <c r="SG223" s="46"/>
      <c r="SH223" s="46"/>
      <c r="SI223" s="46"/>
      <c r="SJ223" s="46"/>
      <c r="SK223" s="46"/>
      <c r="SL223" s="46"/>
      <c r="SM223" s="46"/>
      <c r="SN223" s="46"/>
      <c r="SO223" s="46"/>
      <c r="SP223" s="46"/>
      <c r="SQ223" s="46"/>
      <c r="SR223" s="46"/>
      <c r="SS223" s="46"/>
      <c r="ST223" s="46"/>
      <c r="SU223" s="46"/>
      <c r="SV223" s="46"/>
      <c r="SW223" s="46"/>
      <c r="SX223" s="46"/>
      <c r="SY223" s="46"/>
      <c r="SZ223" s="46"/>
      <c r="TA223" s="46"/>
      <c r="TB223" s="46"/>
      <c r="TC223" s="46"/>
      <c r="TD223" s="46"/>
      <c r="TE223" s="46"/>
      <c r="TF223" s="46"/>
      <c r="TG223" s="46"/>
      <c r="TH223" s="46"/>
      <c r="TI223" s="46"/>
      <c r="TJ223" s="46"/>
      <c r="TK223" s="46"/>
      <c r="TL223" s="46"/>
      <c r="TM223" s="46"/>
      <c r="TN223" s="46"/>
      <c r="TO223" s="46"/>
      <c r="TP223" s="46"/>
      <c r="TQ223" s="46"/>
      <c r="TR223" s="46"/>
      <c r="TS223" s="46"/>
      <c r="TT223" s="46"/>
      <c r="TU223" s="46"/>
      <c r="TV223" s="46"/>
      <c r="TW223" s="46"/>
      <c r="TX223" s="46"/>
      <c r="TY223" s="46"/>
      <c r="TZ223" s="46"/>
      <c r="UA223" s="46"/>
      <c r="UB223" s="46"/>
      <c r="UC223" s="46"/>
      <c r="UD223" s="46"/>
      <c r="UE223" s="46"/>
      <c r="UF223" s="46"/>
      <c r="UG223" s="46"/>
      <c r="UH223" s="46"/>
      <c r="UI223" s="46"/>
      <c r="UJ223" s="46"/>
      <c r="UK223" s="46"/>
      <c r="UL223" s="46"/>
      <c r="UM223" s="46"/>
      <c r="UN223" s="46"/>
      <c r="UO223" s="46"/>
      <c r="UP223" s="46"/>
      <c r="UQ223" s="46"/>
      <c r="UR223" s="46"/>
      <c r="US223" s="46"/>
      <c r="UT223" s="46"/>
      <c r="UU223" s="46"/>
      <c r="UV223" s="46"/>
      <c r="UW223" s="46"/>
      <c r="UX223" s="46"/>
      <c r="UY223" s="46"/>
      <c r="UZ223" s="46"/>
      <c r="VA223" s="46"/>
      <c r="VB223" s="46"/>
      <c r="VC223" s="46"/>
      <c r="VD223" s="46"/>
      <c r="VE223" s="46"/>
      <c r="VF223" s="46"/>
      <c r="VG223" s="46"/>
      <c r="VH223" s="46"/>
      <c r="VI223" s="46"/>
      <c r="VJ223" s="46"/>
      <c r="VK223" s="46"/>
      <c r="VL223" s="46"/>
      <c r="VM223" s="46"/>
      <c r="VN223" s="46"/>
      <c r="VO223" s="46"/>
      <c r="VP223" s="46"/>
      <c r="VQ223" s="46"/>
      <c r="VR223" s="46"/>
      <c r="VS223" s="46"/>
      <c r="VT223" s="46"/>
      <c r="VU223" s="46"/>
      <c r="VV223" s="46"/>
      <c r="VW223" s="46"/>
      <c r="VX223" s="46"/>
      <c r="VY223" s="46"/>
      <c r="VZ223" s="46"/>
      <c r="WA223" s="46"/>
      <c r="WB223" s="46"/>
      <c r="WC223" s="46"/>
      <c r="WD223" s="46"/>
      <c r="WE223" s="46"/>
      <c r="WF223" s="46"/>
      <c r="WG223" s="46"/>
      <c r="WH223" s="46"/>
      <c r="WI223" s="46"/>
      <c r="WJ223" s="46"/>
      <c r="WK223" s="46"/>
      <c r="WL223" s="46"/>
      <c r="WM223" s="46"/>
      <c r="WN223" s="46"/>
      <c r="WO223" s="46"/>
      <c r="WP223" s="46"/>
      <c r="WQ223" s="46"/>
      <c r="WR223" s="46"/>
      <c r="WS223" s="46"/>
      <c r="WT223" s="46"/>
      <c r="WU223" s="46"/>
      <c r="WV223" s="46"/>
      <c r="WW223" s="46"/>
      <c r="WX223" s="46"/>
      <c r="WY223" s="46"/>
      <c r="WZ223" s="46"/>
      <c r="XA223" s="46"/>
      <c r="XB223" s="46"/>
      <c r="XC223" s="46"/>
      <c r="XD223" s="46"/>
      <c r="XE223" s="46"/>
      <c r="XF223" s="46"/>
      <c r="XG223" s="46"/>
      <c r="XH223" s="46"/>
      <c r="XI223" s="46"/>
      <c r="XJ223" s="46"/>
      <c r="XK223" s="46"/>
      <c r="XL223" s="46"/>
      <c r="XM223" s="46"/>
      <c r="XN223" s="46"/>
      <c r="XO223" s="46"/>
      <c r="XP223" s="46"/>
      <c r="XQ223" s="46"/>
      <c r="XR223" s="46"/>
      <c r="XS223" s="46"/>
      <c r="XT223" s="46"/>
      <c r="XU223" s="46"/>
      <c r="XV223" s="46"/>
      <c r="XW223" s="46"/>
      <c r="XX223" s="46"/>
      <c r="XY223" s="46"/>
      <c r="XZ223" s="46"/>
      <c r="YA223" s="46"/>
      <c r="YB223" s="46"/>
      <c r="YC223" s="46"/>
      <c r="YD223" s="46"/>
      <c r="YE223" s="46"/>
      <c r="YF223" s="46"/>
      <c r="YG223" s="46"/>
      <c r="YH223" s="46"/>
      <c r="YI223" s="46"/>
      <c r="YJ223" s="46"/>
      <c r="YK223" s="46"/>
      <c r="YL223" s="46"/>
      <c r="YM223" s="46"/>
      <c r="YN223" s="46"/>
      <c r="YO223" s="46"/>
      <c r="YP223" s="46"/>
      <c r="YQ223" s="46"/>
      <c r="YR223" s="46"/>
      <c r="YS223" s="46"/>
      <c r="YT223" s="46"/>
      <c r="YU223" s="46"/>
      <c r="YV223" s="46"/>
      <c r="YW223" s="46"/>
      <c r="YX223" s="46"/>
      <c r="YY223" s="46"/>
      <c r="YZ223" s="46"/>
      <c r="ZA223" s="46"/>
      <c r="ZB223" s="46"/>
      <c r="ZC223" s="46"/>
      <c r="ZD223" s="46"/>
      <c r="ZE223" s="46"/>
      <c r="ZF223" s="46"/>
      <c r="ZG223" s="46"/>
      <c r="ZH223" s="46"/>
      <c r="ZI223" s="46"/>
      <c r="ZJ223" s="46"/>
      <c r="ZK223" s="46"/>
      <c r="ZL223" s="46"/>
      <c r="ZM223" s="46"/>
      <c r="ZN223" s="46"/>
      <c r="ZO223" s="46"/>
      <c r="ZP223" s="46"/>
      <c r="ZQ223" s="46"/>
      <c r="ZR223" s="46"/>
      <c r="ZS223" s="46"/>
      <c r="ZT223" s="46"/>
      <c r="ZU223" s="46"/>
      <c r="ZV223" s="46"/>
      <c r="ZW223" s="46"/>
      <c r="ZX223" s="46"/>
      <c r="ZY223" s="46"/>
      <c r="ZZ223" s="46"/>
      <c r="AAA223" s="46"/>
      <c r="AAB223" s="46"/>
      <c r="AAC223" s="46"/>
      <c r="AAD223" s="46"/>
      <c r="AAE223" s="46"/>
      <c r="AAF223" s="46"/>
      <c r="AAG223" s="46"/>
      <c r="AAH223" s="46"/>
      <c r="AAI223" s="46"/>
      <c r="AAJ223" s="46"/>
      <c r="AAK223" s="46"/>
      <c r="AAL223" s="46"/>
      <c r="AAM223" s="46"/>
      <c r="AAN223" s="46"/>
      <c r="AAO223" s="46"/>
      <c r="AAP223" s="46"/>
      <c r="AAQ223" s="46"/>
      <c r="AAR223" s="46"/>
      <c r="AAS223" s="46"/>
      <c r="AAT223" s="46"/>
      <c r="AAU223" s="46"/>
      <c r="AAV223" s="46"/>
      <c r="AAW223" s="46"/>
      <c r="AAX223" s="46"/>
      <c r="AAY223" s="46"/>
      <c r="AAZ223" s="46"/>
      <c r="ABA223" s="46"/>
      <c r="ABB223" s="46"/>
      <c r="ABC223" s="46"/>
      <c r="ABD223" s="46"/>
      <c r="ABE223" s="46"/>
      <c r="ABF223" s="46"/>
      <c r="ABG223" s="46"/>
      <c r="ABH223" s="46"/>
      <c r="ABI223" s="46"/>
      <c r="ABJ223" s="46"/>
      <c r="ABK223" s="46"/>
      <c r="ABL223" s="46"/>
      <c r="ABM223" s="46"/>
      <c r="ABN223" s="46"/>
      <c r="ABO223" s="46"/>
      <c r="ABP223" s="46"/>
      <c r="ABQ223" s="46"/>
      <c r="ABR223" s="46"/>
      <c r="ABS223" s="46"/>
      <c r="ABT223" s="46"/>
      <c r="ABU223" s="46"/>
      <c r="ABV223" s="46"/>
      <c r="ABW223" s="46"/>
      <c r="ABX223" s="46"/>
      <c r="ABY223" s="46"/>
      <c r="ABZ223" s="46"/>
      <c r="ACA223" s="46"/>
      <c r="ACB223" s="46"/>
      <c r="ACC223" s="46"/>
      <c r="ACD223" s="46"/>
      <c r="ACE223" s="46"/>
      <c r="ACF223" s="46"/>
      <c r="ACG223" s="46"/>
      <c r="ACH223" s="46"/>
      <c r="ACI223" s="46"/>
      <c r="ACJ223" s="46"/>
      <c r="ACK223" s="46"/>
      <c r="ACL223" s="46"/>
      <c r="ACM223" s="46"/>
      <c r="ACN223" s="46"/>
      <c r="ACO223" s="46"/>
      <c r="ACP223" s="46"/>
      <c r="ACQ223" s="46"/>
      <c r="ACR223" s="46"/>
      <c r="ACS223" s="46"/>
      <c r="ACT223" s="46"/>
      <c r="ACU223" s="46"/>
      <c r="ACV223" s="46"/>
      <c r="ACW223" s="46"/>
      <c r="ACX223" s="46"/>
      <c r="ACY223" s="46"/>
      <c r="ACZ223" s="46"/>
      <c r="ADA223" s="46"/>
      <c r="ADB223" s="46"/>
      <c r="ADC223" s="46"/>
      <c r="ADD223" s="46"/>
      <c r="ADE223" s="46"/>
      <c r="ADF223" s="46"/>
      <c r="ADG223" s="46"/>
      <c r="ADH223" s="46"/>
      <c r="ADI223" s="46"/>
      <c r="ADJ223" s="46"/>
      <c r="ADK223" s="46"/>
      <c r="ADL223" s="46"/>
      <c r="ADM223" s="46"/>
      <c r="ADN223" s="46"/>
      <c r="ADO223" s="46"/>
      <c r="ADP223" s="46"/>
      <c r="ADQ223" s="46"/>
      <c r="ADR223" s="46"/>
      <c r="ADS223" s="46"/>
      <c r="ADT223" s="46"/>
      <c r="ADU223" s="46"/>
      <c r="ADV223" s="46"/>
      <c r="ADW223" s="46"/>
      <c r="ADX223" s="46"/>
      <c r="ADY223" s="46"/>
      <c r="ADZ223" s="46"/>
      <c r="AEA223" s="46"/>
      <c r="AEB223" s="46"/>
      <c r="AEC223" s="46"/>
      <c r="AED223" s="46"/>
      <c r="AEE223" s="46"/>
      <c r="AEF223" s="46"/>
      <c r="AEG223" s="46"/>
      <c r="AEH223" s="46"/>
      <c r="AEI223" s="46"/>
      <c r="AEJ223" s="46"/>
      <c r="AEK223" s="46"/>
      <c r="AEL223" s="46"/>
      <c r="AEM223" s="46"/>
      <c r="AEN223" s="46"/>
      <c r="AEO223" s="46"/>
      <c r="AEP223" s="46"/>
      <c r="AEQ223" s="46"/>
      <c r="AER223" s="46"/>
      <c r="AES223" s="46"/>
      <c r="AET223" s="46"/>
      <c r="AEU223" s="46"/>
      <c r="AEV223" s="46"/>
      <c r="AEW223" s="46"/>
      <c r="AEX223" s="46"/>
      <c r="AEY223" s="46"/>
      <c r="AEZ223" s="46"/>
      <c r="AFA223" s="46"/>
      <c r="AFB223" s="46"/>
      <c r="AFC223" s="46"/>
      <c r="AFD223" s="46"/>
      <c r="AFE223" s="46"/>
      <c r="AFF223" s="46"/>
      <c r="AFG223" s="46"/>
      <c r="AFH223" s="46"/>
      <c r="AFI223" s="46"/>
      <c r="AFJ223" s="46"/>
      <c r="AFK223" s="46"/>
      <c r="AFL223" s="46"/>
      <c r="AFM223" s="46"/>
      <c r="AFN223" s="46"/>
      <c r="AFO223" s="46"/>
      <c r="AFP223" s="46"/>
      <c r="AFQ223" s="46"/>
      <c r="AFR223" s="46"/>
      <c r="AFS223" s="46"/>
      <c r="AFT223" s="46"/>
      <c r="AFU223" s="46"/>
      <c r="AFV223" s="46"/>
      <c r="AFW223" s="46"/>
      <c r="AFX223" s="46"/>
      <c r="AFY223" s="46"/>
      <c r="AFZ223" s="46"/>
      <c r="AGA223" s="46"/>
      <c r="AGB223" s="46"/>
      <c r="AGC223" s="46"/>
      <c r="AGD223" s="46"/>
      <c r="AGE223" s="46"/>
      <c r="AGF223" s="46"/>
      <c r="AGG223" s="46"/>
      <c r="AGH223" s="46"/>
      <c r="AGI223" s="46"/>
      <c r="AGJ223" s="46"/>
      <c r="AGK223" s="46"/>
      <c r="AGL223" s="46"/>
      <c r="AGM223" s="46"/>
      <c r="AGN223" s="46"/>
      <c r="AGO223" s="46"/>
      <c r="AGP223" s="46"/>
      <c r="AGQ223" s="46"/>
      <c r="AGR223" s="46"/>
      <c r="AGS223" s="46"/>
      <c r="AGT223" s="46"/>
      <c r="AGU223" s="46"/>
      <c r="AGV223" s="46"/>
      <c r="AGW223" s="46"/>
      <c r="AGX223" s="46"/>
      <c r="AGY223" s="46"/>
      <c r="AGZ223" s="46"/>
      <c r="AHA223" s="46"/>
      <c r="AHB223" s="46"/>
      <c r="AHC223" s="46"/>
      <c r="AHD223" s="46"/>
      <c r="AHE223" s="46"/>
      <c r="AHF223" s="46"/>
      <c r="AHG223" s="46"/>
      <c r="AHH223" s="46"/>
      <c r="AHI223" s="46"/>
      <c r="AHJ223" s="46"/>
      <c r="AHK223" s="46"/>
      <c r="AHL223" s="46"/>
      <c r="AHM223" s="46"/>
      <c r="AHN223" s="46"/>
      <c r="AHO223" s="46"/>
      <c r="AHP223" s="46"/>
      <c r="AHQ223" s="46"/>
      <c r="AHR223" s="46"/>
      <c r="AHS223" s="46"/>
      <c r="AHT223" s="46"/>
      <c r="AHU223" s="46"/>
      <c r="AHV223" s="46"/>
      <c r="AHW223" s="46"/>
      <c r="AHX223" s="46"/>
      <c r="AHY223" s="46"/>
      <c r="AHZ223" s="46"/>
      <c r="AIA223" s="46"/>
      <c r="AIB223" s="46"/>
      <c r="AIC223" s="46"/>
      <c r="AID223" s="46"/>
      <c r="AIE223" s="46"/>
      <c r="AIF223" s="46"/>
      <c r="AIG223" s="46"/>
      <c r="AIH223" s="46"/>
      <c r="AII223" s="46"/>
      <c r="AIJ223" s="46"/>
      <c r="AIK223" s="46"/>
      <c r="AIL223" s="46"/>
      <c r="AIM223" s="46"/>
      <c r="AIN223" s="46"/>
      <c r="AIO223" s="46"/>
      <c r="AIP223" s="46"/>
      <c r="AIQ223" s="46"/>
      <c r="AIR223" s="46"/>
      <c r="AIS223" s="46"/>
      <c r="AIT223" s="46"/>
      <c r="AIU223" s="46"/>
      <c r="AIV223" s="46"/>
      <c r="AIW223" s="46"/>
      <c r="AIX223" s="46"/>
      <c r="AIY223" s="46"/>
      <c r="AIZ223" s="46"/>
      <c r="AJA223" s="46"/>
      <c r="AJB223" s="46"/>
      <c r="AJC223" s="46"/>
      <c r="AJD223" s="46"/>
      <c r="AJE223" s="46"/>
      <c r="AJF223" s="46"/>
      <c r="AJG223" s="46"/>
      <c r="AJH223" s="46"/>
      <c r="AJI223" s="46"/>
      <c r="AJJ223" s="46"/>
      <c r="AJK223" s="46"/>
      <c r="AJL223" s="46"/>
      <c r="AJM223" s="46"/>
      <c r="AJN223" s="46"/>
      <c r="AJO223" s="46"/>
      <c r="AJP223" s="46"/>
      <c r="AJQ223" s="46"/>
      <c r="AJR223" s="46"/>
      <c r="AJS223" s="46"/>
      <c r="AJT223" s="46"/>
      <c r="AJU223" s="46"/>
      <c r="AJV223" s="46"/>
      <c r="AJW223" s="46"/>
      <c r="AJX223" s="46"/>
      <c r="AJY223" s="46"/>
      <c r="AJZ223" s="46"/>
      <c r="AKA223" s="46"/>
      <c r="AKB223" s="46"/>
      <c r="AKC223" s="46"/>
      <c r="AKD223" s="46"/>
      <c r="AKE223" s="46"/>
      <c r="AKF223" s="46"/>
      <c r="AKG223" s="46"/>
      <c r="AKH223" s="46"/>
      <c r="AKI223" s="46"/>
      <c r="AKJ223" s="46"/>
      <c r="AKK223" s="46"/>
      <c r="AKL223" s="46"/>
      <c r="AKM223" s="46"/>
      <c r="AKN223" s="46"/>
      <c r="AKO223" s="46"/>
      <c r="AKP223" s="46"/>
      <c r="AKQ223" s="46"/>
      <c r="AKR223" s="46"/>
      <c r="AKS223" s="46"/>
      <c r="AKT223" s="46"/>
      <c r="AKU223" s="46"/>
      <c r="AKV223" s="46"/>
      <c r="AKW223" s="46"/>
      <c r="AKX223" s="46"/>
      <c r="AKY223" s="46"/>
      <c r="AKZ223" s="46"/>
      <c r="ALA223" s="46"/>
      <c r="ALB223" s="46"/>
      <c r="ALC223" s="46"/>
      <c r="ALD223" s="46"/>
      <c r="ALE223" s="46"/>
      <c r="ALF223" s="46"/>
      <c r="ALG223" s="46"/>
      <c r="ALH223" s="46"/>
      <c r="ALI223" s="46"/>
      <c r="ALJ223" s="46"/>
      <c r="ALK223" s="46"/>
      <c r="ALL223" s="46"/>
      <c r="ALM223" s="46"/>
      <c r="ALN223" s="46"/>
      <c r="ALO223" s="46"/>
      <c r="ALP223" s="46"/>
      <c r="ALQ223" s="46"/>
      <c r="ALR223" s="46"/>
      <c r="ALS223" s="46"/>
      <c r="ALT223" s="46"/>
      <c r="ALU223" s="46"/>
      <c r="ALV223" s="46"/>
      <c r="ALW223" s="46"/>
      <c r="ALX223" s="46"/>
      <c r="ALY223" s="46"/>
      <c r="ALZ223" s="46"/>
      <c r="AMA223" s="46"/>
      <c r="AMB223" s="46"/>
      <c r="AMC223" s="46"/>
      <c r="AMD223" s="46"/>
      <c r="AME223" s="46"/>
      <c r="AMF223" s="46"/>
      <c r="AMG223" s="46"/>
      <c r="AMH223" s="46"/>
      <c r="AMI223" s="46"/>
      <c r="AMJ223" s="46"/>
      <c r="AMK223" s="46"/>
    </row>
    <row r="224" spans="1:1025" x14ac:dyDescent="0.25">
      <c r="A224" s="46"/>
      <c r="B224" s="56"/>
      <c r="C224" s="57"/>
      <c r="D224" s="58"/>
      <c r="E224" s="59"/>
      <c r="F224" s="59"/>
      <c r="G224" s="59"/>
      <c r="H224" s="59"/>
      <c r="I224" s="59"/>
      <c r="J224" s="59"/>
      <c r="K224" s="59"/>
      <c r="L224" s="59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46"/>
      <c r="KQ224" s="46"/>
      <c r="KR224" s="46"/>
      <c r="KS224" s="46"/>
      <c r="KT224" s="46"/>
      <c r="KU224" s="46"/>
      <c r="KV224" s="46"/>
      <c r="KW224" s="46"/>
      <c r="KX224" s="46"/>
      <c r="KY224" s="46"/>
      <c r="KZ224" s="46"/>
      <c r="LA224" s="46"/>
      <c r="LB224" s="46"/>
      <c r="LC224" s="46"/>
      <c r="LD224" s="46"/>
      <c r="LE224" s="46"/>
      <c r="LF224" s="46"/>
      <c r="LG224" s="46"/>
      <c r="LH224" s="46"/>
      <c r="LI224" s="46"/>
      <c r="LJ224" s="46"/>
      <c r="LK224" s="46"/>
      <c r="LL224" s="46"/>
      <c r="LM224" s="46"/>
      <c r="LN224" s="46"/>
      <c r="LO224" s="46"/>
      <c r="LP224" s="46"/>
      <c r="LQ224" s="46"/>
      <c r="LR224" s="46"/>
      <c r="LS224" s="46"/>
      <c r="LT224" s="46"/>
      <c r="LU224" s="46"/>
      <c r="LV224" s="46"/>
      <c r="LW224" s="46"/>
      <c r="LX224" s="46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  <c r="NH224" s="46"/>
      <c r="NI224" s="46"/>
      <c r="NJ224" s="46"/>
      <c r="NK224" s="46"/>
      <c r="NL224" s="46"/>
      <c r="NM224" s="46"/>
      <c r="NN224" s="46"/>
      <c r="NO224" s="46"/>
      <c r="NP224" s="46"/>
      <c r="NQ224" s="46"/>
      <c r="NR224" s="46"/>
      <c r="NS224" s="46"/>
      <c r="NT224" s="46"/>
      <c r="NU224" s="46"/>
      <c r="NV224" s="46"/>
      <c r="NW224" s="46"/>
      <c r="NX224" s="46"/>
      <c r="NY224" s="46"/>
      <c r="NZ224" s="46"/>
      <c r="OA224" s="46"/>
      <c r="OB224" s="46"/>
      <c r="OC224" s="46"/>
      <c r="OD224" s="46"/>
      <c r="OE224" s="46"/>
      <c r="OF224" s="46"/>
      <c r="OG224" s="46"/>
      <c r="OH224" s="46"/>
      <c r="OI224" s="46"/>
      <c r="OJ224" s="46"/>
      <c r="OK224" s="46"/>
      <c r="OL224" s="46"/>
      <c r="OM224" s="46"/>
      <c r="ON224" s="46"/>
      <c r="OO224" s="46"/>
      <c r="OP224" s="46"/>
      <c r="OQ224" s="46"/>
      <c r="OR224" s="46"/>
      <c r="OS224" s="46"/>
      <c r="OT224" s="46"/>
      <c r="OU224" s="46"/>
      <c r="OV224" s="46"/>
      <c r="OW224" s="46"/>
      <c r="OX224" s="46"/>
      <c r="OY224" s="46"/>
      <c r="OZ224" s="46"/>
      <c r="PA224" s="46"/>
      <c r="PB224" s="46"/>
      <c r="PC224" s="46"/>
      <c r="PD224" s="46"/>
      <c r="PE224" s="46"/>
      <c r="PF224" s="46"/>
      <c r="PG224" s="46"/>
      <c r="PH224" s="46"/>
      <c r="PI224" s="46"/>
      <c r="PJ224" s="46"/>
      <c r="PK224" s="46"/>
      <c r="PL224" s="46"/>
      <c r="PM224" s="46"/>
      <c r="PN224" s="46"/>
      <c r="PO224" s="46"/>
      <c r="PP224" s="46"/>
      <c r="PQ224" s="46"/>
      <c r="PR224" s="46"/>
      <c r="PS224" s="46"/>
      <c r="PT224" s="46"/>
      <c r="PU224" s="46"/>
      <c r="PV224" s="46"/>
      <c r="PW224" s="46"/>
      <c r="PX224" s="46"/>
      <c r="PY224" s="46"/>
      <c r="PZ224" s="46"/>
      <c r="QA224" s="46"/>
      <c r="QB224" s="46"/>
      <c r="QC224" s="46"/>
      <c r="QD224" s="46"/>
      <c r="QE224" s="46"/>
      <c r="QF224" s="46"/>
      <c r="QG224" s="46"/>
      <c r="QH224" s="46"/>
      <c r="QI224" s="46"/>
      <c r="QJ224" s="46"/>
      <c r="QK224" s="46"/>
      <c r="QL224" s="46"/>
      <c r="QM224" s="46"/>
      <c r="QN224" s="46"/>
      <c r="QO224" s="46"/>
      <c r="QP224" s="46"/>
      <c r="QQ224" s="46"/>
      <c r="QR224" s="46"/>
      <c r="QS224" s="46"/>
      <c r="QT224" s="46"/>
      <c r="QU224" s="46"/>
      <c r="QV224" s="46"/>
      <c r="QW224" s="46"/>
      <c r="QX224" s="46"/>
      <c r="QY224" s="46"/>
      <c r="QZ224" s="46"/>
      <c r="RA224" s="46"/>
      <c r="RB224" s="46"/>
      <c r="RC224" s="46"/>
      <c r="RD224" s="46"/>
      <c r="RE224" s="46"/>
      <c r="RF224" s="46"/>
      <c r="RG224" s="46"/>
      <c r="RH224" s="46"/>
      <c r="RI224" s="46"/>
      <c r="RJ224" s="46"/>
      <c r="RK224" s="46"/>
      <c r="RL224" s="46"/>
      <c r="RM224" s="46"/>
      <c r="RN224" s="46"/>
      <c r="RO224" s="46"/>
      <c r="RP224" s="46"/>
      <c r="RQ224" s="46"/>
      <c r="RR224" s="46"/>
      <c r="RS224" s="46"/>
      <c r="RT224" s="46"/>
      <c r="RU224" s="46"/>
      <c r="RV224" s="46"/>
      <c r="RW224" s="46"/>
      <c r="RX224" s="46"/>
      <c r="RY224" s="46"/>
      <c r="RZ224" s="46"/>
      <c r="SA224" s="46"/>
      <c r="SB224" s="46"/>
      <c r="SC224" s="46"/>
      <c r="SD224" s="46"/>
      <c r="SE224" s="46"/>
      <c r="SF224" s="46"/>
      <c r="SG224" s="46"/>
      <c r="SH224" s="46"/>
      <c r="SI224" s="46"/>
      <c r="SJ224" s="46"/>
      <c r="SK224" s="46"/>
      <c r="SL224" s="46"/>
      <c r="SM224" s="46"/>
      <c r="SN224" s="46"/>
      <c r="SO224" s="46"/>
      <c r="SP224" s="46"/>
      <c r="SQ224" s="46"/>
      <c r="SR224" s="46"/>
      <c r="SS224" s="46"/>
      <c r="ST224" s="46"/>
      <c r="SU224" s="46"/>
      <c r="SV224" s="46"/>
      <c r="SW224" s="46"/>
      <c r="SX224" s="46"/>
      <c r="SY224" s="46"/>
      <c r="SZ224" s="46"/>
      <c r="TA224" s="46"/>
      <c r="TB224" s="46"/>
      <c r="TC224" s="46"/>
      <c r="TD224" s="46"/>
      <c r="TE224" s="46"/>
      <c r="TF224" s="46"/>
      <c r="TG224" s="46"/>
      <c r="TH224" s="46"/>
      <c r="TI224" s="46"/>
      <c r="TJ224" s="46"/>
      <c r="TK224" s="46"/>
      <c r="TL224" s="46"/>
      <c r="TM224" s="46"/>
      <c r="TN224" s="46"/>
      <c r="TO224" s="46"/>
      <c r="TP224" s="46"/>
      <c r="TQ224" s="46"/>
      <c r="TR224" s="46"/>
      <c r="TS224" s="46"/>
      <c r="TT224" s="46"/>
      <c r="TU224" s="46"/>
      <c r="TV224" s="46"/>
      <c r="TW224" s="46"/>
      <c r="TX224" s="46"/>
      <c r="TY224" s="46"/>
      <c r="TZ224" s="46"/>
      <c r="UA224" s="46"/>
      <c r="UB224" s="46"/>
      <c r="UC224" s="46"/>
      <c r="UD224" s="46"/>
      <c r="UE224" s="46"/>
      <c r="UF224" s="46"/>
      <c r="UG224" s="46"/>
      <c r="UH224" s="46"/>
      <c r="UI224" s="46"/>
      <c r="UJ224" s="46"/>
      <c r="UK224" s="46"/>
      <c r="UL224" s="46"/>
      <c r="UM224" s="46"/>
      <c r="UN224" s="46"/>
      <c r="UO224" s="46"/>
      <c r="UP224" s="46"/>
      <c r="UQ224" s="46"/>
      <c r="UR224" s="46"/>
      <c r="US224" s="46"/>
      <c r="UT224" s="46"/>
      <c r="UU224" s="46"/>
      <c r="UV224" s="46"/>
      <c r="UW224" s="46"/>
      <c r="UX224" s="46"/>
      <c r="UY224" s="46"/>
      <c r="UZ224" s="46"/>
      <c r="VA224" s="46"/>
      <c r="VB224" s="46"/>
      <c r="VC224" s="46"/>
      <c r="VD224" s="46"/>
      <c r="VE224" s="46"/>
      <c r="VF224" s="46"/>
      <c r="VG224" s="46"/>
      <c r="VH224" s="46"/>
      <c r="VI224" s="46"/>
      <c r="VJ224" s="46"/>
      <c r="VK224" s="46"/>
      <c r="VL224" s="46"/>
      <c r="VM224" s="46"/>
      <c r="VN224" s="46"/>
      <c r="VO224" s="46"/>
      <c r="VP224" s="46"/>
      <c r="VQ224" s="46"/>
      <c r="VR224" s="46"/>
      <c r="VS224" s="46"/>
      <c r="VT224" s="46"/>
      <c r="VU224" s="46"/>
      <c r="VV224" s="46"/>
      <c r="VW224" s="46"/>
      <c r="VX224" s="46"/>
      <c r="VY224" s="46"/>
      <c r="VZ224" s="46"/>
      <c r="WA224" s="46"/>
      <c r="WB224" s="46"/>
      <c r="WC224" s="46"/>
      <c r="WD224" s="46"/>
      <c r="WE224" s="46"/>
      <c r="WF224" s="46"/>
      <c r="WG224" s="46"/>
      <c r="WH224" s="46"/>
      <c r="WI224" s="46"/>
      <c r="WJ224" s="46"/>
      <c r="WK224" s="46"/>
      <c r="WL224" s="46"/>
      <c r="WM224" s="46"/>
      <c r="WN224" s="46"/>
      <c r="WO224" s="46"/>
      <c r="WP224" s="46"/>
      <c r="WQ224" s="46"/>
      <c r="WR224" s="46"/>
      <c r="WS224" s="46"/>
      <c r="WT224" s="46"/>
      <c r="WU224" s="46"/>
      <c r="WV224" s="46"/>
      <c r="WW224" s="46"/>
      <c r="WX224" s="46"/>
      <c r="WY224" s="46"/>
      <c r="WZ224" s="46"/>
      <c r="XA224" s="46"/>
      <c r="XB224" s="46"/>
      <c r="XC224" s="46"/>
      <c r="XD224" s="46"/>
      <c r="XE224" s="46"/>
      <c r="XF224" s="46"/>
      <c r="XG224" s="46"/>
      <c r="XH224" s="46"/>
      <c r="XI224" s="46"/>
      <c r="XJ224" s="46"/>
      <c r="XK224" s="46"/>
      <c r="XL224" s="46"/>
      <c r="XM224" s="46"/>
      <c r="XN224" s="46"/>
      <c r="XO224" s="46"/>
      <c r="XP224" s="46"/>
      <c r="XQ224" s="46"/>
      <c r="XR224" s="46"/>
      <c r="XS224" s="46"/>
      <c r="XT224" s="46"/>
      <c r="XU224" s="46"/>
      <c r="XV224" s="46"/>
      <c r="XW224" s="46"/>
      <c r="XX224" s="46"/>
      <c r="XY224" s="46"/>
      <c r="XZ224" s="46"/>
      <c r="YA224" s="46"/>
      <c r="YB224" s="46"/>
      <c r="YC224" s="46"/>
      <c r="YD224" s="46"/>
      <c r="YE224" s="46"/>
      <c r="YF224" s="46"/>
      <c r="YG224" s="46"/>
      <c r="YH224" s="46"/>
      <c r="YI224" s="46"/>
      <c r="YJ224" s="46"/>
      <c r="YK224" s="46"/>
      <c r="YL224" s="46"/>
      <c r="YM224" s="46"/>
      <c r="YN224" s="46"/>
      <c r="YO224" s="46"/>
      <c r="YP224" s="46"/>
      <c r="YQ224" s="46"/>
      <c r="YR224" s="46"/>
      <c r="YS224" s="46"/>
      <c r="YT224" s="46"/>
      <c r="YU224" s="46"/>
      <c r="YV224" s="46"/>
      <c r="YW224" s="46"/>
      <c r="YX224" s="46"/>
      <c r="YY224" s="46"/>
      <c r="YZ224" s="46"/>
      <c r="ZA224" s="46"/>
      <c r="ZB224" s="46"/>
      <c r="ZC224" s="46"/>
      <c r="ZD224" s="46"/>
      <c r="ZE224" s="46"/>
      <c r="ZF224" s="46"/>
      <c r="ZG224" s="46"/>
      <c r="ZH224" s="46"/>
      <c r="ZI224" s="46"/>
      <c r="ZJ224" s="46"/>
      <c r="ZK224" s="46"/>
      <c r="ZL224" s="46"/>
      <c r="ZM224" s="46"/>
      <c r="ZN224" s="46"/>
      <c r="ZO224" s="46"/>
      <c r="ZP224" s="46"/>
      <c r="ZQ224" s="46"/>
      <c r="ZR224" s="46"/>
      <c r="ZS224" s="46"/>
      <c r="ZT224" s="46"/>
      <c r="ZU224" s="46"/>
      <c r="ZV224" s="46"/>
      <c r="ZW224" s="46"/>
      <c r="ZX224" s="46"/>
      <c r="ZY224" s="46"/>
      <c r="ZZ224" s="46"/>
      <c r="AAA224" s="46"/>
      <c r="AAB224" s="46"/>
      <c r="AAC224" s="46"/>
      <c r="AAD224" s="46"/>
      <c r="AAE224" s="46"/>
      <c r="AAF224" s="46"/>
      <c r="AAG224" s="46"/>
      <c r="AAH224" s="46"/>
      <c r="AAI224" s="46"/>
      <c r="AAJ224" s="46"/>
      <c r="AAK224" s="46"/>
      <c r="AAL224" s="46"/>
      <c r="AAM224" s="46"/>
      <c r="AAN224" s="46"/>
      <c r="AAO224" s="46"/>
      <c r="AAP224" s="46"/>
      <c r="AAQ224" s="46"/>
      <c r="AAR224" s="46"/>
      <c r="AAS224" s="46"/>
      <c r="AAT224" s="46"/>
      <c r="AAU224" s="46"/>
      <c r="AAV224" s="46"/>
      <c r="AAW224" s="46"/>
      <c r="AAX224" s="46"/>
      <c r="AAY224" s="46"/>
      <c r="AAZ224" s="46"/>
      <c r="ABA224" s="46"/>
      <c r="ABB224" s="46"/>
      <c r="ABC224" s="46"/>
      <c r="ABD224" s="46"/>
      <c r="ABE224" s="46"/>
      <c r="ABF224" s="46"/>
      <c r="ABG224" s="46"/>
      <c r="ABH224" s="46"/>
      <c r="ABI224" s="46"/>
      <c r="ABJ224" s="46"/>
      <c r="ABK224" s="46"/>
      <c r="ABL224" s="46"/>
      <c r="ABM224" s="46"/>
      <c r="ABN224" s="46"/>
      <c r="ABO224" s="46"/>
      <c r="ABP224" s="46"/>
      <c r="ABQ224" s="46"/>
      <c r="ABR224" s="46"/>
      <c r="ABS224" s="46"/>
      <c r="ABT224" s="46"/>
      <c r="ABU224" s="46"/>
      <c r="ABV224" s="46"/>
      <c r="ABW224" s="46"/>
      <c r="ABX224" s="46"/>
      <c r="ABY224" s="46"/>
      <c r="ABZ224" s="46"/>
      <c r="ACA224" s="46"/>
      <c r="ACB224" s="46"/>
      <c r="ACC224" s="46"/>
      <c r="ACD224" s="46"/>
      <c r="ACE224" s="46"/>
      <c r="ACF224" s="46"/>
      <c r="ACG224" s="46"/>
      <c r="ACH224" s="46"/>
      <c r="ACI224" s="46"/>
      <c r="ACJ224" s="46"/>
      <c r="ACK224" s="46"/>
      <c r="ACL224" s="46"/>
      <c r="ACM224" s="46"/>
      <c r="ACN224" s="46"/>
      <c r="ACO224" s="46"/>
      <c r="ACP224" s="46"/>
      <c r="ACQ224" s="46"/>
      <c r="ACR224" s="46"/>
      <c r="ACS224" s="46"/>
      <c r="ACT224" s="46"/>
      <c r="ACU224" s="46"/>
      <c r="ACV224" s="46"/>
      <c r="ACW224" s="46"/>
      <c r="ACX224" s="46"/>
      <c r="ACY224" s="46"/>
      <c r="ACZ224" s="46"/>
      <c r="ADA224" s="46"/>
      <c r="ADB224" s="46"/>
      <c r="ADC224" s="46"/>
      <c r="ADD224" s="46"/>
      <c r="ADE224" s="46"/>
      <c r="ADF224" s="46"/>
      <c r="ADG224" s="46"/>
      <c r="ADH224" s="46"/>
      <c r="ADI224" s="46"/>
      <c r="ADJ224" s="46"/>
      <c r="ADK224" s="46"/>
      <c r="ADL224" s="46"/>
      <c r="ADM224" s="46"/>
      <c r="ADN224" s="46"/>
      <c r="ADO224" s="46"/>
      <c r="ADP224" s="46"/>
      <c r="ADQ224" s="46"/>
      <c r="ADR224" s="46"/>
      <c r="ADS224" s="46"/>
      <c r="ADT224" s="46"/>
      <c r="ADU224" s="46"/>
      <c r="ADV224" s="46"/>
      <c r="ADW224" s="46"/>
      <c r="ADX224" s="46"/>
      <c r="ADY224" s="46"/>
      <c r="ADZ224" s="46"/>
      <c r="AEA224" s="46"/>
      <c r="AEB224" s="46"/>
      <c r="AEC224" s="46"/>
      <c r="AED224" s="46"/>
      <c r="AEE224" s="46"/>
      <c r="AEF224" s="46"/>
      <c r="AEG224" s="46"/>
      <c r="AEH224" s="46"/>
      <c r="AEI224" s="46"/>
      <c r="AEJ224" s="46"/>
      <c r="AEK224" s="46"/>
      <c r="AEL224" s="46"/>
      <c r="AEM224" s="46"/>
      <c r="AEN224" s="46"/>
      <c r="AEO224" s="46"/>
      <c r="AEP224" s="46"/>
      <c r="AEQ224" s="46"/>
      <c r="AER224" s="46"/>
      <c r="AES224" s="46"/>
      <c r="AET224" s="46"/>
      <c r="AEU224" s="46"/>
      <c r="AEV224" s="46"/>
      <c r="AEW224" s="46"/>
      <c r="AEX224" s="46"/>
      <c r="AEY224" s="46"/>
      <c r="AEZ224" s="46"/>
      <c r="AFA224" s="46"/>
      <c r="AFB224" s="46"/>
      <c r="AFC224" s="46"/>
      <c r="AFD224" s="46"/>
      <c r="AFE224" s="46"/>
      <c r="AFF224" s="46"/>
      <c r="AFG224" s="46"/>
      <c r="AFH224" s="46"/>
      <c r="AFI224" s="46"/>
      <c r="AFJ224" s="46"/>
      <c r="AFK224" s="46"/>
      <c r="AFL224" s="46"/>
      <c r="AFM224" s="46"/>
      <c r="AFN224" s="46"/>
      <c r="AFO224" s="46"/>
      <c r="AFP224" s="46"/>
      <c r="AFQ224" s="46"/>
      <c r="AFR224" s="46"/>
      <c r="AFS224" s="46"/>
      <c r="AFT224" s="46"/>
      <c r="AFU224" s="46"/>
      <c r="AFV224" s="46"/>
      <c r="AFW224" s="46"/>
      <c r="AFX224" s="46"/>
      <c r="AFY224" s="46"/>
      <c r="AFZ224" s="46"/>
      <c r="AGA224" s="46"/>
      <c r="AGB224" s="46"/>
      <c r="AGC224" s="46"/>
      <c r="AGD224" s="46"/>
      <c r="AGE224" s="46"/>
      <c r="AGF224" s="46"/>
      <c r="AGG224" s="46"/>
      <c r="AGH224" s="46"/>
      <c r="AGI224" s="46"/>
      <c r="AGJ224" s="46"/>
      <c r="AGK224" s="46"/>
      <c r="AGL224" s="46"/>
      <c r="AGM224" s="46"/>
      <c r="AGN224" s="46"/>
      <c r="AGO224" s="46"/>
      <c r="AGP224" s="46"/>
      <c r="AGQ224" s="46"/>
      <c r="AGR224" s="46"/>
      <c r="AGS224" s="46"/>
      <c r="AGT224" s="46"/>
      <c r="AGU224" s="46"/>
      <c r="AGV224" s="46"/>
      <c r="AGW224" s="46"/>
      <c r="AGX224" s="46"/>
      <c r="AGY224" s="46"/>
      <c r="AGZ224" s="46"/>
      <c r="AHA224" s="46"/>
      <c r="AHB224" s="46"/>
      <c r="AHC224" s="46"/>
      <c r="AHD224" s="46"/>
      <c r="AHE224" s="46"/>
      <c r="AHF224" s="46"/>
      <c r="AHG224" s="46"/>
      <c r="AHH224" s="46"/>
      <c r="AHI224" s="46"/>
      <c r="AHJ224" s="46"/>
      <c r="AHK224" s="46"/>
      <c r="AHL224" s="46"/>
      <c r="AHM224" s="46"/>
      <c r="AHN224" s="46"/>
      <c r="AHO224" s="46"/>
      <c r="AHP224" s="46"/>
      <c r="AHQ224" s="46"/>
      <c r="AHR224" s="46"/>
      <c r="AHS224" s="46"/>
      <c r="AHT224" s="46"/>
      <c r="AHU224" s="46"/>
      <c r="AHV224" s="46"/>
      <c r="AHW224" s="46"/>
      <c r="AHX224" s="46"/>
      <c r="AHY224" s="46"/>
      <c r="AHZ224" s="46"/>
      <c r="AIA224" s="46"/>
      <c r="AIB224" s="46"/>
      <c r="AIC224" s="46"/>
      <c r="AID224" s="46"/>
      <c r="AIE224" s="46"/>
      <c r="AIF224" s="46"/>
      <c r="AIG224" s="46"/>
      <c r="AIH224" s="46"/>
      <c r="AII224" s="46"/>
      <c r="AIJ224" s="46"/>
      <c r="AIK224" s="46"/>
      <c r="AIL224" s="46"/>
      <c r="AIM224" s="46"/>
      <c r="AIN224" s="46"/>
      <c r="AIO224" s="46"/>
      <c r="AIP224" s="46"/>
      <c r="AIQ224" s="46"/>
      <c r="AIR224" s="46"/>
      <c r="AIS224" s="46"/>
      <c r="AIT224" s="46"/>
      <c r="AIU224" s="46"/>
      <c r="AIV224" s="46"/>
      <c r="AIW224" s="46"/>
      <c r="AIX224" s="46"/>
      <c r="AIY224" s="46"/>
      <c r="AIZ224" s="46"/>
      <c r="AJA224" s="46"/>
      <c r="AJB224" s="46"/>
      <c r="AJC224" s="46"/>
      <c r="AJD224" s="46"/>
      <c r="AJE224" s="46"/>
      <c r="AJF224" s="46"/>
      <c r="AJG224" s="46"/>
      <c r="AJH224" s="46"/>
      <c r="AJI224" s="46"/>
      <c r="AJJ224" s="46"/>
      <c r="AJK224" s="46"/>
      <c r="AJL224" s="46"/>
      <c r="AJM224" s="46"/>
      <c r="AJN224" s="46"/>
      <c r="AJO224" s="46"/>
      <c r="AJP224" s="46"/>
      <c r="AJQ224" s="46"/>
      <c r="AJR224" s="46"/>
      <c r="AJS224" s="46"/>
      <c r="AJT224" s="46"/>
      <c r="AJU224" s="46"/>
      <c r="AJV224" s="46"/>
      <c r="AJW224" s="46"/>
      <c r="AJX224" s="46"/>
      <c r="AJY224" s="46"/>
      <c r="AJZ224" s="46"/>
      <c r="AKA224" s="46"/>
      <c r="AKB224" s="46"/>
      <c r="AKC224" s="46"/>
      <c r="AKD224" s="46"/>
      <c r="AKE224" s="46"/>
      <c r="AKF224" s="46"/>
      <c r="AKG224" s="46"/>
      <c r="AKH224" s="46"/>
      <c r="AKI224" s="46"/>
      <c r="AKJ224" s="46"/>
      <c r="AKK224" s="46"/>
      <c r="AKL224" s="46"/>
      <c r="AKM224" s="46"/>
      <c r="AKN224" s="46"/>
      <c r="AKO224" s="46"/>
      <c r="AKP224" s="46"/>
      <c r="AKQ224" s="46"/>
      <c r="AKR224" s="46"/>
      <c r="AKS224" s="46"/>
      <c r="AKT224" s="46"/>
      <c r="AKU224" s="46"/>
      <c r="AKV224" s="46"/>
      <c r="AKW224" s="46"/>
      <c r="AKX224" s="46"/>
      <c r="AKY224" s="46"/>
      <c r="AKZ224" s="46"/>
      <c r="ALA224" s="46"/>
      <c r="ALB224" s="46"/>
      <c r="ALC224" s="46"/>
      <c r="ALD224" s="46"/>
      <c r="ALE224" s="46"/>
      <c r="ALF224" s="46"/>
      <c r="ALG224" s="46"/>
      <c r="ALH224" s="46"/>
      <c r="ALI224" s="46"/>
      <c r="ALJ224" s="46"/>
      <c r="ALK224" s="46"/>
      <c r="ALL224" s="46"/>
      <c r="ALM224" s="46"/>
      <c r="ALN224" s="46"/>
      <c r="ALO224" s="46"/>
      <c r="ALP224" s="46"/>
      <c r="ALQ224" s="46"/>
      <c r="ALR224" s="46"/>
      <c r="ALS224" s="46"/>
      <c r="ALT224" s="46"/>
      <c r="ALU224" s="46"/>
      <c r="ALV224" s="46"/>
      <c r="ALW224" s="46"/>
      <c r="ALX224" s="46"/>
      <c r="ALY224" s="46"/>
      <c r="ALZ224" s="46"/>
      <c r="AMA224" s="46"/>
      <c r="AMB224" s="46"/>
      <c r="AMC224" s="46"/>
      <c r="AMD224" s="46"/>
      <c r="AME224" s="46"/>
      <c r="AMF224" s="46"/>
      <c r="AMG224" s="46"/>
      <c r="AMH224" s="46"/>
      <c r="AMI224" s="46"/>
      <c r="AMJ224" s="46"/>
      <c r="AMK224" s="46"/>
    </row>
    <row r="225" spans="1:1025" x14ac:dyDescent="0.25">
      <c r="A225" s="46"/>
      <c r="B225" s="56"/>
      <c r="C225" s="57"/>
      <c r="D225" s="58"/>
      <c r="E225" s="59"/>
      <c r="F225" s="59"/>
      <c r="G225" s="59"/>
      <c r="H225" s="59"/>
      <c r="I225" s="59"/>
      <c r="J225" s="59"/>
      <c r="K225" s="59"/>
      <c r="L225" s="59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46"/>
      <c r="KQ225" s="46"/>
      <c r="KR225" s="46"/>
      <c r="KS225" s="46"/>
      <c r="KT225" s="46"/>
      <c r="KU225" s="46"/>
      <c r="KV225" s="46"/>
      <c r="KW225" s="46"/>
      <c r="KX225" s="46"/>
      <c r="KY225" s="46"/>
      <c r="KZ225" s="46"/>
      <c r="LA225" s="46"/>
      <c r="LB225" s="46"/>
      <c r="LC225" s="46"/>
      <c r="LD225" s="46"/>
      <c r="LE225" s="46"/>
      <c r="LF225" s="46"/>
      <c r="LG225" s="46"/>
      <c r="LH225" s="46"/>
      <c r="LI225" s="46"/>
      <c r="LJ225" s="46"/>
      <c r="LK225" s="46"/>
      <c r="LL225" s="46"/>
      <c r="LM225" s="46"/>
      <c r="LN225" s="46"/>
      <c r="LO225" s="46"/>
      <c r="LP225" s="46"/>
      <c r="LQ225" s="46"/>
      <c r="LR225" s="46"/>
      <c r="LS225" s="46"/>
      <c r="LT225" s="46"/>
      <c r="LU225" s="46"/>
      <c r="LV225" s="46"/>
      <c r="LW225" s="46"/>
      <c r="LX225" s="46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  <c r="NH225" s="46"/>
      <c r="NI225" s="46"/>
      <c r="NJ225" s="46"/>
      <c r="NK225" s="46"/>
      <c r="NL225" s="46"/>
      <c r="NM225" s="46"/>
      <c r="NN225" s="46"/>
      <c r="NO225" s="46"/>
      <c r="NP225" s="46"/>
      <c r="NQ225" s="46"/>
      <c r="NR225" s="46"/>
      <c r="NS225" s="46"/>
      <c r="NT225" s="46"/>
      <c r="NU225" s="46"/>
      <c r="NV225" s="46"/>
      <c r="NW225" s="46"/>
      <c r="NX225" s="46"/>
      <c r="NY225" s="46"/>
      <c r="NZ225" s="46"/>
      <c r="OA225" s="46"/>
      <c r="OB225" s="46"/>
      <c r="OC225" s="46"/>
      <c r="OD225" s="46"/>
      <c r="OE225" s="46"/>
      <c r="OF225" s="46"/>
      <c r="OG225" s="46"/>
      <c r="OH225" s="46"/>
      <c r="OI225" s="46"/>
      <c r="OJ225" s="46"/>
      <c r="OK225" s="46"/>
      <c r="OL225" s="46"/>
      <c r="OM225" s="46"/>
      <c r="ON225" s="46"/>
      <c r="OO225" s="46"/>
      <c r="OP225" s="46"/>
      <c r="OQ225" s="46"/>
      <c r="OR225" s="46"/>
      <c r="OS225" s="46"/>
      <c r="OT225" s="46"/>
      <c r="OU225" s="46"/>
      <c r="OV225" s="46"/>
      <c r="OW225" s="46"/>
      <c r="OX225" s="46"/>
      <c r="OY225" s="46"/>
      <c r="OZ225" s="46"/>
      <c r="PA225" s="46"/>
      <c r="PB225" s="46"/>
      <c r="PC225" s="46"/>
      <c r="PD225" s="46"/>
      <c r="PE225" s="46"/>
      <c r="PF225" s="46"/>
      <c r="PG225" s="46"/>
      <c r="PH225" s="46"/>
      <c r="PI225" s="46"/>
      <c r="PJ225" s="46"/>
      <c r="PK225" s="46"/>
      <c r="PL225" s="46"/>
      <c r="PM225" s="46"/>
      <c r="PN225" s="46"/>
      <c r="PO225" s="46"/>
      <c r="PP225" s="46"/>
      <c r="PQ225" s="46"/>
      <c r="PR225" s="46"/>
      <c r="PS225" s="46"/>
      <c r="PT225" s="46"/>
      <c r="PU225" s="46"/>
      <c r="PV225" s="46"/>
      <c r="PW225" s="46"/>
      <c r="PX225" s="46"/>
      <c r="PY225" s="46"/>
      <c r="PZ225" s="46"/>
      <c r="QA225" s="46"/>
      <c r="QB225" s="46"/>
      <c r="QC225" s="46"/>
      <c r="QD225" s="46"/>
      <c r="QE225" s="46"/>
      <c r="QF225" s="46"/>
      <c r="QG225" s="46"/>
      <c r="QH225" s="46"/>
      <c r="QI225" s="46"/>
      <c r="QJ225" s="46"/>
      <c r="QK225" s="46"/>
      <c r="QL225" s="46"/>
      <c r="QM225" s="46"/>
      <c r="QN225" s="46"/>
      <c r="QO225" s="46"/>
      <c r="QP225" s="46"/>
      <c r="QQ225" s="46"/>
      <c r="QR225" s="46"/>
      <c r="QS225" s="46"/>
      <c r="QT225" s="46"/>
      <c r="QU225" s="46"/>
      <c r="QV225" s="46"/>
      <c r="QW225" s="46"/>
      <c r="QX225" s="46"/>
      <c r="QY225" s="46"/>
      <c r="QZ225" s="46"/>
      <c r="RA225" s="46"/>
      <c r="RB225" s="46"/>
      <c r="RC225" s="46"/>
      <c r="RD225" s="46"/>
      <c r="RE225" s="46"/>
      <c r="RF225" s="46"/>
      <c r="RG225" s="46"/>
      <c r="RH225" s="46"/>
      <c r="RI225" s="46"/>
      <c r="RJ225" s="46"/>
      <c r="RK225" s="46"/>
      <c r="RL225" s="46"/>
      <c r="RM225" s="46"/>
      <c r="RN225" s="46"/>
      <c r="RO225" s="46"/>
      <c r="RP225" s="46"/>
      <c r="RQ225" s="46"/>
      <c r="RR225" s="46"/>
      <c r="RS225" s="46"/>
      <c r="RT225" s="46"/>
      <c r="RU225" s="46"/>
      <c r="RV225" s="46"/>
      <c r="RW225" s="46"/>
      <c r="RX225" s="46"/>
      <c r="RY225" s="46"/>
      <c r="RZ225" s="46"/>
      <c r="SA225" s="46"/>
      <c r="SB225" s="46"/>
      <c r="SC225" s="46"/>
      <c r="SD225" s="46"/>
      <c r="SE225" s="46"/>
      <c r="SF225" s="46"/>
      <c r="SG225" s="46"/>
      <c r="SH225" s="46"/>
      <c r="SI225" s="46"/>
      <c r="SJ225" s="46"/>
      <c r="SK225" s="46"/>
      <c r="SL225" s="46"/>
      <c r="SM225" s="46"/>
      <c r="SN225" s="46"/>
      <c r="SO225" s="46"/>
      <c r="SP225" s="46"/>
      <c r="SQ225" s="46"/>
      <c r="SR225" s="46"/>
      <c r="SS225" s="46"/>
      <c r="ST225" s="46"/>
      <c r="SU225" s="46"/>
      <c r="SV225" s="46"/>
      <c r="SW225" s="46"/>
      <c r="SX225" s="46"/>
      <c r="SY225" s="46"/>
      <c r="SZ225" s="46"/>
      <c r="TA225" s="46"/>
      <c r="TB225" s="46"/>
      <c r="TC225" s="46"/>
      <c r="TD225" s="46"/>
      <c r="TE225" s="46"/>
      <c r="TF225" s="46"/>
      <c r="TG225" s="46"/>
      <c r="TH225" s="46"/>
      <c r="TI225" s="46"/>
      <c r="TJ225" s="46"/>
      <c r="TK225" s="46"/>
      <c r="TL225" s="46"/>
      <c r="TM225" s="46"/>
      <c r="TN225" s="46"/>
      <c r="TO225" s="46"/>
      <c r="TP225" s="46"/>
      <c r="TQ225" s="46"/>
      <c r="TR225" s="46"/>
      <c r="TS225" s="46"/>
      <c r="TT225" s="46"/>
      <c r="TU225" s="46"/>
      <c r="TV225" s="46"/>
      <c r="TW225" s="46"/>
      <c r="TX225" s="46"/>
      <c r="TY225" s="46"/>
      <c r="TZ225" s="46"/>
      <c r="UA225" s="46"/>
      <c r="UB225" s="46"/>
      <c r="UC225" s="46"/>
      <c r="UD225" s="46"/>
      <c r="UE225" s="46"/>
      <c r="UF225" s="46"/>
      <c r="UG225" s="46"/>
      <c r="UH225" s="46"/>
      <c r="UI225" s="46"/>
      <c r="UJ225" s="46"/>
      <c r="UK225" s="46"/>
      <c r="UL225" s="46"/>
      <c r="UM225" s="46"/>
      <c r="UN225" s="46"/>
      <c r="UO225" s="46"/>
      <c r="UP225" s="46"/>
      <c r="UQ225" s="46"/>
      <c r="UR225" s="46"/>
      <c r="US225" s="46"/>
      <c r="UT225" s="46"/>
      <c r="UU225" s="46"/>
      <c r="UV225" s="46"/>
      <c r="UW225" s="46"/>
      <c r="UX225" s="46"/>
      <c r="UY225" s="46"/>
      <c r="UZ225" s="46"/>
      <c r="VA225" s="46"/>
      <c r="VB225" s="46"/>
      <c r="VC225" s="46"/>
      <c r="VD225" s="46"/>
      <c r="VE225" s="46"/>
      <c r="VF225" s="46"/>
      <c r="VG225" s="46"/>
      <c r="VH225" s="46"/>
      <c r="VI225" s="46"/>
      <c r="VJ225" s="46"/>
      <c r="VK225" s="46"/>
      <c r="VL225" s="46"/>
      <c r="VM225" s="46"/>
      <c r="VN225" s="46"/>
      <c r="VO225" s="46"/>
      <c r="VP225" s="46"/>
      <c r="VQ225" s="46"/>
      <c r="VR225" s="46"/>
      <c r="VS225" s="46"/>
      <c r="VT225" s="46"/>
      <c r="VU225" s="46"/>
      <c r="VV225" s="46"/>
      <c r="VW225" s="46"/>
      <c r="VX225" s="46"/>
      <c r="VY225" s="46"/>
      <c r="VZ225" s="46"/>
      <c r="WA225" s="46"/>
      <c r="WB225" s="46"/>
      <c r="WC225" s="46"/>
      <c r="WD225" s="46"/>
      <c r="WE225" s="46"/>
      <c r="WF225" s="46"/>
      <c r="WG225" s="46"/>
      <c r="WH225" s="46"/>
      <c r="WI225" s="46"/>
      <c r="WJ225" s="46"/>
      <c r="WK225" s="46"/>
      <c r="WL225" s="46"/>
      <c r="WM225" s="46"/>
      <c r="WN225" s="46"/>
      <c r="WO225" s="46"/>
      <c r="WP225" s="46"/>
      <c r="WQ225" s="46"/>
      <c r="WR225" s="46"/>
      <c r="WS225" s="46"/>
      <c r="WT225" s="46"/>
      <c r="WU225" s="46"/>
      <c r="WV225" s="46"/>
      <c r="WW225" s="46"/>
      <c r="WX225" s="46"/>
      <c r="WY225" s="46"/>
      <c r="WZ225" s="46"/>
      <c r="XA225" s="46"/>
      <c r="XB225" s="46"/>
      <c r="XC225" s="46"/>
      <c r="XD225" s="46"/>
      <c r="XE225" s="46"/>
      <c r="XF225" s="46"/>
      <c r="XG225" s="46"/>
      <c r="XH225" s="46"/>
      <c r="XI225" s="46"/>
      <c r="XJ225" s="46"/>
      <c r="XK225" s="46"/>
      <c r="XL225" s="46"/>
      <c r="XM225" s="46"/>
      <c r="XN225" s="46"/>
      <c r="XO225" s="46"/>
      <c r="XP225" s="46"/>
      <c r="XQ225" s="46"/>
      <c r="XR225" s="46"/>
      <c r="XS225" s="46"/>
      <c r="XT225" s="46"/>
      <c r="XU225" s="46"/>
      <c r="XV225" s="46"/>
      <c r="XW225" s="46"/>
      <c r="XX225" s="46"/>
      <c r="XY225" s="46"/>
      <c r="XZ225" s="46"/>
      <c r="YA225" s="46"/>
      <c r="YB225" s="46"/>
      <c r="YC225" s="46"/>
      <c r="YD225" s="46"/>
      <c r="YE225" s="46"/>
      <c r="YF225" s="46"/>
      <c r="YG225" s="46"/>
      <c r="YH225" s="46"/>
      <c r="YI225" s="46"/>
      <c r="YJ225" s="46"/>
      <c r="YK225" s="46"/>
      <c r="YL225" s="46"/>
      <c r="YM225" s="46"/>
      <c r="YN225" s="46"/>
      <c r="YO225" s="46"/>
      <c r="YP225" s="46"/>
      <c r="YQ225" s="46"/>
      <c r="YR225" s="46"/>
      <c r="YS225" s="46"/>
      <c r="YT225" s="46"/>
      <c r="YU225" s="46"/>
      <c r="YV225" s="46"/>
      <c r="YW225" s="46"/>
      <c r="YX225" s="46"/>
      <c r="YY225" s="46"/>
      <c r="YZ225" s="46"/>
      <c r="ZA225" s="46"/>
      <c r="ZB225" s="46"/>
      <c r="ZC225" s="46"/>
      <c r="ZD225" s="46"/>
      <c r="ZE225" s="46"/>
      <c r="ZF225" s="46"/>
      <c r="ZG225" s="46"/>
      <c r="ZH225" s="46"/>
      <c r="ZI225" s="46"/>
      <c r="ZJ225" s="46"/>
      <c r="ZK225" s="46"/>
      <c r="ZL225" s="46"/>
      <c r="ZM225" s="46"/>
      <c r="ZN225" s="46"/>
      <c r="ZO225" s="46"/>
      <c r="ZP225" s="46"/>
      <c r="ZQ225" s="46"/>
      <c r="ZR225" s="46"/>
      <c r="ZS225" s="46"/>
      <c r="ZT225" s="46"/>
      <c r="ZU225" s="46"/>
      <c r="ZV225" s="46"/>
      <c r="ZW225" s="46"/>
      <c r="ZX225" s="46"/>
      <c r="ZY225" s="46"/>
      <c r="ZZ225" s="46"/>
      <c r="AAA225" s="46"/>
      <c r="AAB225" s="46"/>
      <c r="AAC225" s="46"/>
      <c r="AAD225" s="46"/>
      <c r="AAE225" s="46"/>
      <c r="AAF225" s="46"/>
      <c r="AAG225" s="46"/>
      <c r="AAH225" s="46"/>
      <c r="AAI225" s="46"/>
      <c r="AAJ225" s="46"/>
      <c r="AAK225" s="46"/>
      <c r="AAL225" s="46"/>
      <c r="AAM225" s="46"/>
      <c r="AAN225" s="46"/>
      <c r="AAO225" s="46"/>
      <c r="AAP225" s="46"/>
      <c r="AAQ225" s="46"/>
      <c r="AAR225" s="46"/>
      <c r="AAS225" s="46"/>
      <c r="AAT225" s="46"/>
      <c r="AAU225" s="46"/>
      <c r="AAV225" s="46"/>
      <c r="AAW225" s="46"/>
      <c r="AAX225" s="46"/>
      <c r="AAY225" s="46"/>
      <c r="AAZ225" s="46"/>
      <c r="ABA225" s="46"/>
      <c r="ABB225" s="46"/>
      <c r="ABC225" s="46"/>
      <c r="ABD225" s="46"/>
      <c r="ABE225" s="46"/>
      <c r="ABF225" s="46"/>
      <c r="ABG225" s="46"/>
      <c r="ABH225" s="46"/>
      <c r="ABI225" s="46"/>
      <c r="ABJ225" s="46"/>
      <c r="ABK225" s="46"/>
      <c r="ABL225" s="46"/>
      <c r="ABM225" s="46"/>
      <c r="ABN225" s="46"/>
      <c r="ABO225" s="46"/>
      <c r="ABP225" s="46"/>
      <c r="ABQ225" s="46"/>
      <c r="ABR225" s="46"/>
      <c r="ABS225" s="46"/>
      <c r="ABT225" s="46"/>
      <c r="ABU225" s="46"/>
      <c r="ABV225" s="46"/>
      <c r="ABW225" s="46"/>
      <c r="ABX225" s="46"/>
      <c r="ABY225" s="46"/>
      <c r="ABZ225" s="46"/>
      <c r="ACA225" s="46"/>
      <c r="ACB225" s="46"/>
      <c r="ACC225" s="46"/>
      <c r="ACD225" s="46"/>
      <c r="ACE225" s="46"/>
      <c r="ACF225" s="46"/>
      <c r="ACG225" s="46"/>
      <c r="ACH225" s="46"/>
      <c r="ACI225" s="46"/>
      <c r="ACJ225" s="46"/>
      <c r="ACK225" s="46"/>
      <c r="ACL225" s="46"/>
      <c r="ACM225" s="46"/>
      <c r="ACN225" s="46"/>
      <c r="ACO225" s="46"/>
      <c r="ACP225" s="46"/>
      <c r="ACQ225" s="46"/>
      <c r="ACR225" s="46"/>
      <c r="ACS225" s="46"/>
      <c r="ACT225" s="46"/>
      <c r="ACU225" s="46"/>
      <c r="ACV225" s="46"/>
      <c r="ACW225" s="46"/>
      <c r="ACX225" s="46"/>
      <c r="ACY225" s="46"/>
      <c r="ACZ225" s="46"/>
      <c r="ADA225" s="46"/>
      <c r="ADB225" s="46"/>
      <c r="ADC225" s="46"/>
      <c r="ADD225" s="46"/>
      <c r="ADE225" s="46"/>
      <c r="ADF225" s="46"/>
      <c r="ADG225" s="46"/>
      <c r="ADH225" s="46"/>
      <c r="ADI225" s="46"/>
      <c r="ADJ225" s="46"/>
      <c r="ADK225" s="46"/>
      <c r="ADL225" s="46"/>
      <c r="ADM225" s="46"/>
      <c r="ADN225" s="46"/>
      <c r="ADO225" s="46"/>
      <c r="ADP225" s="46"/>
      <c r="ADQ225" s="46"/>
      <c r="ADR225" s="46"/>
      <c r="ADS225" s="46"/>
      <c r="ADT225" s="46"/>
      <c r="ADU225" s="46"/>
      <c r="ADV225" s="46"/>
      <c r="ADW225" s="46"/>
      <c r="ADX225" s="46"/>
      <c r="ADY225" s="46"/>
      <c r="ADZ225" s="46"/>
      <c r="AEA225" s="46"/>
      <c r="AEB225" s="46"/>
      <c r="AEC225" s="46"/>
      <c r="AED225" s="46"/>
      <c r="AEE225" s="46"/>
      <c r="AEF225" s="46"/>
      <c r="AEG225" s="46"/>
      <c r="AEH225" s="46"/>
      <c r="AEI225" s="46"/>
      <c r="AEJ225" s="46"/>
      <c r="AEK225" s="46"/>
      <c r="AEL225" s="46"/>
      <c r="AEM225" s="46"/>
      <c r="AEN225" s="46"/>
      <c r="AEO225" s="46"/>
      <c r="AEP225" s="46"/>
      <c r="AEQ225" s="46"/>
      <c r="AER225" s="46"/>
      <c r="AES225" s="46"/>
      <c r="AET225" s="46"/>
      <c r="AEU225" s="46"/>
      <c r="AEV225" s="46"/>
      <c r="AEW225" s="46"/>
      <c r="AEX225" s="46"/>
      <c r="AEY225" s="46"/>
      <c r="AEZ225" s="46"/>
      <c r="AFA225" s="46"/>
      <c r="AFB225" s="46"/>
      <c r="AFC225" s="46"/>
      <c r="AFD225" s="46"/>
      <c r="AFE225" s="46"/>
      <c r="AFF225" s="46"/>
      <c r="AFG225" s="46"/>
      <c r="AFH225" s="46"/>
      <c r="AFI225" s="46"/>
      <c r="AFJ225" s="46"/>
      <c r="AFK225" s="46"/>
      <c r="AFL225" s="46"/>
      <c r="AFM225" s="46"/>
      <c r="AFN225" s="46"/>
      <c r="AFO225" s="46"/>
      <c r="AFP225" s="46"/>
      <c r="AFQ225" s="46"/>
      <c r="AFR225" s="46"/>
      <c r="AFS225" s="46"/>
      <c r="AFT225" s="46"/>
      <c r="AFU225" s="46"/>
      <c r="AFV225" s="46"/>
      <c r="AFW225" s="46"/>
      <c r="AFX225" s="46"/>
      <c r="AFY225" s="46"/>
      <c r="AFZ225" s="46"/>
      <c r="AGA225" s="46"/>
      <c r="AGB225" s="46"/>
      <c r="AGC225" s="46"/>
      <c r="AGD225" s="46"/>
      <c r="AGE225" s="46"/>
      <c r="AGF225" s="46"/>
      <c r="AGG225" s="46"/>
      <c r="AGH225" s="46"/>
      <c r="AGI225" s="46"/>
      <c r="AGJ225" s="46"/>
      <c r="AGK225" s="46"/>
      <c r="AGL225" s="46"/>
      <c r="AGM225" s="46"/>
      <c r="AGN225" s="46"/>
      <c r="AGO225" s="46"/>
      <c r="AGP225" s="46"/>
      <c r="AGQ225" s="46"/>
      <c r="AGR225" s="46"/>
      <c r="AGS225" s="46"/>
      <c r="AGT225" s="46"/>
      <c r="AGU225" s="46"/>
      <c r="AGV225" s="46"/>
      <c r="AGW225" s="46"/>
      <c r="AGX225" s="46"/>
      <c r="AGY225" s="46"/>
      <c r="AGZ225" s="46"/>
      <c r="AHA225" s="46"/>
      <c r="AHB225" s="46"/>
      <c r="AHC225" s="46"/>
      <c r="AHD225" s="46"/>
      <c r="AHE225" s="46"/>
      <c r="AHF225" s="46"/>
      <c r="AHG225" s="46"/>
      <c r="AHH225" s="46"/>
      <c r="AHI225" s="46"/>
      <c r="AHJ225" s="46"/>
      <c r="AHK225" s="46"/>
      <c r="AHL225" s="46"/>
      <c r="AHM225" s="46"/>
      <c r="AHN225" s="46"/>
      <c r="AHO225" s="46"/>
      <c r="AHP225" s="46"/>
      <c r="AHQ225" s="46"/>
      <c r="AHR225" s="46"/>
      <c r="AHS225" s="46"/>
      <c r="AHT225" s="46"/>
      <c r="AHU225" s="46"/>
      <c r="AHV225" s="46"/>
      <c r="AHW225" s="46"/>
      <c r="AHX225" s="46"/>
      <c r="AHY225" s="46"/>
      <c r="AHZ225" s="46"/>
      <c r="AIA225" s="46"/>
      <c r="AIB225" s="46"/>
      <c r="AIC225" s="46"/>
      <c r="AID225" s="46"/>
      <c r="AIE225" s="46"/>
      <c r="AIF225" s="46"/>
      <c r="AIG225" s="46"/>
      <c r="AIH225" s="46"/>
      <c r="AII225" s="46"/>
      <c r="AIJ225" s="46"/>
      <c r="AIK225" s="46"/>
      <c r="AIL225" s="46"/>
      <c r="AIM225" s="46"/>
      <c r="AIN225" s="46"/>
      <c r="AIO225" s="46"/>
      <c r="AIP225" s="46"/>
      <c r="AIQ225" s="46"/>
      <c r="AIR225" s="46"/>
      <c r="AIS225" s="46"/>
      <c r="AIT225" s="46"/>
      <c r="AIU225" s="46"/>
      <c r="AIV225" s="46"/>
      <c r="AIW225" s="46"/>
      <c r="AIX225" s="46"/>
      <c r="AIY225" s="46"/>
      <c r="AIZ225" s="46"/>
      <c r="AJA225" s="46"/>
      <c r="AJB225" s="46"/>
      <c r="AJC225" s="46"/>
      <c r="AJD225" s="46"/>
      <c r="AJE225" s="46"/>
      <c r="AJF225" s="46"/>
      <c r="AJG225" s="46"/>
      <c r="AJH225" s="46"/>
      <c r="AJI225" s="46"/>
      <c r="AJJ225" s="46"/>
      <c r="AJK225" s="46"/>
      <c r="AJL225" s="46"/>
      <c r="AJM225" s="46"/>
      <c r="AJN225" s="46"/>
      <c r="AJO225" s="46"/>
      <c r="AJP225" s="46"/>
      <c r="AJQ225" s="46"/>
      <c r="AJR225" s="46"/>
      <c r="AJS225" s="46"/>
      <c r="AJT225" s="46"/>
      <c r="AJU225" s="46"/>
      <c r="AJV225" s="46"/>
      <c r="AJW225" s="46"/>
      <c r="AJX225" s="46"/>
      <c r="AJY225" s="46"/>
      <c r="AJZ225" s="46"/>
      <c r="AKA225" s="46"/>
      <c r="AKB225" s="46"/>
      <c r="AKC225" s="46"/>
      <c r="AKD225" s="46"/>
      <c r="AKE225" s="46"/>
      <c r="AKF225" s="46"/>
      <c r="AKG225" s="46"/>
      <c r="AKH225" s="46"/>
      <c r="AKI225" s="46"/>
      <c r="AKJ225" s="46"/>
      <c r="AKK225" s="46"/>
      <c r="AKL225" s="46"/>
      <c r="AKM225" s="46"/>
      <c r="AKN225" s="46"/>
      <c r="AKO225" s="46"/>
      <c r="AKP225" s="46"/>
      <c r="AKQ225" s="46"/>
      <c r="AKR225" s="46"/>
      <c r="AKS225" s="46"/>
      <c r="AKT225" s="46"/>
      <c r="AKU225" s="46"/>
      <c r="AKV225" s="46"/>
      <c r="AKW225" s="46"/>
      <c r="AKX225" s="46"/>
      <c r="AKY225" s="46"/>
      <c r="AKZ225" s="46"/>
      <c r="ALA225" s="46"/>
      <c r="ALB225" s="46"/>
      <c r="ALC225" s="46"/>
      <c r="ALD225" s="46"/>
      <c r="ALE225" s="46"/>
      <c r="ALF225" s="46"/>
      <c r="ALG225" s="46"/>
      <c r="ALH225" s="46"/>
      <c r="ALI225" s="46"/>
      <c r="ALJ225" s="46"/>
      <c r="ALK225" s="46"/>
      <c r="ALL225" s="46"/>
      <c r="ALM225" s="46"/>
      <c r="ALN225" s="46"/>
      <c r="ALO225" s="46"/>
      <c r="ALP225" s="46"/>
      <c r="ALQ225" s="46"/>
      <c r="ALR225" s="46"/>
      <c r="ALS225" s="46"/>
      <c r="ALT225" s="46"/>
      <c r="ALU225" s="46"/>
      <c r="ALV225" s="46"/>
      <c r="ALW225" s="46"/>
      <c r="ALX225" s="46"/>
      <c r="ALY225" s="46"/>
      <c r="ALZ225" s="46"/>
      <c r="AMA225" s="46"/>
      <c r="AMB225" s="46"/>
      <c r="AMC225" s="46"/>
      <c r="AMD225" s="46"/>
      <c r="AME225" s="46"/>
      <c r="AMF225" s="46"/>
      <c r="AMG225" s="46"/>
      <c r="AMH225" s="46"/>
      <c r="AMI225" s="46"/>
      <c r="AMJ225" s="46"/>
      <c r="AMK225" s="46"/>
    </row>
    <row r="226" spans="1:1025" x14ac:dyDescent="0.25">
      <c r="A226" s="46"/>
      <c r="B226" s="56"/>
      <c r="C226" s="57"/>
      <c r="D226" s="58"/>
      <c r="E226" s="59"/>
      <c r="F226" s="59"/>
      <c r="G226" s="59"/>
      <c r="H226" s="59"/>
      <c r="I226" s="59"/>
      <c r="J226" s="59"/>
      <c r="K226" s="59"/>
      <c r="L226" s="59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46"/>
      <c r="KQ226" s="46"/>
      <c r="KR226" s="46"/>
      <c r="KS226" s="46"/>
      <c r="KT226" s="46"/>
      <c r="KU226" s="46"/>
      <c r="KV226" s="46"/>
      <c r="KW226" s="46"/>
      <c r="KX226" s="46"/>
      <c r="KY226" s="46"/>
      <c r="KZ226" s="46"/>
      <c r="LA226" s="46"/>
      <c r="LB226" s="46"/>
      <c r="LC226" s="46"/>
      <c r="LD226" s="46"/>
      <c r="LE226" s="46"/>
      <c r="LF226" s="46"/>
      <c r="LG226" s="46"/>
      <c r="LH226" s="46"/>
      <c r="LI226" s="46"/>
      <c r="LJ226" s="46"/>
      <c r="LK226" s="46"/>
      <c r="LL226" s="46"/>
      <c r="LM226" s="46"/>
      <c r="LN226" s="46"/>
      <c r="LO226" s="46"/>
      <c r="LP226" s="46"/>
      <c r="LQ226" s="46"/>
      <c r="LR226" s="46"/>
      <c r="LS226" s="46"/>
      <c r="LT226" s="46"/>
      <c r="LU226" s="46"/>
      <c r="LV226" s="46"/>
      <c r="LW226" s="46"/>
      <c r="LX226" s="46"/>
      <c r="LY226" s="46"/>
      <c r="LZ226" s="46"/>
      <c r="MA226" s="46"/>
      <c r="MB226" s="46"/>
      <c r="MC226" s="46"/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  <c r="NH226" s="46"/>
      <c r="NI226" s="46"/>
      <c r="NJ226" s="46"/>
      <c r="NK226" s="46"/>
      <c r="NL226" s="46"/>
      <c r="NM226" s="46"/>
      <c r="NN226" s="46"/>
      <c r="NO226" s="46"/>
      <c r="NP226" s="46"/>
      <c r="NQ226" s="46"/>
      <c r="NR226" s="46"/>
      <c r="NS226" s="46"/>
      <c r="NT226" s="46"/>
      <c r="NU226" s="46"/>
      <c r="NV226" s="46"/>
      <c r="NW226" s="46"/>
      <c r="NX226" s="46"/>
      <c r="NY226" s="46"/>
      <c r="NZ226" s="46"/>
      <c r="OA226" s="46"/>
      <c r="OB226" s="46"/>
      <c r="OC226" s="46"/>
      <c r="OD226" s="46"/>
      <c r="OE226" s="46"/>
      <c r="OF226" s="46"/>
      <c r="OG226" s="46"/>
      <c r="OH226" s="46"/>
      <c r="OI226" s="46"/>
      <c r="OJ226" s="46"/>
      <c r="OK226" s="46"/>
      <c r="OL226" s="46"/>
      <c r="OM226" s="46"/>
      <c r="ON226" s="46"/>
      <c r="OO226" s="46"/>
      <c r="OP226" s="46"/>
      <c r="OQ226" s="46"/>
      <c r="OR226" s="46"/>
      <c r="OS226" s="46"/>
      <c r="OT226" s="46"/>
      <c r="OU226" s="46"/>
      <c r="OV226" s="46"/>
      <c r="OW226" s="46"/>
      <c r="OX226" s="46"/>
      <c r="OY226" s="46"/>
      <c r="OZ226" s="46"/>
      <c r="PA226" s="46"/>
      <c r="PB226" s="46"/>
      <c r="PC226" s="46"/>
      <c r="PD226" s="46"/>
      <c r="PE226" s="46"/>
      <c r="PF226" s="46"/>
      <c r="PG226" s="46"/>
      <c r="PH226" s="46"/>
      <c r="PI226" s="46"/>
      <c r="PJ226" s="46"/>
      <c r="PK226" s="46"/>
      <c r="PL226" s="46"/>
      <c r="PM226" s="46"/>
      <c r="PN226" s="46"/>
      <c r="PO226" s="46"/>
      <c r="PP226" s="46"/>
      <c r="PQ226" s="46"/>
      <c r="PR226" s="46"/>
      <c r="PS226" s="46"/>
      <c r="PT226" s="46"/>
      <c r="PU226" s="46"/>
      <c r="PV226" s="46"/>
      <c r="PW226" s="46"/>
      <c r="PX226" s="46"/>
      <c r="PY226" s="46"/>
      <c r="PZ226" s="46"/>
      <c r="QA226" s="46"/>
      <c r="QB226" s="46"/>
      <c r="QC226" s="46"/>
      <c r="QD226" s="46"/>
      <c r="QE226" s="46"/>
      <c r="QF226" s="46"/>
      <c r="QG226" s="46"/>
      <c r="QH226" s="46"/>
      <c r="QI226" s="46"/>
      <c r="QJ226" s="46"/>
      <c r="QK226" s="46"/>
      <c r="QL226" s="46"/>
      <c r="QM226" s="46"/>
      <c r="QN226" s="46"/>
      <c r="QO226" s="46"/>
      <c r="QP226" s="46"/>
      <c r="QQ226" s="46"/>
      <c r="QR226" s="46"/>
      <c r="QS226" s="46"/>
      <c r="QT226" s="46"/>
      <c r="QU226" s="46"/>
      <c r="QV226" s="46"/>
      <c r="QW226" s="46"/>
      <c r="QX226" s="46"/>
      <c r="QY226" s="46"/>
      <c r="QZ226" s="46"/>
      <c r="RA226" s="46"/>
      <c r="RB226" s="46"/>
      <c r="RC226" s="46"/>
      <c r="RD226" s="46"/>
      <c r="RE226" s="46"/>
      <c r="RF226" s="46"/>
      <c r="RG226" s="46"/>
      <c r="RH226" s="46"/>
      <c r="RI226" s="46"/>
      <c r="RJ226" s="46"/>
      <c r="RK226" s="46"/>
      <c r="RL226" s="46"/>
      <c r="RM226" s="46"/>
      <c r="RN226" s="46"/>
      <c r="RO226" s="46"/>
      <c r="RP226" s="46"/>
      <c r="RQ226" s="46"/>
      <c r="RR226" s="46"/>
      <c r="RS226" s="46"/>
      <c r="RT226" s="46"/>
      <c r="RU226" s="46"/>
      <c r="RV226" s="46"/>
      <c r="RW226" s="46"/>
      <c r="RX226" s="46"/>
      <c r="RY226" s="46"/>
      <c r="RZ226" s="46"/>
      <c r="SA226" s="46"/>
      <c r="SB226" s="46"/>
      <c r="SC226" s="46"/>
      <c r="SD226" s="46"/>
      <c r="SE226" s="46"/>
      <c r="SF226" s="46"/>
      <c r="SG226" s="46"/>
      <c r="SH226" s="46"/>
      <c r="SI226" s="46"/>
      <c r="SJ226" s="46"/>
      <c r="SK226" s="46"/>
      <c r="SL226" s="46"/>
      <c r="SM226" s="46"/>
      <c r="SN226" s="46"/>
      <c r="SO226" s="46"/>
      <c r="SP226" s="46"/>
      <c r="SQ226" s="46"/>
      <c r="SR226" s="46"/>
      <c r="SS226" s="46"/>
      <c r="ST226" s="46"/>
      <c r="SU226" s="46"/>
      <c r="SV226" s="46"/>
      <c r="SW226" s="46"/>
      <c r="SX226" s="46"/>
      <c r="SY226" s="46"/>
      <c r="SZ226" s="46"/>
      <c r="TA226" s="46"/>
      <c r="TB226" s="46"/>
      <c r="TC226" s="46"/>
      <c r="TD226" s="46"/>
      <c r="TE226" s="46"/>
      <c r="TF226" s="46"/>
      <c r="TG226" s="46"/>
      <c r="TH226" s="46"/>
      <c r="TI226" s="46"/>
      <c r="TJ226" s="46"/>
      <c r="TK226" s="46"/>
      <c r="TL226" s="46"/>
      <c r="TM226" s="46"/>
      <c r="TN226" s="46"/>
      <c r="TO226" s="46"/>
      <c r="TP226" s="46"/>
      <c r="TQ226" s="46"/>
      <c r="TR226" s="46"/>
      <c r="TS226" s="46"/>
      <c r="TT226" s="46"/>
      <c r="TU226" s="46"/>
      <c r="TV226" s="46"/>
      <c r="TW226" s="46"/>
      <c r="TX226" s="46"/>
      <c r="TY226" s="46"/>
      <c r="TZ226" s="46"/>
      <c r="UA226" s="46"/>
      <c r="UB226" s="46"/>
      <c r="UC226" s="46"/>
      <c r="UD226" s="46"/>
      <c r="UE226" s="46"/>
      <c r="UF226" s="46"/>
      <c r="UG226" s="46"/>
      <c r="UH226" s="46"/>
      <c r="UI226" s="46"/>
      <c r="UJ226" s="46"/>
      <c r="UK226" s="46"/>
      <c r="UL226" s="46"/>
      <c r="UM226" s="46"/>
      <c r="UN226" s="46"/>
      <c r="UO226" s="46"/>
      <c r="UP226" s="46"/>
      <c r="UQ226" s="46"/>
      <c r="UR226" s="46"/>
      <c r="US226" s="46"/>
      <c r="UT226" s="46"/>
      <c r="UU226" s="46"/>
      <c r="UV226" s="46"/>
      <c r="UW226" s="46"/>
      <c r="UX226" s="46"/>
      <c r="UY226" s="46"/>
      <c r="UZ226" s="46"/>
      <c r="VA226" s="46"/>
      <c r="VB226" s="46"/>
      <c r="VC226" s="46"/>
      <c r="VD226" s="46"/>
      <c r="VE226" s="46"/>
      <c r="VF226" s="46"/>
      <c r="VG226" s="46"/>
      <c r="VH226" s="46"/>
      <c r="VI226" s="46"/>
      <c r="VJ226" s="46"/>
      <c r="VK226" s="46"/>
      <c r="VL226" s="46"/>
      <c r="VM226" s="46"/>
      <c r="VN226" s="46"/>
      <c r="VO226" s="46"/>
      <c r="VP226" s="46"/>
      <c r="VQ226" s="46"/>
      <c r="VR226" s="46"/>
      <c r="VS226" s="46"/>
      <c r="VT226" s="46"/>
      <c r="VU226" s="46"/>
      <c r="VV226" s="46"/>
      <c r="VW226" s="46"/>
      <c r="VX226" s="46"/>
      <c r="VY226" s="46"/>
      <c r="VZ226" s="46"/>
      <c r="WA226" s="46"/>
      <c r="WB226" s="46"/>
      <c r="WC226" s="46"/>
      <c r="WD226" s="46"/>
      <c r="WE226" s="46"/>
      <c r="WF226" s="46"/>
      <c r="WG226" s="46"/>
      <c r="WH226" s="46"/>
      <c r="WI226" s="46"/>
      <c r="WJ226" s="46"/>
      <c r="WK226" s="46"/>
      <c r="WL226" s="46"/>
      <c r="WM226" s="46"/>
      <c r="WN226" s="46"/>
      <c r="WO226" s="46"/>
      <c r="WP226" s="46"/>
      <c r="WQ226" s="46"/>
      <c r="WR226" s="46"/>
      <c r="WS226" s="46"/>
      <c r="WT226" s="46"/>
      <c r="WU226" s="46"/>
      <c r="WV226" s="46"/>
      <c r="WW226" s="46"/>
      <c r="WX226" s="46"/>
      <c r="WY226" s="46"/>
      <c r="WZ226" s="46"/>
      <c r="XA226" s="46"/>
      <c r="XB226" s="46"/>
      <c r="XC226" s="46"/>
      <c r="XD226" s="46"/>
      <c r="XE226" s="46"/>
      <c r="XF226" s="46"/>
      <c r="XG226" s="46"/>
      <c r="XH226" s="46"/>
      <c r="XI226" s="46"/>
      <c r="XJ226" s="46"/>
      <c r="XK226" s="46"/>
      <c r="XL226" s="46"/>
      <c r="XM226" s="46"/>
      <c r="XN226" s="46"/>
      <c r="XO226" s="46"/>
      <c r="XP226" s="46"/>
      <c r="XQ226" s="46"/>
      <c r="XR226" s="46"/>
      <c r="XS226" s="46"/>
      <c r="XT226" s="46"/>
      <c r="XU226" s="46"/>
      <c r="XV226" s="46"/>
      <c r="XW226" s="46"/>
      <c r="XX226" s="46"/>
      <c r="XY226" s="46"/>
      <c r="XZ226" s="46"/>
      <c r="YA226" s="46"/>
      <c r="YB226" s="46"/>
      <c r="YC226" s="46"/>
      <c r="YD226" s="46"/>
      <c r="YE226" s="46"/>
      <c r="YF226" s="46"/>
      <c r="YG226" s="46"/>
      <c r="YH226" s="46"/>
      <c r="YI226" s="46"/>
      <c r="YJ226" s="46"/>
      <c r="YK226" s="46"/>
      <c r="YL226" s="46"/>
      <c r="YM226" s="46"/>
      <c r="YN226" s="46"/>
      <c r="YO226" s="46"/>
      <c r="YP226" s="46"/>
      <c r="YQ226" s="46"/>
      <c r="YR226" s="46"/>
      <c r="YS226" s="46"/>
      <c r="YT226" s="46"/>
      <c r="YU226" s="46"/>
      <c r="YV226" s="46"/>
      <c r="YW226" s="46"/>
      <c r="YX226" s="46"/>
      <c r="YY226" s="46"/>
      <c r="YZ226" s="46"/>
      <c r="ZA226" s="46"/>
      <c r="ZB226" s="46"/>
      <c r="ZC226" s="46"/>
      <c r="ZD226" s="46"/>
      <c r="ZE226" s="46"/>
      <c r="ZF226" s="46"/>
      <c r="ZG226" s="46"/>
      <c r="ZH226" s="46"/>
      <c r="ZI226" s="46"/>
      <c r="ZJ226" s="46"/>
      <c r="ZK226" s="46"/>
      <c r="ZL226" s="46"/>
      <c r="ZM226" s="46"/>
      <c r="ZN226" s="46"/>
      <c r="ZO226" s="46"/>
      <c r="ZP226" s="46"/>
      <c r="ZQ226" s="46"/>
      <c r="ZR226" s="46"/>
      <c r="ZS226" s="46"/>
      <c r="ZT226" s="46"/>
      <c r="ZU226" s="46"/>
      <c r="ZV226" s="46"/>
      <c r="ZW226" s="46"/>
      <c r="ZX226" s="46"/>
      <c r="ZY226" s="46"/>
      <c r="ZZ226" s="46"/>
      <c r="AAA226" s="46"/>
      <c r="AAB226" s="46"/>
      <c r="AAC226" s="46"/>
      <c r="AAD226" s="46"/>
      <c r="AAE226" s="46"/>
      <c r="AAF226" s="46"/>
      <c r="AAG226" s="46"/>
      <c r="AAH226" s="46"/>
      <c r="AAI226" s="46"/>
      <c r="AAJ226" s="46"/>
      <c r="AAK226" s="46"/>
      <c r="AAL226" s="46"/>
      <c r="AAM226" s="46"/>
      <c r="AAN226" s="46"/>
      <c r="AAO226" s="46"/>
      <c r="AAP226" s="46"/>
      <c r="AAQ226" s="46"/>
      <c r="AAR226" s="46"/>
      <c r="AAS226" s="46"/>
      <c r="AAT226" s="46"/>
      <c r="AAU226" s="46"/>
      <c r="AAV226" s="46"/>
      <c r="AAW226" s="46"/>
      <c r="AAX226" s="46"/>
      <c r="AAY226" s="46"/>
      <c r="AAZ226" s="46"/>
      <c r="ABA226" s="46"/>
      <c r="ABB226" s="46"/>
      <c r="ABC226" s="46"/>
      <c r="ABD226" s="46"/>
      <c r="ABE226" s="46"/>
      <c r="ABF226" s="46"/>
      <c r="ABG226" s="46"/>
      <c r="ABH226" s="46"/>
      <c r="ABI226" s="46"/>
      <c r="ABJ226" s="46"/>
      <c r="ABK226" s="46"/>
      <c r="ABL226" s="46"/>
      <c r="ABM226" s="46"/>
      <c r="ABN226" s="46"/>
      <c r="ABO226" s="46"/>
      <c r="ABP226" s="46"/>
      <c r="ABQ226" s="46"/>
      <c r="ABR226" s="46"/>
      <c r="ABS226" s="46"/>
      <c r="ABT226" s="46"/>
      <c r="ABU226" s="46"/>
      <c r="ABV226" s="46"/>
      <c r="ABW226" s="46"/>
      <c r="ABX226" s="46"/>
      <c r="ABY226" s="46"/>
      <c r="ABZ226" s="46"/>
      <c r="ACA226" s="46"/>
      <c r="ACB226" s="46"/>
      <c r="ACC226" s="46"/>
      <c r="ACD226" s="46"/>
      <c r="ACE226" s="46"/>
      <c r="ACF226" s="46"/>
      <c r="ACG226" s="46"/>
      <c r="ACH226" s="46"/>
      <c r="ACI226" s="46"/>
      <c r="ACJ226" s="46"/>
      <c r="ACK226" s="46"/>
      <c r="ACL226" s="46"/>
      <c r="ACM226" s="46"/>
      <c r="ACN226" s="46"/>
      <c r="ACO226" s="46"/>
      <c r="ACP226" s="46"/>
      <c r="ACQ226" s="46"/>
      <c r="ACR226" s="46"/>
      <c r="ACS226" s="46"/>
      <c r="ACT226" s="46"/>
      <c r="ACU226" s="46"/>
      <c r="ACV226" s="46"/>
      <c r="ACW226" s="46"/>
      <c r="ACX226" s="46"/>
      <c r="ACY226" s="46"/>
      <c r="ACZ226" s="46"/>
      <c r="ADA226" s="46"/>
      <c r="ADB226" s="46"/>
      <c r="ADC226" s="46"/>
      <c r="ADD226" s="46"/>
      <c r="ADE226" s="46"/>
      <c r="ADF226" s="46"/>
      <c r="ADG226" s="46"/>
      <c r="ADH226" s="46"/>
      <c r="ADI226" s="46"/>
      <c r="ADJ226" s="46"/>
      <c r="ADK226" s="46"/>
      <c r="ADL226" s="46"/>
      <c r="ADM226" s="46"/>
      <c r="ADN226" s="46"/>
      <c r="ADO226" s="46"/>
      <c r="ADP226" s="46"/>
      <c r="ADQ226" s="46"/>
      <c r="ADR226" s="46"/>
      <c r="ADS226" s="46"/>
      <c r="ADT226" s="46"/>
      <c r="ADU226" s="46"/>
      <c r="ADV226" s="46"/>
      <c r="ADW226" s="46"/>
      <c r="ADX226" s="46"/>
      <c r="ADY226" s="46"/>
      <c r="ADZ226" s="46"/>
      <c r="AEA226" s="46"/>
      <c r="AEB226" s="46"/>
      <c r="AEC226" s="46"/>
      <c r="AED226" s="46"/>
      <c r="AEE226" s="46"/>
      <c r="AEF226" s="46"/>
      <c r="AEG226" s="46"/>
      <c r="AEH226" s="46"/>
      <c r="AEI226" s="46"/>
      <c r="AEJ226" s="46"/>
      <c r="AEK226" s="46"/>
      <c r="AEL226" s="46"/>
      <c r="AEM226" s="46"/>
      <c r="AEN226" s="46"/>
      <c r="AEO226" s="46"/>
      <c r="AEP226" s="46"/>
      <c r="AEQ226" s="46"/>
      <c r="AER226" s="46"/>
      <c r="AES226" s="46"/>
      <c r="AET226" s="46"/>
      <c r="AEU226" s="46"/>
      <c r="AEV226" s="46"/>
      <c r="AEW226" s="46"/>
      <c r="AEX226" s="46"/>
      <c r="AEY226" s="46"/>
      <c r="AEZ226" s="46"/>
      <c r="AFA226" s="46"/>
      <c r="AFB226" s="46"/>
      <c r="AFC226" s="46"/>
      <c r="AFD226" s="46"/>
      <c r="AFE226" s="46"/>
      <c r="AFF226" s="46"/>
      <c r="AFG226" s="46"/>
      <c r="AFH226" s="46"/>
      <c r="AFI226" s="46"/>
      <c r="AFJ226" s="46"/>
      <c r="AFK226" s="46"/>
      <c r="AFL226" s="46"/>
      <c r="AFM226" s="46"/>
      <c r="AFN226" s="46"/>
      <c r="AFO226" s="46"/>
      <c r="AFP226" s="46"/>
      <c r="AFQ226" s="46"/>
      <c r="AFR226" s="46"/>
      <c r="AFS226" s="46"/>
      <c r="AFT226" s="46"/>
      <c r="AFU226" s="46"/>
      <c r="AFV226" s="46"/>
      <c r="AFW226" s="46"/>
      <c r="AFX226" s="46"/>
      <c r="AFY226" s="46"/>
      <c r="AFZ226" s="46"/>
      <c r="AGA226" s="46"/>
      <c r="AGB226" s="46"/>
      <c r="AGC226" s="46"/>
      <c r="AGD226" s="46"/>
      <c r="AGE226" s="46"/>
      <c r="AGF226" s="46"/>
      <c r="AGG226" s="46"/>
      <c r="AGH226" s="46"/>
      <c r="AGI226" s="46"/>
      <c r="AGJ226" s="46"/>
      <c r="AGK226" s="46"/>
      <c r="AGL226" s="46"/>
      <c r="AGM226" s="46"/>
      <c r="AGN226" s="46"/>
      <c r="AGO226" s="46"/>
      <c r="AGP226" s="46"/>
      <c r="AGQ226" s="46"/>
      <c r="AGR226" s="46"/>
      <c r="AGS226" s="46"/>
      <c r="AGT226" s="46"/>
      <c r="AGU226" s="46"/>
      <c r="AGV226" s="46"/>
      <c r="AGW226" s="46"/>
      <c r="AGX226" s="46"/>
      <c r="AGY226" s="46"/>
      <c r="AGZ226" s="46"/>
      <c r="AHA226" s="46"/>
      <c r="AHB226" s="46"/>
      <c r="AHC226" s="46"/>
      <c r="AHD226" s="46"/>
      <c r="AHE226" s="46"/>
      <c r="AHF226" s="46"/>
      <c r="AHG226" s="46"/>
      <c r="AHH226" s="46"/>
      <c r="AHI226" s="46"/>
      <c r="AHJ226" s="46"/>
      <c r="AHK226" s="46"/>
      <c r="AHL226" s="46"/>
      <c r="AHM226" s="46"/>
      <c r="AHN226" s="46"/>
      <c r="AHO226" s="46"/>
      <c r="AHP226" s="46"/>
      <c r="AHQ226" s="46"/>
      <c r="AHR226" s="46"/>
      <c r="AHS226" s="46"/>
      <c r="AHT226" s="46"/>
      <c r="AHU226" s="46"/>
      <c r="AHV226" s="46"/>
      <c r="AHW226" s="46"/>
      <c r="AHX226" s="46"/>
      <c r="AHY226" s="46"/>
      <c r="AHZ226" s="46"/>
      <c r="AIA226" s="46"/>
      <c r="AIB226" s="46"/>
      <c r="AIC226" s="46"/>
      <c r="AID226" s="46"/>
      <c r="AIE226" s="46"/>
      <c r="AIF226" s="46"/>
      <c r="AIG226" s="46"/>
      <c r="AIH226" s="46"/>
      <c r="AII226" s="46"/>
      <c r="AIJ226" s="46"/>
      <c r="AIK226" s="46"/>
      <c r="AIL226" s="46"/>
      <c r="AIM226" s="46"/>
      <c r="AIN226" s="46"/>
      <c r="AIO226" s="46"/>
      <c r="AIP226" s="46"/>
      <c r="AIQ226" s="46"/>
      <c r="AIR226" s="46"/>
      <c r="AIS226" s="46"/>
      <c r="AIT226" s="46"/>
      <c r="AIU226" s="46"/>
      <c r="AIV226" s="46"/>
      <c r="AIW226" s="46"/>
      <c r="AIX226" s="46"/>
      <c r="AIY226" s="46"/>
      <c r="AIZ226" s="46"/>
      <c r="AJA226" s="46"/>
      <c r="AJB226" s="46"/>
      <c r="AJC226" s="46"/>
      <c r="AJD226" s="46"/>
      <c r="AJE226" s="46"/>
      <c r="AJF226" s="46"/>
      <c r="AJG226" s="46"/>
      <c r="AJH226" s="46"/>
      <c r="AJI226" s="46"/>
      <c r="AJJ226" s="46"/>
      <c r="AJK226" s="46"/>
      <c r="AJL226" s="46"/>
      <c r="AJM226" s="46"/>
      <c r="AJN226" s="46"/>
      <c r="AJO226" s="46"/>
      <c r="AJP226" s="46"/>
      <c r="AJQ226" s="46"/>
      <c r="AJR226" s="46"/>
      <c r="AJS226" s="46"/>
      <c r="AJT226" s="46"/>
      <c r="AJU226" s="46"/>
      <c r="AJV226" s="46"/>
      <c r="AJW226" s="46"/>
      <c r="AJX226" s="46"/>
      <c r="AJY226" s="46"/>
      <c r="AJZ226" s="46"/>
      <c r="AKA226" s="46"/>
      <c r="AKB226" s="46"/>
      <c r="AKC226" s="46"/>
      <c r="AKD226" s="46"/>
      <c r="AKE226" s="46"/>
      <c r="AKF226" s="46"/>
      <c r="AKG226" s="46"/>
      <c r="AKH226" s="46"/>
      <c r="AKI226" s="46"/>
      <c r="AKJ226" s="46"/>
      <c r="AKK226" s="46"/>
      <c r="AKL226" s="46"/>
      <c r="AKM226" s="46"/>
      <c r="AKN226" s="46"/>
      <c r="AKO226" s="46"/>
      <c r="AKP226" s="46"/>
      <c r="AKQ226" s="46"/>
      <c r="AKR226" s="46"/>
      <c r="AKS226" s="46"/>
      <c r="AKT226" s="46"/>
      <c r="AKU226" s="46"/>
      <c r="AKV226" s="46"/>
      <c r="AKW226" s="46"/>
      <c r="AKX226" s="46"/>
      <c r="AKY226" s="46"/>
      <c r="AKZ226" s="46"/>
      <c r="ALA226" s="46"/>
      <c r="ALB226" s="46"/>
      <c r="ALC226" s="46"/>
      <c r="ALD226" s="46"/>
      <c r="ALE226" s="46"/>
      <c r="ALF226" s="46"/>
      <c r="ALG226" s="46"/>
      <c r="ALH226" s="46"/>
      <c r="ALI226" s="46"/>
      <c r="ALJ226" s="46"/>
      <c r="ALK226" s="46"/>
      <c r="ALL226" s="46"/>
      <c r="ALM226" s="46"/>
      <c r="ALN226" s="46"/>
      <c r="ALO226" s="46"/>
      <c r="ALP226" s="46"/>
      <c r="ALQ226" s="46"/>
      <c r="ALR226" s="46"/>
      <c r="ALS226" s="46"/>
      <c r="ALT226" s="46"/>
      <c r="ALU226" s="46"/>
      <c r="ALV226" s="46"/>
      <c r="ALW226" s="46"/>
      <c r="ALX226" s="46"/>
      <c r="ALY226" s="46"/>
      <c r="ALZ226" s="46"/>
      <c r="AMA226" s="46"/>
      <c r="AMB226" s="46"/>
      <c r="AMC226" s="46"/>
      <c r="AMD226" s="46"/>
      <c r="AME226" s="46"/>
      <c r="AMF226" s="46"/>
      <c r="AMG226" s="46"/>
      <c r="AMH226" s="46"/>
      <c r="AMI226" s="46"/>
      <c r="AMJ226" s="46"/>
      <c r="AMK226" s="46"/>
    </row>
    <row r="227" spans="1:1025" x14ac:dyDescent="0.25">
      <c r="A227" s="46"/>
      <c r="B227" s="56"/>
      <c r="C227" s="57"/>
      <c r="D227" s="58"/>
      <c r="E227" s="59"/>
      <c r="F227" s="59"/>
      <c r="G227" s="59"/>
      <c r="H227" s="59"/>
      <c r="I227" s="59"/>
      <c r="J227" s="59"/>
      <c r="K227" s="59"/>
      <c r="L227" s="59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46"/>
      <c r="KQ227" s="46"/>
      <c r="KR227" s="46"/>
      <c r="KS227" s="46"/>
      <c r="KT227" s="46"/>
      <c r="KU227" s="46"/>
      <c r="KV227" s="46"/>
      <c r="KW227" s="46"/>
      <c r="KX227" s="46"/>
      <c r="KY227" s="46"/>
      <c r="KZ227" s="46"/>
      <c r="LA227" s="46"/>
      <c r="LB227" s="46"/>
      <c r="LC227" s="46"/>
      <c r="LD227" s="46"/>
      <c r="LE227" s="46"/>
      <c r="LF227" s="46"/>
      <c r="LG227" s="46"/>
      <c r="LH227" s="46"/>
      <c r="LI227" s="46"/>
      <c r="LJ227" s="46"/>
      <c r="LK227" s="46"/>
      <c r="LL227" s="46"/>
      <c r="LM227" s="46"/>
      <c r="LN227" s="46"/>
      <c r="LO227" s="46"/>
      <c r="LP227" s="46"/>
      <c r="LQ227" s="46"/>
      <c r="LR227" s="46"/>
      <c r="LS227" s="46"/>
      <c r="LT227" s="46"/>
      <c r="LU227" s="46"/>
      <c r="LV227" s="46"/>
      <c r="LW227" s="46"/>
      <c r="LX227" s="46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  <c r="NH227" s="46"/>
      <c r="NI227" s="46"/>
      <c r="NJ227" s="46"/>
      <c r="NK227" s="46"/>
      <c r="NL227" s="46"/>
      <c r="NM227" s="46"/>
      <c r="NN227" s="46"/>
      <c r="NO227" s="46"/>
      <c r="NP227" s="46"/>
      <c r="NQ227" s="46"/>
      <c r="NR227" s="46"/>
      <c r="NS227" s="46"/>
      <c r="NT227" s="46"/>
      <c r="NU227" s="46"/>
      <c r="NV227" s="46"/>
      <c r="NW227" s="46"/>
      <c r="NX227" s="46"/>
      <c r="NY227" s="46"/>
      <c r="NZ227" s="46"/>
      <c r="OA227" s="46"/>
      <c r="OB227" s="46"/>
      <c r="OC227" s="46"/>
      <c r="OD227" s="46"/>
      <c r="OE227" s="46"/>
      <c r="OF227" s="46"/>
      <c r="OG227" s="46"/>
      <c r="OH227" s="46"/>
      <c r="OI227" s="46"/>
      <c r="OJ227" s="46"/>
      <c r="OK227" s="46"/>
      <c r="OL227" s="46"/>
      <c r="OM227" s="46"/>
      <c r="ON227" s="46"/>
      <c r="OO227" s="46"/>
      <c r="OP227" s="46"/>
      <c r="OQ227" s="46"/>
      <c r="OR227" s="46"/>
      <c r="OS227" s="46"/>
      <c r="OT227" s="46"/>
      <c r="OU227" s="46"/>
      <c r="OV227" s="46"/>
      <c r="OW227" s="46"/>
      <c r="OX227" s="46"/>
      <c r="OY227" s="46"/>
      <c r="OZ227" s="46"/>
      <c r="PA227" s="46"/>
      <c r="PB227" s="46"/>
      <c r="PC227" s="46"/>
      <c r="PD227" s="46"/>
      <c r="PE227" s="46"/>
      <c r="PF227" s="46"/>
      <c r="PG227" s="46"/>
      <c r="PH227" s="46"/>
      <c r="PI227" s="46"/>
      <c r="PJ227" s="46"/>
      <c r="PK227" s="46"/>
      <c r="PL227" s="46"/>
      <c r="PM227" s="46"/>
      <c r="PN227" s="46"/>
      <c r="PO227" s="46"/>
      <c r="PP227" s="46"/>
      <c r="PQ227" s="46"/>
      <c r="PR227" s="46"/>
      <c r="PS227" s="46"/>
      <c r="PT227" s="46"/>
      <c r="PU227" s="46"/>
      <c r="PV227" s="46"/>
      <c r="PW227" s="46"/>
      <c r="PX227" s="46"/>
      <c r="PY227" s="46"/>
      <c r="PZ227" s="46"/>
      <c r="QA227" s="46"/>
      <c r="QB227" s="46"/>
      <c r="QC227" s="46"/>
      <c r="QD227" s="46"/>
      <c r="QE227" s="46"/>
      <c r="QF227" s="46"/>
      <c r="QG227" s="46"/>
      <c r="QH227" s="46"/>
      <c r="QI227" s="46"/>
      <c r="QJ227" s="46"/>
      <c r="QK227" s="46"/>
      <c r="QL227" s="46"/>
      <c r="QM227" s="46"/>
      <c r="QN227" s="46"/>
      <c r="QO227" s="46"/>
      <c r="QP227" s="46"/>
      <c r="QQ227" s="46"/>
      <c r="QR227" s="46"/>
      <c r="QS227" s="46"/>
      <c r="QT227" s="46"/>
      <c r="QU227" s="46"/>
      <c r="QV227" s="46"/>
      <c r="QW227" s="46"/>
      <c r="QX227" s="46"/>
      <c r="QY227" s="46"/>
      <c r="QZ227" s="46"/>
      <c r="RA227" s="46"/>
      <c r="RB227" s="46"/>
      <c r="RC227" s="46"/>
      <c r="RD227" s="46"/>
      <c r="RE227" s="46"/>
      <c r="RF227" s="46"/>
      <c r="RG227" s="46"/>
      <c r="RH227" s="46"/>
      <c r="RI227" s="46"/>
      <c r="RJ227" s="46"/>
      <c r="RK227" s="46"/>
      <c r="RL227" s="46"/>
      <c r="RM227" s="46"/>
      <c r="RN227" s="46"/>
      <c r="RO227" s="46"/>
      <c r="RP227" s="46"/>
      <c r="RQ227" s="46"/>
      <c r="RR227" s="46"/>
      <c r="RS227" s="46"/>
      <c r="RT227" s="46"/>
      <c r="RU227" s="46"/>
      <c r="RV227" s="46"/>
      <c r="RW227" s="46"/>
      <c r="RX227" s="46"/>
      <c r="RY227" s="46"/>
      <c r="RZ227" s="46"/>
      <c r="SA227" s="46"/>
      <c r="SB227" s="46"/>
      <c r="SC227" s="46"/>
      <c r="SD227" s="46"/>
      <c r="SE227" s="46"/>
      <c r="SF227" s="46"/>
      <c r="SG227" s="46"/>
      <c r="SH227" s="46"/>
      <c r="SI227" s="46"/>
      <c r="SJ227" s="46"/>
      <c r="SK227" s="46"/>
      <c r="SL227" s="46"/>
      <c r="SM227" s="46"/>
      <c r="SN227" s="46"/>
      <c r="SO227" s="46"/>
      <c r="SP227" s="46"/>
      <c r="SQ227" s="46"/>
      <c r="SR227" s="46"/>
      <c r="SS227" s="46"/>
      <c r="ST227" s="46"/>
      <c r="SU227" s="46"/>
      <c r="SV227" s="46"/>
      <c r="SW227" s="46"/>
      <c r="SX227" s="46"/>
      <c r="SY227" s="46"/>
      <c r="SZ227" s="46"/>
      <c r="TA227" s="46"/>
      <c r="TB227" s="46"/>
      <c r="TC227" s="46"/>
      <c r="TD227" s="46"/>
      <c r="TE227" s="46"/>
      <c r="TF227" s="46"/>
      <c r="TG227" s="46"/>
      <c r="TH227" s="46"/>
      <c r="TI227" s="46"/>
      <c r="TJ227" s="46"/>
      <c r="TK227" s="46"/>
      <c r="TL227" s="46"/>
      <c r="TM227" s="46"/>
      <c r="TN227" s="46"/>
      <c r="TO227" s="46"/>
      <c r="TP227" s="46"/>
      <c r="TQ227" s="46"/>
      <c r="TR227" s="46"/>
      <c r="TS227" s="46"/>
      <c r="TT227" s="46"/>
      <c r="TU227" s="46"/>
      <c r="TV227" s="46"/>
      <c r="TW227" s="46"/>
      <c r="TX227" s="46"/>
      <c r="TY227" s="46"/>
      <c r="TZ227" s="46"/>
      <c r="UA227" s="46"/>
      <c r="UB227" s="46"/>
      <c r="UC227" s="46"/>
      <c r="UD227" s="46"/>
      <c r="UE227" s="46"/>
      <c r="UF227" s="46"/>
      <c r="UG227" s="46"/>
      <c r="UH227" s="46"/>
      <c r="UI227" s="46"/>
      <c r="UJ227" s="46"/>
      <c r="UK227" s="46"/>
      <c r="UL227" s="46"/>
      <c r="UM227" s="46"/>
      <c r="UN227" s="46"/>
      <c r="UO227" s="46"/>
      <c r="UP227" s="46"/>
      <c r="UQ227" s="46"/>
      <c r="UR227" s="46"/>
      <c r="US227" s="46"/>
      <c r="UT227" s="46"/>
      <c r="UU227" s="46"/>
      <c r="UV227" s="46"/>
      <c r="UW227" s="46"/>
      <c r="UX227" s="46"/>
      <c r="UY227" s="46"/>
      <c r="UZ227" s="46"/>
      <c r="VA227" s="46"/>
      <c r="VB227" s="46"/>
      <c r="VC227" s="46"/>
      <c r="VD227" s="46"/>
      <c r="VE227" s="46"/>
      <c r="VF227" s="46"/>
      <c r="VG227" s="46"/>
      <c r="VH227" s="46"/>
      <c r="VI227" s="46"/>
      <c r="VJ227" s="46"/>
      <c r="VK227" s="46"/>
      <c r="VL227" s="46"/>
      <c r="VM227" s="46"/>
      <c r="VN227" s="46"/>
      <c r="VO227" s="46"/>
      <c r="VP227" s="46"/>
      <c r="VQ227" s="46"/>
      <c r="VR227" s="46"/>
      <c r="VS227" s="46"/>
      <c r="VT227" s="46"/>
      <c r="VU227" s="46"/>
      <c r="VV227" s="46"/>
      <c r="VW227" s="46"/>
      <c r="VX227" s="46"/>
      <c r="VY227" s="46"/>
      <c r="VZ227" s="46"/>
      <c r="WA227" s="46"/>
      <c r="WB227" s="46"/>
      <c r="WC227" s="46"/>
      <c r="WD227" s="46"/>
      <c r="WE227" s="46"/>
      <c r="WF227" s="46"/>
      <c r="WG227" s="46"/>
      <c r="WH227" s="46"/>
      <c r="WI227" s="46"/>
      <c r="WJ227" s="46"/>
      <c r="WK227" s="46"/>
      <c r="WL227" s="46"/>
      <c r="WM227" s="46"/>
      <c r="WN227" s="46"/>
      <c r="WO227" s="46"/>
      <c r="WP227" s="46"/>
      <c r="WQ227" s="46"/>
      <c r="WR227" s="46"/>
      <c r="WS227" s="46"/>
      <c r="WT227" s="46"/>
      <c r="WU227" s="46"/>
      <c r="WV227" s="46"/>
      <c r="WW227" s="46"/>
      <c r="WX227" s="46"/>
      <c r="WY227" s="46"/>
      <c r="WZ227" s="46"/>
      <c r="XA227" s="46"/>
      <c r="XB227" s="46"/>
      <c r="XC227" s="46"/>
      <c r="XD227" s="46"/>
      <c r="XE227" s="46"/>
      <c r="XF227" s="46"/>
      <c r="XG227" s="46"/>
      <c r="XH227" s="46"/>
      <c r="XI227" s="46"/>
      <c r="XJ227" s="46"/>
      <c r="XK227" s="46"/>
      <c r="XL227" s="46"/>
      <c r="XM227" s="46"/>
      <c r="XN227" s="46"/>
      <c r="XO227" s="46"/>
      <c r="XP227" s="46"/>
      <c r="XQ227" s="46"/>
      <c r="XR227" s="46"/>
      <c r="XS227" s="46"/>
      <c r="XT227" s="46"/>
      <c r="XU227" s="46"/>
      <c r="XV227" s="46"/>
      <c r="XW227" s="46"/>
      <c r="XX227" s="46"/>
      <c r="XY227" s="46"/>
      <c r="XZ227" s="46"/>
      <c r="YA227" s="46"/>
      <c r="YB227" s="46"/>
      <c r="YC227" s="46"/>
      <c r="YD227" s="46"/>
      <c r="YE227" s="46"/>
      <c r="YF227" s="46"/>
      <c r="YG227" s="46"/>
      <c r="YH227" s="46"/>
      <c r="YI227" s="46"/>
      <c r="YJ227" s="46"/>
      <c r="YK227" s="46"/>
      <c r="YL227" s="46"/>
      <c r="YM227" s="46"/>
      <c r="YN227" s="46"/>
      <c r="YO227" s="46"/>
      <c r="YP227" s="46"/>
      <c r="YQ227" s="46"/>
      <c r="YR227" s="46"/>
      <c r="YS227" s="46"/>
      <c r="YT227" s="46"/>
      <c r="YU227" s="46"/>
      <c r="YV227" s="46"/>
      <c r="YW227" s="46"/>
      <c r="YX227" s="46"/>
      <c r="YY227" s="46"/>
      <c r="YZ227" s="46"/>
      <c r="ZA227" s="46"/>
      <c r="ZB227" s="46"/>
      <c r="ZC227" s="46"/>
      <c r="ZD227" s="46"/>
      <c r="ZE227" s="46"/>
      <c r="ZF227" s="46"/>
      <c r="ZG227" s="46"/>
      <c r="ZH227" s="46"/>
      <c r="ZI227" s="46"/>
      <c r="ZJ227" s="46"/>
      <c r="ZK227" s="46"/>
      <c r="ZL227" s="46"/>
      <c r="ZM227" s="46"/>
      <c r="ZN227" s="46"/>
      <c r="ZO227" s="46"/>
      <c r="ZP227" s="46"/>
      <c r="ZQ227" s="46"/>
      <c r="ZR227" s="46"/>
      <c r="ZS227" s="46"/>
      <c r="ZT227" s="46"/>
      <c r="ZU227" s="46"/>
      <c r="ZV227" s="46"/>
      <c r="ZW227" s="46"/>
      <c r="ZX227" s="46"/>
      <c r="ZY227" s="46"/>
      <c r="ZZ227" s="46"/>
      <c r="AAA227" s="46"/>
      <c r="AAB227" s="46"/>
      <c r="AAC227" s="46"/>
      <c r="AAD227" s="46"/>
      <c r="AAE227" s="46"/>
      <c r="AAF227" s="46"/>
      <c r="AAG227" s="46"/>
      <c r="AAH227" s="46"/>
      <c r="AAI227" s="46"/>
      <c r="AAJ227" s="46"/>
      <c r="AAK227" s="46"/>
      <c r="AAL227" s="46"/>
      <c r="AAM227" s="46"/>
      <c r="AAN227" s="46"/>
      <c r="AAO227" s="46"/>
      <c r="AAP227" s="46"/>
      <c r="AAQ227" s="46"/>
      <c r="AAR227" s="46"/>
      <c r="AAS227" s="46"/>
      <c r="AAT227" s="46"/>
      <c r="AAU227" s="46"/>
      <c r="AAV227" s="46"/>
      <c r="AAW227" s="46"/>
      <c r="AAX227" s="46"/>
      <c r="AAY227" s="46"/>
      <c r="AAZ227" s="46"/>
      <c r="ABA227" s="46"/>
      <c r="ABB227" s="46"/>
      <c r="ABC227" s="46"/>
      <c r="ABD227" s="46"/>
      <c r="ABE227" s="46"/>
      <c r="ABF227" s="46"/>
      <c r="ABG227" s="46"/>
      <c r="ABH227" s="46"/>
      <c r="ABI227" s="46"/>
      <c r="ABJ227" s="46"/>
      <c r="ABK227" s="46"/>
      <c r="ABL227" s="46"/>
      <c r="ABM227" s="46"/>
      <c r="ABN227" s="46"/>
      <c r="ABO227" s="46"/>
      <c r="ABP227" s="46"/>
      <c r="ABQ227" s="46"/>
      <c r="ABR227" s="46"/>
      <c r="ABS227" s="46"/>
      <c r="ABT227" s="46"/>
      <c r="ABU227" s="46"/>
      <c r="ABV227" s="46"/>
      <c r="ABW227" s="46"/>
      <c r="ABX227" s="46"/>
      <c r="ABY227" s="46"/>
      <c r="ABZ227" s="46"/>
      <c r="ACA227" s="46"/>
      <c r="ACB227" s="46"/>
      <c r="ACC227" s="46"/>
      <c r="ACD227" s="46"/>
      <c r="ACE227" s="46"/>
      <c r="ACF227" s="46"/>
      <c r="ACG227" s="46"/>
      <c r="ACH227" s="46"/>
      <c r="ACI227" s="46"/>
      <c r="ACJ227" s="46"/>
      <c r="ACK227" s="46"/>
      <c r="ACL227" s="46"/>
      <c r="ACM227" s="46"/>
      <c r="ACN227" s="46"/>
      <c r="ACO227" s="46"/>
      <c r="ACP227" s="46"/>
      <c r="ACQ227" s="46"/>
      <c r="ACR227" s="46"/>
      <c r="ACS227" s="46"/>
      <c r="ACT227" s="46"/>
      <c r="ACU227" s="46"/>
      <c r="ACV227" s="46"/>
      <c r="ACW227" s="46"/>
      <c r="ACX227" s="46"/>
      <c r="ACY227" s="46"/>
      <c r="ACZ227" s="46"/>
      <c r="ADA227" s="46"/>
      <c r="ADB227" s="46"/>
      <c r="ADC227" s="46"/>
      <c r="ADD227" s="46"/>
      <c r="ADE227" s="46"/>
      <c r="ADF227" s="46"/>
      <c r="ADG227" s="46"/>
      <c r="ADH227" s="46"/>
      <c r="ADI227" s="46"/>
      <c r="ADJ227" s="46"/>
      <c r="ADK227" s="46"/>
      <c r="ADL227" s="46"/>
      <c r="ADM227" s="46"/>
      <c r="ADN227" s="46"/>
      <c r="ADO227" s="46"/>
      <c r="ADP227" s="46"/>
      <c r="ADQ227" s="46"/>
      <c r="ADR227" s="46"/>
      <c r="ADS227" s="46"/>
      <c r="ADT227" s="46"/>
      <c r="ADU227" s="46"/>
      <c r="ADV227" s="46"/>
      <c r="ADW227" s="46"/>
      <c r="ADX227" s="46"/>
      <c r="ADY227" s="46"/>
      <c r="ADZ227" s="46"/>
      <c r="AEA227" s="46"/>
      <c r="AEB227" s="46"/>
      <c r="AEC227" s="46"/>
      <c r="AED227" s="46"/>
      <c r="AEE227" s="46"/>
      <c r="AEF227" s="46"/>
      <c r="AEG227" s="46"/>
      <c r="AEH227" s="46"/>
      <c r="AEI227" s="46"/>
      <c r="AEJ227" s="46"/>
      <c r="AEK227" s="46"/>
      <c r="AEL227" s="46"/>
      <c r="AEM227" s="46"/>
      <c r="AEN227" s="46"/>
      <c r="AEO227" s="46"/>
      <c r="AEP227" s="46"/>
      <c r="AEQ227" s="46"/>
      <c r="AER227" s="46"/>
      <c r="AES227" s="46"/>
      <c r="AET227" s="46"/>
      <c r="AEU227" s="46"/>
      <c r="AEV227" s="46"/>
      <c r="AEW227" s="46"/>
      <c r="AEX227" s="46"/>
      <c r="AEY227" s="46"/>
      <c r="AEZ227" s="46"/>
      <c r="AFA227" s="46"/>
      <c r="AFB227" s="46"/>
      <c r="AFC227" s="46"/>
      <c r="AFD227" s="46"/>
      <c r="AFE227" s="46"/>
      <c r="AFF227" s="46"/>
      <c r="AFG227" s="46"/>
      <c r="AFH227" s="46"/>
      <c r="AFI227" s="46"/>
      <c r="AFJ227" s="46"/>
      <c r="AFK227" s="46"/>
      <c r="AFL227" s="46"/>
      <c r="AFM227" s="46"/>
      <c r="AFN227" s="46"/>
      <c r="AFO227" s="46"/>
      <c r="AFP227" s="46"/>
      <c r="AFQ227" s="46"/>
      <c r="AFR227" s="46"/>
      <c r="AFS227" s="46"/>
      <c r="AFT227" s="46"/>
      <c r="AFU227" s="46"/>
      <c r="AFV227" s="46"/>
      <c r="AFW227" s="46"/>
      <c r="AFX227" s="46"/>
      <c r="AFY227" s="46"/>
      <c r="AFZ227" s="46"/>
      <c r="AGA227" s="46"/>
      <c r="AGB227" s="46"/>
      <c r="AGC227" s="46"/>
      <c r="AGD227" s="46"/>
      <c r="AGE227" s="46"/>
      <c r="AGF227" s="46"/>
      <c r="AGG227" s="46"/>
      <c r="AGH227" s="46"/>
      <c r="AGI227" s="46"/>
      <c r="AGJ227" s="46"/>
      <c r="AGK227" s="46"/>
      <c r="AGL227" s="46"/>
      <c r="AGM227" s="46"/>
      <c r="AGN227" s="46"/>
      <c r="AGO227" s="46"/>
      <c r="AGP227" s="46"/>
      <c r="AGQ227" s="46"/>
      <c r="AGR227" s="46"/>
      <c r="AGS227" s="46"/>
      <c r="AGT227" s="46"/>
      <c r="AGU227" s="46"/>
      <c r="AGV227" s="46"/>
      <c r="AGW227" s="46"/>
      <c r="AGX227" s="46"/>
      <c r="AGY227" s="46"/>
      <c r="AGZ227" s="46"/>
      <c r="AHA227" s="46"/>
      <c r="AHB227" s="46"/>
      <c r="AHC227" s="46"/>
      <c r="AHD227" s="46"/>
      <c r="AHE227" s="46"/>
      <c r="AHF227" s="46"/>
      <c r="AHG227" s="46"/>
      <c r="AHH227" s="46"/>
      <c r="AHI227" s="46"/>
      <c r="AHJ227" s="46"/>
      <c r="AHK227" s="46"/>
      <c r="AHL227" s="46"/>
      <c r="AHM227" s="46"/>
      <c r="AHN227" s="46"/>
      <c r="AHO227" s="46"/>
      <c r="AHP227" s="46"/>
      <c r="AHQ227" s="46"/>
      <c r="AHR227" s="46"/>
      <c r="AHS227" s="46"/>
      <c r="AHT227" s="46"/>
      <c r="AHU227" s="46"/>
      <c r="AHV227" s="46"/>
      <c r="AHW227" s="46"/>
      <c r="AHX227" s="46"/>
      <c r="AHY227" s="46"/>
      <c r="AHZ227" s="46"/>
      <c r="AIA227" s="46"/>
      <c r="AIB227" s="46"/>
      <c r="AIC227" s="46"/>
      <c r="AID227" s="46"/>
      <c r="AIE227" s="46"/>
      <c r="AIF227" s="46"/>
      <c r="AIG227" s="46"/>
      <c r="AIH227" s="46"/>
      <c r="AII227" s="46"/>
      <c r="AIJ227" s="46"/>
      <c r="AIK227" s="46"/>
      <c r="AIL227" s="46"/>
      <c r="AIM227" s="46"/>
      <c r="AIN227" s="46"/>
      <c r="AIO227" s="46"/>
      <c r="AIP227" s="46"/>
      <c r="AIQ227" s="46"/>
      <c r="AIR227" s="46"/>
      <c r="AIS227" s="46"/>
      <c r="AIT227" s="46"/>
      <c r="AIU227" s="46"/>
      <c r="AIV227" s="46"/>
      <c r="AIW227" s="46"/>
      <c r="AIX227" s="46"/>
      <c r="AIY227" s="46"/>
      <c r="AIZ227" s="46"/>
      <c r="AJA227" s="46"/>
      <c r="AJB227" s="46"/>
      <c r="AJC227" s="46"/>
      <c r="AJD227" s="46"/>
      <c r="AJE227" s="46"/>
      <c r="AJF227" s="46"/>
      <c r="AJG227" s="46"/>
      <c r="AJH227" s="46"/>
      <c r="AJI227" s="46"/>
      <c r="AJJ227" s="46"/>
      <c r="AJK227" s="46"/>
      <c r="AJL227" s="46"/>
      <c r="AJM227" s="46"/>
      <c r="AJN227" s="46"/>
      <c r="AJO227" s="46"/>
      <c r="AJP227" s="46"/>
      <c r="AJQ227" s="46"/>
      <c r="AJR227" s="46"/>
      <c r="AJS227" s="46"/>
      <c r="AJT227" s="46"/>
      <c r="AJU227" s="46"/>
      <c r="AJV227" s="46"/>
      <c r="AJW227" s="46"/>
      <c r="AJX227" s="46"/>
      <c r="AJY227" s="46"/>
      <c r="AJZ227" s="46"/>
      <c r="AKA227" s="46"/>
      <c r="AKB227" s="46"/>
      <c r="AKC227" s="46"/>
      <c r="AKD227" s="46"/>
      <c r="AKE227" s="46"/>
      <c r="AKF227" s="46"/>
      <c r="AKG227" s="46"/>
      <c r="AKH227" s="46"/>
      <c r="AKI227" s="46"/>
      <c r="AKJ227" s="46"/>
      <c r="AKK227" s="46"/>
      <c r="AKL227" s="46"/>
      <c r="AKM227" s="46"/>
      <c r="AKN227" s="46"/>
      <c r="AKO227" s="46"/>
      <c r="AKP227" s="46"/>
      <c r="AKQ227" s="46"/>
      <c r="AKR227" s="46"/>
      <c r="AKS227" s="46"/>
      <c r="AKT227" s="46"/>
      <c r="AKU227" s="46"/>
      <c r="AKV227" s="46"/>
      <c r="AKW227" s="46"/>
      <c r="AKX227" s="46"/>
      <c r="AKY227" s="46"/>
      <c r="AKZ227" s="46"/>
      <c r="ALA227" s="46"/>
      <c r="ALB227" s="46"/>
      <c r="ALC227" s="46"/>
      <c r="ALD227" s="46"/>
      <c r="ALE227" s="46"/>
      <c r="ALF227" s="46"/>
      <c r="ALG227" s="46"/>
      <c r="ALH227" s="46"/>
      <c r="ALI227" s="46"/>
      <c r="ALJ227" s="46"/>
      <c r="ALK227" s="46"/>
      <c r="ALL227" s="46"/>
      <c r="ALM227" s="46"/>
      <c r="ALN227" s="46"/>
      <c r="ALO227" s="46"/>
      <c r="ALP227" s="46"/>
      <c r="ALQ227" s="46"/>
      <c r="ALR227" s="46"/>
      <c r="ALS227" s="46"/>
      <c r="ALT227" s="46"/>
      <c r="ALU227" s="46"/>
      <c r="ALV227" s="46"/>
      <c r="ALW227" s="46"/>
      <c r="ALX227" s="46"/>
      <c r="ALY227" s="46"/>
      <c r="ALZ227" s="46"/>
      <c r="AMA227" s="46"/>
      <c r="AMB227" s="46"/>
      <c r="AMC227" s="46"/>
      <c r="AMD227" s="46"/>
      <c r="AME227" s="46"/>
      <c r="AMF227" s="46"/>
      <c r="AMG227" s="46"/>
      <c r="AMH227" s="46"/>
      <c r="AMI227" s="46"/>
      <c r="AMJ227" s="46"/>
      <c r="AMK227" s="46"/>
    </row>
    <row r="228" spans="1:1025" x14ac:dyDescent="0.25">
      <c r="A228" s="46"/>
      <c r="B228" s="56"/>
      <c r="C228" s="57"/>
      <c r="D228" s="58"/>
      <c r="E228" s="59"/>
      <c r="F228" s="59"/>
      <c r="G228" s="59"/>
      <c r="H228" s="59"/>
      <c r="I228" s="59"/>
      <c r="J228" s="59"/>
      <c r="K228" s="59"/>
      <c r="L228" s="59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46"/>
      <c r="KQ228" s="46"/>
      <c r="KR228" s="46"/>
      <c r="KS228" s="46"/>
      <c r="KT228" s="46"/>
      <c r="KU228" s="46"/>
      <c r="KV228" s="46"/>
      <c r="KW228" s="46"/>
      <c r="KX228" s="46"/>
      <c r="KY228" s="46"/>
      <c r="KZ228" s="46"/>
      <c r="LA228" s="46"/>
      <c r="LB228" s="46"/>
      <c r="LC228" s="46"/>
      <c r="LD228" s="46"/>
      <c r="LE228" s="46"/>
      <c r="LF228" s="46"/>
      <c r="LG228" s="46"/>
      <c r="LH228" s="46"/>
      <c r="LI228" s="46"/>
      <c r="LJ228" s="46"/>
      <c r="LK228" s="46"/>
      <c r="LL228" s="46"/>
      <c r="LM228" s="46"/>
      <c r="LN228" s="46"/>
      <c r="LO228" s="46"/>
      <c r="LP228" s="46"/>
      <c r="LQ228" s="46"/>
      <c r="LR228" s="46"/>
      <c r="LS228" s="46"/>
      <c r="LT228" s="46"/>
      <c r="LU228" s="46"/>
      <c r="LV228" s="46"/>
      <c r="LW228" s="46"/>
      <c r="LX228" s="46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  <c r="NH228" s="46"/>
      <c r="NI228" s="46"/>
      <c r="NJ228" s="46"/>
      <c r="NK228" s="46"/>
      <c r="NL228" s="46"/>
      <c r="NM228" s="46"/>
      <c r="NN228" s="46"/>
      <c r="NO228" s="46"/>
      <c r="NP228" s="46"/>
      <c r="NQ228" s="46"/>
      <c r="NR228" s="46"/>
      <c r="NS228" s="46"/>
      <c r="NT228" s="46"/>
      <c r="NU228" s="46"/>
      <c r="NV228" s="46"/>
      <c r="NW228" s="46"/>
      <c r="NX228" s="46"/>
      <c r="NY228" s="46"/>
      <c r="NZ228" s="46"/>
      <c r="OA228" s="46"/>
      <c r="OB228" s="46"/>
      <c r="OC228" s="46"/>
      <c r="OD228" s="46"/>
      <c r="OE228" s="46"/>
      <c r="OF228" s="46"/>
      <c r="OG228" s="46"/>
      <c r="OH228" s="46"/>
      <c r="OI228" s="46"/>
      <c r="OJ228" s="46"/>
      <c r="OK228" s="46"/>
      <c r="OL228" s="46"/>
      <c r="OM228" s="46"/>
      <c r="ON228" s="46"/>
      <c r="OO228" s="46"/>
      <c r="OP228" s="46"/>
      <c r="OQ228" s="46"/>
      <c r="OR228" s="46"/>
      <c r="OS228" s="46"/>
      <c r="OT228" s="46"/>
      <c r="OU228" s="46"/>
      <c r="OV228" s="46"/>
      <c r="OW228" s="46"/>
      <c r="OX228" s="46"/>
      <c r="OY228" s="46"/>
      <c r="OZ228" s="46"/>
      <c r="PA228" s="46"/>
      <c r="PB228" s="46"/>
      <c r="PC228" s="46"/>
      <c r="PD228" s="46"/>
      <c r="PE228" s="46"/>
      <c r="PF228" s="46"/>
      <c r="PG228" s="46"/>
      <c r="PH228" s="46"/>
      <c r="PI228" s="46"/>
      <c r="PJ228" s="46"/>
      <c r="PK228" s="46"/>
      <c r="PL228" s="46"/>
      <c r="PM228" s="46"/>
      <c r="PN228" s="46"/>
      <c r="PO228" s="46"/>
      <c r="PP228" s="46"/>
      <c r="PQ228" s="46"/>
      <c r="PR228" s="46"/>
      <c r="PS228" s="46"/>
      <c r="PT228" s="46"/>
      <c r="PU228" s="46"/>
      <c r="PV228" s="46"/>
      <c r="PW228" s="46"/>
      <c r="PX228" s="46"/>
      <c r="PY228" s="46"/>
      <c r="PZ228" s="46"/>
      <c r="QA228" s="46"/>
      <c r="QB228" s="46"/>
      <c r="QC228" s="46"/>
      <c r="QD228" s="46"/>
      <c r="QE228" s="46"/>
      <c r="QF228" s="46"/>
      <c r="QG228" s="46"/>
      <c r="QH228" s="46"/>
      <c r="QI228" s="46"/>
      <c r="QJ228" s="46"/>
      <c r="QK228" s="46"/>
      <c r="QL228" s="46"/>
      <c r="QM228" s="46"/>
      <c r="QN228" s="46"/>
      <c r="QO228" s="46"/>
      <c r="QP228" s="46"/>
      <c r="QQ228" s="46"/>
      <c r="QR228" s="46"/>
      <c r="QS228" s="46"/>
      <c r="QT228" s="46"/>
      <c r="QU228" s="46"/>
      <c r="QV228" s="46"/>
      <c r="QW228" s="46"/>
      <c r="QX228" s="46"/>
      <c r="QY228" s="46"/>
      <c r="QZ228" s="46"/>
      <c r="RA228" s="46"/>
      <c r="RB228" s="46"/>
      <c r="RC228" s="46"/>
      <c r="RD228" s="46"/>
      <c r="RE228" s="46"/>
      <c r="RF228" s="46"/>
      <c r="RG228" s="46"/>
      <c r="RH228" s="46"/>
      <c r="RI228" s="46"/>
      <c r="RJ228" s="46"/>
      <c r="RK228" s="46"/>
      <c r="RL228" s="46"/>
      <c r="RM228" s="46"/>
      <c r="RN228" s="46"/>
      <c r="RO228" s="46"/>
      <c r="RP228" s="46"/>
      <c r="RQ228" s="46"/>
      <c r="RR228" s="46"/>
      <c r="RS228" s="46"/>
      <c r="RT228" s="46"/>
      <c r="RU228" s="46"/>
      <c r="RV228" s="46"/>
      <c r="RW228" s="46"/>
      <c r="RX228" s="46"/>
      <c r="RY228" s="46"/>
      <c r="RZ228" s="46"/>
      <c r="SA228" s="46"/>
      <c r="SB228" s="46"/>
      <c r="SC228" s="46"/>
      <c r="SD228" s="46"/>
      <c r="SE228" s="46"/>
      <c r="SF228" s="46"/>
      <c r="SG228" s="46"/>
      <c r="SH228" s="46"/>
      <c r="SI228" s="46"/>
      <c r="SJ228" s="46"/>
      <c r="SK228" s="46"/>
      <c r="SL228" s="46"/>
      <c r="SM228" s="46"/>
      <c r="SN228" s="46"/>
      <c r="SO228" s="46"/>
      <c r="SP228" s="46"/>
      <c r="SQ228" s="46"/>
      <c r="SR228" s="46"/>
      <c r="SS228" s="46"/>
      <c r="ST228" s="46"/>
      <c r="SU228" s="46"/>
      <c r="SV228" s="46"/>
      <c r="SW228" s="46"/>
      <c r="SX228" s="46"/>
      <c r="SY228" s="46"/>
      <c r="SZ228" s="46"/>
      <c r="TA228" s="46"/>
      <c r="TB228" s="46"/>
      <c r="TC228" s="46"/>
      <c r="TD228" s="46"/>
      <c r="TE228" s="46"/>
      <c r="TF228" s="46"/>
      <c r="TG228" s="46"/>
      <c r="TH228" s="46"/>
      <c r="TI228" s="46"/>
      <c r="TJ228" s="46"/>
      <c r="TK228" s="46"/>
      <c r="TL228" s="46"/>
      <c r="TM228" s="46"/>
      <c r="TN228" s="46"/>
      <c r="TO228" s="46"/>
      <c r="TP228" s="46"/>
      <c r="TQ228" s="46"/>
      <c r="TR228" s="46"/>
      <c r="TS228" s="46"/>
      <c r="TT228" s="46"/>
      <c r="TU228" s="46"/>
      <c r="TV228" s="46"/>
      <c r="TW228" s="46"/>
      <c r="TX228" s="46"/>
      <c r="TY228" s="46"/>
      <c r="TZ228" s="46"/>
      <c r="UA228" s="46"/>
      <c r="UB228" s="46"/>
      <c r="UC228" s="46"/>
      <c r="UD228" s="46"/>
      <c r="UE228" s="46"/>
      <c r="UF228" s="46"/>
      <c r="UG228" s="46"/>
      <c r="UH228" s="46"/>
      <c r="UI228" s="46"/>
      <c r="UJ228" s="46"/>
      <c r="UK228" s="46"/>
      <c r="UL228" s="46"/>
      <c r="UM228" s="46"/>
      <c r="UN228" s="46"/>
      <c r="UO228" s="46"/>
      <c r="UP228" s="46"/>
      <c r="UQ228" s="46"/>
      <c r="UR228" s="46"/>
      <c r="US228" s="46"/>
      <c r="UT228" s="46"/>
      <c r="UU228" s="46"/>
      <c r="UV228" s="46"/>
      <c r="UW228" s="46"/>
      <c r="UX228" s="46"/>
      <c r="UY228" s="46"/>
      <c r="UZ228" s="46"/>
      <c r="VA228" s="46"/>
      <c r="VB228" s="46"/>
      <c r="VC228" s="46"/>
      <c r="VD228" s="46"/>
      <c r="VE228" s="46"/>
      <c r="VF228" s="46"/>
      <c r="VG228" s="46"/>
      <c r="VH228" s="46"/>
      <c r="VI228" s="46"/>
      <c r="VJ228" s="46"/>
      <c r="VK228" s="46"/>
      <c r="VL228" s="46"/>
      <c r="VM228" s="46"/>
      <c r="VN228" s="46"/>
      <c r="VO228" s="46"/>
      <c r="VP228" s="46"/>
      <c r="VQ228" s="46"/>
      <c r="VR228" s="46"/>
      <c r="VS228" s="46"/>
      <c r="VT228" s="46"/>
      <c r="VU228" s="46"/>
      <c r="VV228" s="46"/>
      <c r="VW228" s="46"/>
      <c r="VX228" s="46"/>
      <c r="VY228" s="46"/>
      <c r="VZ228" s="46"/>
      <c r="WA228" s="46"/>
      <c r="WB228" s="46"/>
      <c r="WC228" s="46"/>
      <c r="WD228" s="46"/>
      <c r="WE228" s="46"/>
      <c r="WF228" s="46"/>
      <c r="WG228" s="46"/>
      <c r="WH228" s="46"/>
      <c r="WI228" s="46"/>
      <c r="WJ228" s="46"/>
      <c r="WK228" s="46"/>
      <c r="WL228" s="46"/>
      <c r="WM228" s="46"/>
      <c r="WN228" s="46"/>
      <c r="WO228" s="46"/>
      <c r="WP228" s="46"/>
      <c r="WQ228" s="46"/>
      <c r="WR228" s="46"/>
      <c r="WS228" s="46"/>
      <c r="WT228" s="46"/>
      <c r="WU228" s="46"/>
      <c r="WV228" s="46"/>
      <c r="WW228" s="46"/>
      <c r="WX228" s="46"/>
      <c r="WY228" s="46"/>
      <c r="WZ228" s="46"/>
      <c r="XA228" s="46"/>
      <c r="XB228" s="46"/>
      <c r="XC228" s="46"/>
      <c r="XD228" s="46"/>
      <c r="XE228" s="46"/>
      <c r="XF228" s="46"/>
      <c r="XG228" s="46"/>
      <c r="XH228" s="46"/>
      <c r="XI228" s="46"/>
      <c r="XJ228" s="46"/>
      <c r="XK228" s="46"/>
      <c r="XL228" s="46"/>
      <c r="XM228" s="46"/>
      <c r="XN228" s="46"/>
      <c r="XO228" s="46"/>
      <c r="XP228" s="46"/>
      <c r="XQ228" s="46"/>
      <c r="XR228" s="46"/>
      <c r="XS228" s="46"/>
      <c r="XT228" s="46"/>
      <c r="XU228" s="46"/>
      <c r="XV228" s="46"/>
      <c r="XW228" s="46"/>
      <c r="XX228" s="46"/>
      <c r="XY228" s="46"/>
      <c r="XZ228" s="46"/>
      <c r="YA228" s="46"/>
      <c r="YB228" s="46"/>
      <c r="YC228" s="46"/>
      <c r="YD228" s="46"/>
      <c r="YE228" s="46"/>
      <c r="YF228" s="46"/>
      <c r="YG228" s="46"/>
      <c r="YH228" s="46"/>
      <c r="YI228" s="46"/>
      <c r="YJ228" s="46"/>
      <c r="YK228" s="46"/>
      <c r="YL228" s="46"/>
      <c r="YM228" s="46"/>
      <c r="YN228" s="46"/>
      <c r="YO228" s="46"/>
      <c r="YP228" s="46"/>
      <c r="YQ228" s="46"/>
      <c r="YR228" s="46"/>
      <c r="YS228" s="46"/>
      <c r="YT228" s="46"/>
      <c r="YU228" s="46"/>
      <c r="YV228" s="46"/>
      <c r="YW228" s="46"/>
      <c r="YX228" s="46"/>
      <c r="YY228" s="46"/>
      <c r="YZ228" s="46"/>
      <c r="ZA228" s="46"/>
      <c r="ZB228" s="46"/>
      <c r="ZC228" s="46"/>
      <c r="ZD228" s="46"/>
      <c r="ZE228" s="46"/>
      <c r="ZF228" s="46"/>
      <c r="ZG228" s="46"/>
      <c r="ZH228" s="46"/>
      <c r="ZI228" s="46"/>
      <c r="ZJ228" s="46"/>
      <c r="ZK228" s="46"/>
      <c r="ZL228" s="46"/>
      <c r="ZM228" s="46"/>
      <c r="ZN228" s="46"/>
      <c r="ZO228" s="46"/>
      <c r="ZP228" s="46"/>
      <c r="ZQ228" s="46"/>
      <c r="ZR228" s="46"/>
      <c r="ZS228" s="46"/>
      <c r="ZT228" s="46"/>
      <c r="ZU228" s="46"/>
      <c r="ZV228" s="46"/>
      <c r="ZW228" s="46"/>
      <c r="ZX228" s="46"/>
      <c r="ZY228" s="46"/>
      <c r="ZZ228" s="46"/>
      <c r="AAA228" s="46"/>
      <c r="AAB228" s="46"/>
      <c r="AAC228" s="46"/>
      <c r="AAD228" s="46"/>
      <c r="AAE228" s="46"/>
      <c r="AAF228" s="46"/>
      <c r="AAG228" s="46"/>
      <c r="AAH228" s="46"/>
      <c r="AAI228" s="46"/>
      <c r="AAJ228" s="46"/>
      <c r="AAK228" s="46"/>
      <c r="AAL228" s="46"/>
      <c r="AAM228" s="46"/>
      <c r="AAN228" s="46"/>
      <c r="AAO228" s="46"/>
      <c r="AAP228" s="46"/>
      <c r="AAQ228" s="46"/>
      <c r="AAR228" s="46"/>
      <c r="AAS228" s="46"/>
      <c r="AAT228" s="46"/>
      <c r="AAU228" s="46"/>
      <c r="AAV228" s="46"/>
      <c r="AAW228" s="46"/>
      <c r="AAX228" s="46"/>
      <c r="AAY228" s="46"/>
      <c r="AAZ228" s="46"/>
      <c r="ABA228" s="46"/>
      <c r="ABB228" s="46"/>
      <c r="ABC228" s="46"/>
      <c r="ABD228" s="46"/>
      <c r="ABE228" s="46"/>
      <c r="ABF228" s="46"/>
      <c r="ABG228" s="46"/>
      <c r="ABH228" s="46"/>
      <c r="ABI228" s="46"/>
      <c r="ABJ228" s="46"/>
      <c r="ABK228" s="46"/>
      <c r="ABL228" s="46"/>
      <c r="ABM228" s="46"/>
      <c r="ABN228" s="46"/>
      <c r="ABO228" s="46"/>
      <c r="ABP228" s="46"/>
      <c r="ABQ228" s="46"/>
      <c r="ABR228" s="46"/>
      <c r="ABS228" s="46"/>
      <c r="ABT228" s="46"/>
      <c r="ABU228" s="46"/>
      <c r="ABV228" s="46"/>
      <c r="ABW228" s="46"/>
      <c r="ABX228" s="46"/>
      <c r="ABY228" s="46"/>
      <c r="ABZ228" s="46"/>
      <c r="ACA228" s="46"/>
      <c r="ACB228" s="46"/>
      <c r="ACC228" s="46"/>
      <c r="ACD228" s="46"/>
      <c r="ACE228" s="46"/>
      <c r="ACF228" s="46"/>
      <c r="ACG228" s="46"/>
      <c r="ACH228" s="46"/>
      <c r="ACI228" s="46"/>
      <c r="ACJ228" s="46"/>
      <c r="ACK228" s="46"/>
      <c r="ACL228" s="46"/>
      <c r="ACM228" s="46"/>
      <c r="ACN228" s="46"/>
      <c r="ACO228" s="46"/>
      <c r="ACP228" s="46"/>
      <c r="ACQ228" s="46"/>
      <c r="ACR228" s="46"/>
      <c r="ACS228" s="46"/>
      <c r="ACT228" s="46"/>
      <c r="ACU228" s="46"/>
      <c r="ACV228" s="46"/>
      <c r="ACW228" s="46"/>
      <c r="ACX228" s="46"/>
      <c r="ACY228" s="46"/>
      <c r="ACZ228" s="46"/>
      <c r="ADA228" s="46"/>
      <c r="ADB228" s="46"/>
      <c r="ADC228" s="46"/>
      <c r="ADD228" s="46"/>
      <c r="ADE228" s="46"/>
      <c r="ADF228" s="46"/>
      <c r="ADG228" s="46"/>
      <c r="ADH228" s="46"/>
      <c r="ADI228" s="46"/>
      <c r="ADJ228" s="46"/>
      <c r="ADK228" s="46"/>
      <c r="ADL228" s="46"/>
      <c r="ADM228" s="46"/>
      <c r="ADN228" s="46"/>
      <c r="ADO228" s="46"/>
      <c r="ADP228" s="46"/>
      <c r="ADQ228" s="46"/>
      <c r="ADR228" s="46"/>
      <c r="ADS228" s="46"/>
      <c r="ADT228" s="46"/>
      <c r="ADU228" s="46"/>
      <c r="ADV228" s="46"/>
      <c r="ADW228" s="46"/>
      <c r="ADX228" s="46"/>
      <c r="ADY228" s="46"/>
      <c r="ADZ228" s="46"/>
      <c r="AEA228" s="46"/>
      <c r="AEB228" s="46"/>
      <c r="AEC228" s="46"/>
      <c r="AED228" s="46"/>
      <c r="AEE228" s="46"/>
      <c r="AEF228" s="46"/>
      <c r="AEG228" s="46"/>
      <c r="AEH228" s="46"/>
      <c r="AEI228" s="46"/>
      <c r="AEJ228" s="46"/>
      <c r="AEK228" s="46"/>
      <c r="AEL228" s="46"/>
      <c r="AEM228" s="46"/>
      <c r="AEN228" s="46"/>
      <c r="AEO228" s="46"/>
      <c r="AEP228" s="46"/>
      <c r="AEQ228" s="46"/>
      <c r="AER228" s="46"/>
      <c r="AES228" s="46"/>
      <c r="AET228" s="46"/>
      <c r="AEU228" s="46"/>
      <c r="AEV228" s="46"/>
      <c r="AEW228" s="46"/>
      <c r="AEX228" s="46"/>
      <c r="AEY228" s="46"/>
      <c r="AEZ228" s="46"/>
      <c r="AFA228" s="46"/>
      <c r="AFB228" s="46"/>
      <c r="AFC228" s="46"/>
      <c r="AFD228" s="46"/>
      <c r="AFE228" s="46"/>
      <c r="AFF228" s="46"/>
      <c r="AFG228" s="46"/>
      <c r="AFH228" s="46"/>
      <c r="AFI228" s="46"/>
      <c r="AFJ228" s="46"/>
      <c r="AFK228" s="46"/>
      <c r="AFL228" s="46"/>
      <c r="AFM228" s="46"/>
      <c r="AFN228" s="46"/>
      <c r="AFO228" s="46"/>
      <c r="AFP228" s="46"/>
      <c r="AFQ228" s="46"/>
      <c r="AFR228" s="46"/>
      <c r="AFS228" s="46"/>
      <c r="AFT228" s="46"/>
      <c r="AFU228" s="46"/>
      <c r="AFV228" s="46"/>
      <c r="AFW228" s="46"/>
      <c r="AFX228" s="46"/>
      <c r="AFY228" s="46"/>
      <c r="AFZ228" s="46"/>
      <c r="AGA228" s="46"/>
      <c r="AGB228" s="46"/>
      <c r="AGC228" s="46"/>
      <c r="AGD228" s="46"/>
      <c r="AGE228" s="46"/>
      <c r="AGF228" s="46"/>
      <c r="AGG228" s="46"/>
      <c r="AGH228" s="46"/>
      <c r="AGI228" s="46"/>
      <c r="AGJ228" s="46"/>
      <c r="AGK228" s="46"/>
      <c r="AGL228" s="46"/>
      <c r="AGM228" s="46"/>
      <c r="AGN228" s="46"/>
      <c r="AGO228" s="46"/>
      <c r="AGP228" s="46"/>
      <c r="AGQ228" s="46"/>
      <c r="AGR228" s="46"/>
      <c r="AGS228" s="46"/>
      <c r="AGT228" s="46"/>
      <c r="AGU228" s="46"/>
      <c r="AGV228" s="46"/>
      <c r="AGW228" s="46"/>
      <c r="AGX228" s="46"/>
      <c r="AGY228" s="46"/>
      <c r="AGZ228" s="46"/>
      <c r="AHA228" s="46"/>
      <c r="AHB228" s="46"/>
      <c r="AHC228" s="46"/>
      <c r="AHD228" s="46"/>
      <c r="AHE228" s="46"/>
      <c r="AHF228" s="46"/>
      <c r="AHG228" s="46"/>
      <c r="AHH228" s="46"/>
      <c r="AHI228" s="46"/>
      <c r="AHJ228" s="46"/>
      <c r="AHK228" s="46"/>
      <c r="AHL228" s="46"/>
      <c r="AHM228" s="46"/>
      <c r="AHN228" s="46"/>
      <c r="AHO228" s="46"/>
      <c r="AHP228" s="46"/>
      <c r="AHQ228" s="46"/>
      <c r="AHR228" s="46"/>
      <c r="AHS228" s="46"/>
      <c r="AHT228" s="46"/>
      <c r="AHU228" s="46"/>
      <c r="AHV228" s="46"/>
      <c r="AHW228" s="46"/>
      <c r="AHX228" s="46"/>
      <c r="AHY228" s="46"/>
      <c r="AHZ228" s="46"/>
      <c r="AIA228" s="46"/>
      <c r="AIB228" s="46"/>
      <c r="AIC228" s="46"/>
      <c r="AID228" s="46"/>
      <c r="AIE228" s="46"/>
      <c r="AIF228" s="46"/>
      <c r="AIG228" s="46"/>
      <c r="AIH228" s="46"/>
      <c r="AII228" s="46"/>
      <c r="AIJ228" s="46"/>
      <c r="AIK228" s="46"/>
      <c r="AIL228" s="46"/>
      <c r="AIM228" s="46"/>
      <c r="AIN228" s="46"/>
      <c r="AIO228" s="46"/>
      <c r="AIP228" s="46"/>
      <c r="AIQ228" s="46"/>
      <c r="AIR228" s="46"/>
      <c r="AIS228" s="46"/>
      <c r="AIT228" s="46"/>
      <c r="AIU228" s="46"/>
      <c r="AIV228" s="46"/>
      <c r="AIW228" s="46"/>
      <c r="AIX228" s="46"/>
      <c r="AIY228" s="46"/>
      <c r="AIZ228" s="46"/>
      <c r="AJA228" s="46"/>
      <c r="AJB228" s="46"/>
      <c r="AJC228" s="46"/>
      <c r="AJD228" s="46"/>
      <c r="AJE228" s="46"/>
      <c r="AJF228" s="46"/>
      <c r="AJG228" s="46"/>
      <c r="AJH228" s="46"/>
      <c r="AJI228" s="46"/>
      <c r="AJJ228" s="46"/>
      <c r="AJK228" s="46"/>
      <c r="AJL228" s="46"/>
      <c r="AJM228" s="46"/>
      <c r="AJN228" s="46"/>
      <c r="AJO228" s="46"/>
      <c r="AJP228" s="46"/>
      <c r="AJQ228" s="46"/>
      <c r="AJR228" s="46"/>
      <c r="AJS228" s="46"/>
      <c r="AJT228" s="46"/>
      <c r="AJU228" s="46"/>
      <c r="AJV228" s="46"/>
      <c r="AJW228" s="46"/>
      <c r="AJX228" s="46"/>
      <c r="AJY228" s="46"/>
      <c r="AJZ228" s="46"/>
      <c r="AKA228" s="46"/>
      <c r="AKB228" s="46"/>
      <c r="AKC228" s="46"/>
      <c r="AKD228" s="46"/>
      <c r="AKE228" s="46"/>
      <c r="AKF228" s="46"/>
      <c r="AKG228" s="46"/>
      <c r="AKH228" s="46"/>
      <c r="AKI228" s="46"/>
      <c r="AKJ228" s="46"/>
      <c r="AKK228" s="46"/>
      <c r="AKL228" s="46"/>
      <c r="AKM228" s="46"/>
      <c r="AKN228" s="46"/>
      <c r="AKO228" s="46"/>
      <c r="AKP228" s="46"/>
      <c r="AKQ228" s="46"/>
      <c r="AKR228" s="46"/>
      <c r="AKS228" s="46"/>
      <c r="AKT228" s="46"/>
      <c r="AKU228" s="46"/>
      <c r="AKV228" s="46"/>
      <c r="AKW228" s="46"/>
      <c r="AKX228" s="46"/>
      <c r="AKY228" s="46"/>
      <c r="AKZ228" s="46"/>
      <c r="ALA228" s="46"/>
      <c r="ALB228" s="46"/>
      <c r="ALC228" s="46"/>
      <c r="ALD228" s="46"/>
      <c r="ALE228" s="46"/>
      <c r="ALF228" s="46"/>
      <c r="ALG228" s="46"/>
      <c r="ALH228" s="46"/>
      <c r="ALI228" s="46"/>
      <c r="ALJ228" s="46"/>
      <c r="ALK228" s="46"/>
      <c r="ALL228" s="46"/>
      <c r="ALM228" s="46"/>
      <c r="ALN228" s="46"/>
      <c r="ALO228" s="46"/>
      <c r="ALP228" s="46"/>
      <c r="ALQ228" s="46"/>
      <c r="ALR228" s="46"/>
      <c r="ALS228" s="46"/>
      <c r="ALT228" s="46"/>
      <c r="ALU228" s="46"/>
      <c r="ALV228" s="46"/>
      <c r="ALW228" s="46"/>
      <c r="ALX228" s="46"/>
      <c r="ALY228" s="46"/>
      <c r="ALZ228" s="46"/>
      <c r="AMA228" s="46"/>
      <c r="AMB228" s="46"/>
      <c r="AMC228" s="46"/>
      <c r="AMD228" s="46"/>
      <c r="AME228" s="46"/>
      <c r="AMF228" s="46"/>
      <c r="AMG228" s="46"/>
      <c r="AMH228" s="46"/>
      <c r="AMI228" s="46"/>
      <c r="AMJ228" s="46"/>
      <c r="AMK228" s="46"/>
    </row>
    <row r="229" spans="1:1025" x14ac:dyDescent="0.25">
      <c r="A229" s="46"/>
      <c r="B229" s="56"/>
      <c r="C229" s="57"/>
      <c r="D229" s="58"/>
      <c r="E229" s="59"/>
      <c r="F229" s="59"/>
      <c r="G229" s="59"/>
      <c r="H229" s="59"/>
      <c r="I229" s="59"/>
      <c r="J229" s="59"/>
      <c r="K229" s="59"/>
      <c r="L229" s="59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46"/>
      <c r="KQ229" s="46"/>
      <c r="KR229" s="46"/>
      <c r="KS229" s="46"/>
      <c r="KT229" s="46"/>
      <c r="KU229" s="46"/>
      <c r="KV229" s="46"/>
      <c r="KW229" s="46"/>
      <c r="KX229" s="46"/>
      <c r="KY229" s="46"/>
      <c r="KZ229" s="46"/>
      <c r="LA229" s="46"/>
      <c r="LB229" s="46"/>
      <c r="LC229" s="46"/>
      <c r="LD229" s="46"/>
      <c r="LE229" s="46"/>
      <c r="LF229" s="46"/>
      <c r="LG229" s="46"/>
      <c r="LH229" s="46"/>
      <c r="LI229" s="46"/>
      <c r="LJ229" s="46"/>
      <c r="LK229" s="46"/>
      <c r="LL229" s="46"/>
      <c r="LM229" s="46"/>
      <c r="LN229" s="46"/>
      <c r="LO229" s="46"/>
      <c r="LP229" s="46"/>
      <c r="LQ229" s="46"/>
      <c r="LR229" s="46"/>
      <c r="LS229" s="46"/>
      <c r="LT229" s="46"/>
      <c r="LU229" s="46"/>
      <c r="LV229" s="46"/>
      <c r="LW229" s="46"/>
      <c r="LX229" s="46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  <c r="NH229" s="46"/>
      <c r="NI229" s="46"/>
      <c r="NJ229" s="46"/>
      <c r="NK229" s="46"/>
      <c r="NL229" s="46"/>
      <c r="NM229" s="46"/>
      <c r="NN229" s="46"/>
      <c r="NO229" s="46"/>
      <c r="NP229" s="46"/>
      <c r="NQ229" s="46"/>
      <c r="NR229" s="46"/>
      <c r="NS229" s="46"/>
      <c r="NT229" s="46"/>
      <c r="NU229" s="46"/>
      <c r="NV229" s="46"/>
      <c r="NW229" s="46"/>
      <c r="NX229" s="46"/>
      <c r="NY229" s="46"/>
      <c r="NZ229" s="46"/>
      <c r="OA229" s="46"/>
      <c r="OB229" s="46"/>
      <c r="OC229" s="46"/>
      <c r="OD229" s="46"/>
      <c r="OE229" s="46"/>
      <c r="OF229" s="46"/>
      <c r="OG229" s="46"/>
      <c r="OH229" s="46"/>
      <c r="OI229" s="46"/>
      <c r="OJ229" s="46"/>
      <c r="OK229" s="46"/>
      <c r="OL229" s="46"/>
      <c r="OM229" s="46"/>
      <c r="ON229" s="46"/>
      <c r="OO229" s="46"/>
      <c r="OP229" s="46"/>
      <c r="OQ229" s="46"/>
      <c r="OR229" s="46"/>
      <c r="OS229" s="46"/>
      <c r="OT229" s="46"/>
      <c r="OU229" s="46"/>
      <c r="OV229" s="46"/>
      <c r="OW229" s="46"/>
      <c r="OX229" s="46"/>
      <c r="OY229" s="46"/>
      <c r="OZ229" s="46"/>
      <c r="PA229" s="46"/>
      <c r="PB229" s="46"/>
      <c r="PC229" s="46"/>
      <c r="PD229" s="46"/>
      <c r="PE229" s="46"/>
      <c r="PF229" s="46"/>
      <c r="PG229" s="46"/>
      <c r="PH229" s="46"/>
      <c r="PI229" s="46"/>
      <c r="PJ229" s="46"/>
      <c r="PK229" s="46"/>
      <c r="PL229" s="46"/>
      <c r="PM229" s="46"/>
      <c r="PN229" s="46"/>
      <c r="PO229" s="46"/>
      <c r="PP229" s="46"/>
      <c r="PQ229" s="46"/>
      <c r="PR229" s="46"/>
      <c r="PS229" s="46"/>
      <c r="PT229" s="46"/>
      <c r="PU229" s="46"/>
      <c r="PV229" s="46"/>
      <c r="PW229" s="46"/>
      <c r="PX229" s="46"/>
      <c r="PY229" s="46"/>
      <c r="PZ229" s="46"/>
      <c r="QA229" s="46"/>
      <c r="QB229" s="46"/>
      <c r="QC229" s="46"/>
      <c r="QD229" s="46"/>
      <c r="QE229" s="46"/>
      <c r="QF229" s="46"/>
      <c r="QG229" s="46"/>
      <c r="QH229" s="46"/>
      <c r="QI229" s="46"/>
      <c r="QJ229" s="46"/>
      <c r="QK229" s="46"/>
      <c r="QL229" s="46"/>
      <c r="QM229" s="46"/>
      <c r="QN229" s="46"/>
      <c r="QO229" s="46"/>
      <c r="QP229" s="46"/>
      <c r="QQ229" s="46"/>
      <c r="QR229" s="46"/>
      <c r="QS229" s="46"/>
      <c r="QT229" s="46"/>
      <c r="QU229" s="46"/>
      <c r="QV229" s="46"/>
      <c r="QW229" s="46"/>
      <c r="QX229" s="46"/>
      <c r="QY229" s="46"/>
      <c r="QZ229" s="46"/>
      <c r="RA229" s="46"/>
      <c r="RB229" s="46"/>
      <c r="RC229" s="46"/>
      <c r="RD229" s="46"/>
      <c r="RE229" s="46"/>
      <c r="RF229" s="46"/>
      <c r="RG229" s="46"/>
      <c r="RH229" s="46"/>
      <c r="RI229" s="46"/>
      <c r="RJ229" s="46"/>
      <c r="RK229" s="46"/>
      <c r="RL229" s="46"/>
      <c r="RM229" s="46"/>
      <c r="RN229" s="46"/>
      <c r="RO229" s="46"/>
      <c r="RP229" s="46"/>
      <c r="RQ229" s="46"/>
      <c r="RR229" s="46"/>
      <c r="RS229" s="46"/>
      <c r="RT229" s="46"/>
      <c r="RU229" s="46"/>
      <c r="RV229" s="46"/>
      <c r="RW229" s="46"/>
      <c r="RX229" s="46"/>
      <c r="RY229" s="46"/>
      <c r="RZ229" s="46"/>
      <c r="SA229" s="46"/>
      <c r="SB229" s="46"/>
      <c r="SC229" s="46"/>
      <c r="SD229" s="46"/>
      <c r="SE229" s="46"/>
      <c r="SF229" s="46"/>
      <c r="SG229" s="46"/>
      <c r="SH229" s="46"/>
      <c r="SI229" s="46"/>
      <c r="SJ229" s="46"/>
      <c r="SK229" s="46"/>
      <c r="SL229" s="46"/>
      <c r="SM229" s="46"/>
      <c r="SN229" s="46"/>
      <c r="SO229" s="46"/>
      <c r="SP229" s="46"/>
      <c r="SQ229" s="46"/>
      <c r="SR229" s="46"/>
      <c r="SS229" s="46"/>
      <c r="ST229" s="46"/>
      <c r="SU229" s="46"/>
      <c r="SV229" s="46"/>
      <c r="SW229" s="46"/>
      <c r="SX229" s="46"/>
      <c r="SY229" s="46"/>
      <c r="SZ229" s="46"/>
      <c r="TA229" s="46"/>
      <c r="TB229" s="46"/>
      <c r="TC229" s="46"/>
      <c r="TD229" s="46"/>
      <c r="TE229" s="46"/>
      <c r="TF229" s="46"/>
      <c r="TG229" s="46"/>
      <c r="TH229" s="46"/>
      <c r="TI229" s="46"/>
      <c r="TJ229" s="46"/>
      <c r="TK229" s="46"/>
      <c r="TL229" s="46"/>
      <c r="TM229" s="46"/>
      <c r="TN229" s="46"/>
      <c r="TO229" s="46"/>
      <c r="TP229" s="46"/>
      <c r="TQ229" s="46"/>
      <c r="TR229" s="46"/>
      <c r="TS229" s="46"/>
      <c r="TT229" s="46"/>
      <c r="TU229" s="46"/>
      <c r="TV229" s="46"/>
      <c r="TW229" s="46"/>
      <c r="TX229" s="46"/>
      <c r="TY229" s="46"/>
      <c r="TZ229" s="46"/>
      <c r="UA229" s="46"/>
      <c r="UB229" s="46"/>
      <c r="UC229" s="46"/>
      <c r="UD229" s="46"/>
      <c r="UE229" s="46"/>
      <c r="UF229" s="46"/>
      <c r="UG229" s="46"/>
      <c r="UH229" s="46"/>
      <c r="UI229" s="46"/>
      <c r="UJ229" s="46"/>
      <c r="UK229" s="46"/>
      <c r="UL229" s="46"/>
      <c r="UM229" s="46"/>
      <c r="UN229" s="46"/>
      <c r="UO229" s="46"/>
      <c r="UP229" s="46"/>
      <c r="UQ229" s="46"/>
      <c r="UR229" s="46"/>
      <c r="US229" s="46"/>
      <c r="UT229" s="46"/>
      <c r="UU229" s="46"/>
      <c r="UV229" s="46"/>
      <c r="UW229" s="46"/>
      <c r="UX229" s="46"/>
      <c r="UY229" s="46"/>
      <c r="UZ229" s="46"/>
      <c r="VA229" s="46"/>
      <c r="VB229" s="46"/>
      <c r="VC229" s="46"/>
      <c r="VD229" s="46"/>
      <c r="VE229" s="46"/>
      <c r="VF229" s="46"/>
      <c r="VG229" s="46"/>
      <c r="VH229" s="46"/>
      <c r="VI229" s="46"/>
      <c r="VJ229" s="46"/>
      <c r="VK229" s="46"/>
      <c r="VL229" s="46"/>
      <c r="VM229" s="46"/>
      <c r="VN229" s="46"/>
      <c r="VO229" s="46"/>
      <c r="VP229" s="46"/>
      <c r="VQ229" s="46"/>
      <c r="VR229" s="46"/>
      <c r="VS229" s="46"/>
      <c r="VT229" s="46"/>
      <c r="VU229" s="46"/>
      <c r="VV229" s="46"/>
      <c r="VW229" s="46"/>
      <c r="VX229" s="46"/>
      <c r="VY229" s="46"/>
      <c r="VZ229" s="46"/>
      <c r="WA229" s="46"/>
      <c r="WB229" s="46"/>
      <c r="WC229" s="46"/>
      <c r="WD229" s="46"/>
      <c r="WE229" s="46"/>
      <c r="WF229" s="46"/>
      <c r="WG229" s="46"/>
      <c r="WH229" s="46"/>
      <c r="WI229" s="46"/>
      <c r="WJ229" s="46"/>
      <c r="WK229" s="46"/>
      <c r="WL229" s="46"/>
      <c r="WM229" s="46"/>
      <c r="WN229" s="46"/>
      <c r="WO229" s="46"/>
      <c r="WP229" s="46"/>
      <c r="WQ229" s="46"/>
      <c r="WR229" s="46"/>
      <c r="WS229" s="46"/>
      <c r="WT229" s="46"/>
      <c r="WU229" s="46"/>
      <c r="WV229" s="46"/>
      <c r="WW229" s="46"/>
      <c r="WX229" s="46"/>
      <c r="WY229" s="46"/>
      <c r="WZ229" s="46"/>
      <c r="XA229" s="46"/>
      <c r="XB229" s="46"/>
      <c r="XC229" s="46"/>
      <c r="XD229" s="46"/>
      <c r="XE229" s="46"/>
      <c r="XF229" s="46"/>
      <c r="XG229" s="46"/>
      <c r="XH229" s="46"/>
      <c r="XI229" s="46"/>
      <c r="XJ229" s="46"/>
      <c r="XK229" s="46"/>
      <c r="XL229" s="46"/>
      <c r="XM229" s="46"/>
      <c r="XN229" s="46"/>
      <c r="XO229" s="46"/>
      <c r="XP229" s="46"/>
      <c r="XQ229" s="46"/>
      <c r="XR229" s="46"/>
      <c r="XS229" s="46"/>
      <c r="XT229" s="46"/>
      <c r="XU229" s="46"/>
      <c r="XV229" s="46"/>
      <c r="XW229" s="46"/>
      <c r="XX229" s="46"/>
      <c r="XY229" s="46"/>
      <c r="XZ229" s="46"/>
      <c r="YA229" s="46"/>
      <c r="YB229" s="46"/>
      <c r="YC229" s="46"/>
      <c r="YD229" s="46"/>
      <c r="YE229" s="46"/>
      <c r="YF229" s="46"/>
      <c r="YG229" s="46"/>
      <c r="YH229" s="46"/>
      <c r="YI229" s="46"/>
      <c r="YJ229" s="46"/>
      <c r="YK229" s="46"/>
      <c r="YL229" s="46"/>
      <c r="YM229" s="46"/>
      <c r="YN229" s="46"/>
      <c r="YO229" s="46"/>
      <c r="YP229" s="46"/>
      <c r="YQ229" s="46"/>
      <c r="YR229" s="46"/>
      <c r="YS229" s="46"/>
      <c r="YT229" s="46"/>
      <c r="YU229" s="46"/>
      <c r="YV229" s="46"/>
      <c r="YW229" s="46"/>
      <c r="YX229" s="46"/>
      <c r="YY229" s="46"/>
      <c r="YZ229" s="46"/>
      <c r="ZA229" s="46"/>
      <c r="ZB229" s="46"/>
      <c r="ZC229" s="46"/>
      <c r="ZD229" s="46"/>
      <c r="ZE229" s="46"/>
      <c r="ZF229" s="46"/>
      <c r="ZG229" s="46"/>
      <c r="ZH229" s="46"/>
      <c r="ZI229" s="46"/>
      <c r="ZJ229" s="46"/>
      <c r="ZK229" s="46"/>
      <c r="ZL229" s="46"/>
      <c r="ZM229" s="46"/>
      <c r="ZN229" s="46"/>
      <c r="ZO229" s="46"/>
      <c r="ZP229" s="46"/>
      <c r="ZQ229" s="46"/>
      <c r="ZR229" s="46"/>
      <c r="ZS229" s="46"/>
      <c r="ZT229" s="46"/>
      <c r="ZU229" s="46"/>
      <c r="ZV229" s="46"/>
      <c r="ZW229" s="46"/>
      <c r="ZX229" s="46"/>
      <c r="ZY229" s="46"/>
      <c r="ZZ229" s="46"/>
      <c r="AAA229" s="46"/>
      <c r="AAB229" s="46"/>
      <c r="AAC229" s="46"/>
      <c r="AAD229" s="46"/>
      <c r="AAE229" s="46"/>
      <c r="AAF229" s="46"/>
      <c r="AAG229" s="46"/>
      <c r="AAH229" s="46"/>
      <c r="AAI229" s="46"/>
      <c r="AAJ229" s="46"/>
      <c r="AAK229" s="46"/>
      <c r="AAL229" s="46"/>
      <c r="AAM229" s="46"/>
      <c r="AAN229" s="46"/>
      <c r="AAO229" s="46"/>
      <c r="AAP229" s="46"/>
      <c r="AAQ229" s="46"/>
      <c r="AAR229" s="46"/>
      <c r="AAS229" s="46"/>
      <c r="AAT229" s="46"/>
      <c r="AAU229" s="46"/>
      <c r="AAV229" s="46"/>
      <c r="AAW229" s="46"/>
      <c r="AAX229" s="46"/>
      <c r="AAY229" s="46"/>
      <c r="AAZ229" s="46"/>
      <c r="ABA229" s="46"/>
      <c r="ABB229" s="46"/>
      <c r="ABC229" s="46"/>
      <c r="ABD229" s="46"/>
      <c r="ABE229" s="46"/>
      <c r="ABF229" s="46"/>
      <c r="ABG229" s="46"/>
      <c r="ABH229" s="46"/>
      <c r="ABI229" s="46"/>
      <c r="ABJ229" s="46"/>
      <c r="ABK229" s="46"/>
      <c r="ABL229" s="46"/>
      <c r="ABM229" s="46"/>
      <c r="ABN229" s="46"/>
      <c r="ABO229" s="46"/>
      <c r="ABP229" s="46"/>
      <c r="ABQ229" s="46"/>
      <c r="ABR229" s="46"/>
      <c r="ABS229" s="46"/>
      <c r="ABT229" s="46"/>
      <c r="ABU229" s="46"/>
      <c r="ABV229" s="46"/>
      <c r="ABW229" s="46"/>
      <c r="ABX229" s="46"/>
      <c r="ABY229" s="46"/>
      <c r="ABZ229" s="46"/>
      <c r="ACA229" s="46"/>
      <c r="ACB229" s="46"/>
      <c r="ACC229" s="46"/>
      <c r="ACD229" s="46"/>
      <c r="ACE229" s="46"/>
      <c r="ACF229" s="46"/>
      <c r="ACG229" s="46"/>
      <c r="ACH229" s="46"/>
      <c r="ACI229" s="46"/>
      <c r="ACJ229" s="46"/>
      <c r="ACK229" s="46"/>
      <c r="ACL229" s="46"/>
      <c r="ACM229" s="46"/>
      <c r="ACN229" s="46"/>
      <c r="ACO229" s="46"/>
      <c r="ACP229" s="46"/>
      <c r="ACQ229" s="46"/>
      <c r="ACR229" s="46"/>
      <c r="ACS229" s="46"/>
      <c r="ACT229" s="46"/>
      <c r="ACU229" s="46"/>
      <c r="ACV229" s="46"/>
      <c r="ACW229" s="46"/>
      <c r="ACX229" s="46"/>
      <c r="ACY229" s="46"/>
      <c r="ACZ229" s="46"/>
      <c r="ADA229" s="46"/>
      <c r="ADB229" s="46"/>
      <c r="ADC229" s="46"/>
      <c r="ADD229" s="46"/>
      <c r="ADE229" s="46"/>
      <c r="ADF229" s="46"/>
      <c r="ADG229" s="46"/>
      <c r="ADH229" s="46"/>
      <c r="ADI229" s="46"/>
      <c r="ADJ229" s="46"/>
      <c r="ADK229" s="46"/>
      <c r="ADL229" s="46"/>
      <c r="ADM229" s="46"/>
      <c r="ADN229" s="46"/>
      <c r="ADO229" s="46"/>
      <c r="ADP229" s="46"/>
      <c r="ADQ229" s="46"/>
      <c r="ADR229" s="46"/>
      <c r="ADS229" s="46"/>
      <c r="ADT229" s="46"/>
      <c r="ADU229" s="46"/>
      <c r="ADV229" s="46"/>
      <c r="ADW229" s="46"/>
      <c r="ADX229" s="46"/>
      <c r="ADY229" s="46"/>
      <c r="ADZ229" s="46"/>
      <c r="AEA229" s="46"/>
      <c r="AEB229" s="46"/>
      <c r="AEC229" s="46"/>
      <c r="AED229" s="46"/>
      <c r="AEE229" s="46"/>
      <c r="AEF229" s="46"/>
      <c r="AEG229" s="46"/>
      <c r="AEH229" s="46"/>
      <c r="AEI229" s="46"/>
      <c r="AEJ229" s="46"/>
      <c r="AEK229" s="46"/>
      <c r="AEL229" s="46"/>
      <c r="AEM229" s="46"/>
      <c r="AEN229" s="46"/>
      <c r="AEO229" s="46"/>
      <c r="AEP229" s="46"/>
      <c r="AEQ229" s="46"/>
      <c r="AER229" s="46"/>
      <c r="AES229" s="46"/>
      <c r="AET229" s="46"/>
      <c r="AEU229" s="46"/>
      <c r="AEV229" s="46"/>
      <c r="AEW229" s="46"/>
      <c r="AEX229" s="46"/>
      <c r="AEY229" s="46"/>
      <c r="AEZ229" s="46"/>
      <c r="AFA229" s="46"/>
      <c r="AFB229" s="46"/>
      <c r="AFC229" s="46"/>
      <c r="AFD229" s="46"/>
      <c r="AFE229" s="46"/>
      <c r="AFF229" s="46"/>
      <c r="AFG229" s="46"/>
      <c r="AFH229" s="46"/>
      <c r="AFI229" s="46"/>
      <c r="AFJ229" s="46"/>
      <c r="AFK229" s="46"/>
      <c r="AFL229" s="46"/>
      <c r="AFM229" s="46"/>
      <c r="AFN229" s="46"/>
      <c r="AFO229" s="46"/>
      <c r="AFP229" s="46"/>
      <c r="AFQ229" s="46"/>
      <c r="AFR229" s="46"/>
      <c r="AFS229" s="46"/>
      <c r="AFT229" s="46"/>
      <c r="AFU229" s="46"/>
      <c r="AFV229" s="46"/>
      <c r="AFW229" s="46"/>
      <c r="AFX229" s="46"/>
      <c r="AFY229" s="46"/>
      <c r="AFZ229" s="46"/>
      <c r="AGA229" s="46"/>
      <c r="AGB229" s="46"/>
      <c r="AGC229" s="46"/>
      <c r="AGD229" s="46"/>
      <c r="AGE229" s="46"/>
      <c r="AGF229" s="46"/>
      <c r="AGG229" s="46"/>
      <c r="AGH229" s="46"/>
      <c r="AGI229" s="46"/>
      <c r="AGJ229" s="46"/>
      <c r="AGK229" s="46"/>
      <c r="AGL229" s="46"/>
      <c r="AGM229" s="46"/>
      <c r="AGN229" s="46"/>
      <c r="AGO229" s="46"/>
      <c r="AGP229" s="46"/>
      <c r="AGQ229" s="46"/>
      <c r="AGR229" s="46"/>
      <c r="AGS229" s="46"/>
      <c r="AGT229" s="46"/>
      <c r="AGU229" s="46"/>
      <c r="AGV229" s="46"/>
      <c r="AGW229" s="46"/>
      <c r="AGX229" s="46"/>
      <c r="AGY229" s="46"/>
      <c r="AGZ229" s="46"/>
      <c r="AHA229" s="46"/>
      <c r="AHB229" s="46"/>
      <c r="AHC229" s="46"/>
      <c r="AHD229" s="46"/>
      <c r="AHE229" s="46"/>
      <c r="AHF229" s="46"/>
      <c r="AHG229" s="46"/>
      <c r="AHH229" s="46"/>
      <c r="AHI229" s="46"/>
      <c r="AHJ229" s="46"/>
      <c r="AHK229" s="46"/>
      <c r="AHL229" s="46"/>
      <c r="AHM229" s="46"/>
      <c r="AHN229" s="46"/>
      <c r="AHO229" s="46"/>
      <c r="AHP229" s="46"/>
      <c r="AHQ229" s="46"/>
      <c r="AHR229" s="46"/>
      <c r="AHS229" s="46"/>
      <c r="AHT229" s="46"/>
      <c r="AHU229" s="46"/>
      <c r="AHV229" s="46"/>
      <c r="AHW229" s="46"/>
      <c r="AHX229" s="46"/>
      <c r="AHY229" s="46"/>
      <c r="AHZ229" s="46"/>
      <c r="AIA229" s="46"/>
      <c r="AIB229" s="46"/>
      <c r="AIC229" s="46"/>
      <c r="AID229" s="46"/>
      <c r="AIE229" s="46"/>
      <c r="AIF229" s="46"/>
      <c r="AIG229" s="46"/>
      <c r="AIH229" s="46"/>
      <c r="AII229" s="46"/>
      <c r="AIJ229" s="46"/>
      <c r="AIK229" s="46"/>
      <c r="AIL229" s="46"/>
      <c r="AIM229" s="46"/>
      <c r="AIN229" s="46"/>
      <c r="AIO229" s="46"/>
      <c r="AIP229" s="46"/>
      <c r="AIQ229" s="46"/>
      <c r="AIR229" s="46"/>
      <c r="AIS229" s="46"/>
      <c r="AIT229" s="46"/>
      <c r="AIU229" s="46"/>
      <c r="AIV229" s="46"/>
      <c r="AIW229" s="46"/>
      <c r="AIX229" s="46"/>
      <c r="AIY229" s="46"/>
      <c r="AIZ229" s="46"/>
      <c r="AJA229" s="46"/>
      <c r="AJB229" s="46"/>
      <c r="AJC229" s="46"/>
      <c r="AJD229" s="46"/>
      <c r="AJE229" s="46"/>
      <c r="AJF229" s="46"/>
      <c r="AJG229" s="46"/>
      <c r="AJH229" s="46"/>
      <c r="AJI229" s="46"/>
      <c r="AJJ229" s="46"/>
      <c r="AJK229" s="46"/>
      <c r="AJL229" s="46"/>
      <c r="AJM229" s="46"/>
      <c r="AJN229" s="46"/>
      <c r="AJO229" s="46"/>
      <c r="AJP229" s="46"/>
      <c r="AJQ229" s="46"/>
      <c r="AJR229" s="46"/>
      <c r="AJS229" s="46"/>
      <c r="AJT229" s="46"/>
      <c r="AJU229" s="46"/>
      <c r="AJV229" s="46"/>
      <c r="AJW229" s="46"/>
      <c r="AJX229" s="46"/>
      <c r="AJY229" s="46"/>
      <c r="AJZ229" s="46"/>
      <c r="AKA229" s="46"/>
      <c r="AKB229" s="46"/>
      <c r="AKC229" s="46"/>
      <c r="AKD229" s="46"/>
      <c r="AKE229" s="46"/>
      <c r="AKF229" s="46"/>
      <c r="AKG229" s="46"/>
      <c r="AKH229" s="46"/>
      <c r="AKI229" s="46"/>
      <c r="AKJ229" s="46"/>
      <c r="AKK229" s="46"/>
      <c r="AKL229" s="46"/>
      <c r="AKM229" s="46"/>
      <c r="AKN229" s="46"/>
      <c r="AKO229" s="46"/>
      <c r="AKP229" s="46"/>
      <c r="AKQ229" s="46"/>
      <c r="AKR229" s="46"/>
      <c r="AKS229" s="46"/>
      <c r="AKT229" s="46"/>
      <c r="AKU229" s="46"/>
      <c r="AKV229" s="46"/>
      <c r="AKW229" s="46"/>
      <c r="AKX229" s="46"/>
      <c r="AKY229" s="46"/>
      <c r="AKZ229" s="46"/>
      <c r="ALA229" s="46"/>
      <c r="ALB229" s="46"/>
      <c r="ALC229" s="46"/>
      <c r="ALD229" s="46"/>
      <c r="ALE229" s="46"/>
      <c r="ALF229" s="46"/>
      <c r="ALG229" s="46"/>
      <c r="ALH229" s="46"/>
      <c r="ALI229" s="46"/>
      <c r="ALJ229" s="46"/>
      <c r="ALK229" s="46"/>
      <c r="ALL229" s="46"/>
      <c r="ALM229" s="46"/>
      <c r="ALN229" s="46"/>
      <c r="ALO229" s="46"/>
      <c r="ALP229" s="46"/>
      <c r="ALQ229" s="46"/>
      <c r="ALR229" s="46"/>
      <c r="ALS229" s="46"/>
      <c r="ALT229" s="46"/>
      <c r="ALU229" s="46"/>
      <c r="ALV229" s="46"/>
      <c r="ALW229" s="46"/>
      <c r="ALX229" s="46"/>
      <c r="ALY229" s="46"/>
      <c r="ALZ229" s="46"/>
      <c r="AMA229" s="46"/>
      <c r="AMB229" s="46"/>
      <c r="AMC229" s="46"/>
      <c r="AMD229" s="46"/>
      <c r="AME229" s="46"/>
      <c r="AMF229" s="46"/>
      <c r="AMG229" s="46"/>
      <c r="AMH229" s="46"/>
      <c r="AMI229" s="46"/>
      <c r="AMJ229" s="46"/>
      <c r="AMK229" s="46"/>
    </row>
    <row r="230" spans="1:1025" x14ac:dyDescent="0.25">
      <c r="A230" s="46"/>
      <c r="B230" s="56"/>
      <c r="C230" s="57"/>
      <c r="D230" s="58"/>
      <c r="E230" s="59"/>
      <c r="F230" s="59"/>
      <c r="G230" s="59"/>
      <c r="H230" s="59"/>
      <c r="I230" s="59"/>
      <c r="J230" s="59"/>
      <c r="K230" s="59"/>
      <c r="L230" s="59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46"/>
      <c r="KQ230" s="46"/>
      <c r="KR230" s="46"/>
      <c r="KS230" s="46"/>
      <c r="KT230" s="46"/>
      <c r="KU230" s="46"/>
      <c r="KV230" s="46"/>
      <c r="KW230" s="46"/>
      <c r="KX230" s="46"/>
      <c r="KY230" s="46"/>
      <c r="KZ230" s="46"/>
      <c r="LA230" s="46"/>
      <c r="LB230" s="46"/>
      <c r="LC230" s="46"/>
      <c r="LD230" s="46"/>
      <c r="LE230" s="46"/>
      <c r="LF230" s="46"/>
      <c r="LG230" s="46"/>
      <c r="LH230" s="46"/>
      <c r="LI230" s="46"/>
      <c r="LJ230" s="46"/>
      <c r="LK230" s="46"/>
      <c r="LL230" s="46"/>
      <c r="LM230" s="46"/>
      <c r="LN230" s="46"/>
      <c r="LO230" s="46"/>
      <c r="LP230" s="46"/>
      <c r="LQ230" s="46"/>
      <c r="LR230" s="46"/>
      <c r="LS230" s="46"/>
      <c r="LT230" s="46"/>
      <c r="LU230" s="46"/>
      <c r="LV230" s="46"/>
      <c r="LW230" s="46"/>
      <c r="LX230" s="46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  <c r="NH230" s="46"/>
      <c r="NI230" s="46"/>
      <c r="NJ230" s="46"/>
      <c r="NK230" s="46"/>
      <c r="NL230" s="46"/>
      <c r="NM230" s="46"/>
      <c r="NN230" s="46"/>
      <c r="NO230" s="46"/>
      <c r="NP230" s="46"/>
      <c r="NQ230" s="46"/>
      <c r="NR230" s="46"/>
      <c r="NS230" s="46"/>
      <c r="NT230" s="46"/>
      <c r="NU230" s="46"/>
      <c r="NV230" s="46"/>
      <c r="NW230" s="46"/>
      <c r="NX230" s="46"/>
      <c r="NY230" s="46"/>
      <c r="NZ230" s="46"/>
      <c r="OA230" s="46"/>
      <c r="OB230" s="46"/>
      <c r="OC230" s="46"/>
      <c r="OD230" s="46"/>
      <c r="OE230" s="46"/>
      <c r="OF230" s="46"/>
      <c r="OG230" s="46"/>
      <c r="OH230" s="46"/>
      <c r="OI230" s="46"/>
      <c r="OJ230" s="46"/>
      <c r="OK230" s="46"/>
      <c r="OL230" s="46"/>
      <c r="OM230" s="46"/>
      <c r="ON230" s="46"/>
      <c r="OO230" s="46"/>
      <c r="OP230" s="46"/>
      <c r="OQ230" s="46"/>
      <c r="OR230" s="46"/>
      <c r="OS230" s="46"/>
      <c r="OT230" s="46"/>
      <c r="OU230" s="46"/>
      <c r="OV230" s="46"/>
      <c r="OW230" s="46"/>
      <c r="OX230" s="46"/>
      <c r="OY230" s="46"/>
      <c r="OZ230" s="46"/>
      <c r="PA230" s="46"/>
      <c r="PB230" s="46"/>
      <c r="PC230" s="46"/>
      <c r="PD230" s="46"/>
      <c r="PE230" s="46"/>
      <c r="PF230" s="46"/>
      <c r="PG230" s="46"/>
      <c r="PH230" s="46"/>
      <c r="PI230" s="46"/>
      <c r="PJ230" s="46"/>
      <c r="PK230" s="46"/>
      <c r="PL230" s="46"/>
      <c r="PM230" s="46"/>
      <c r="PN230" s="46"/>
      <c r="PO230" s="46"/>
      <c r="PP230" s="46"/>
      <c r="PQ230" s="46"/>
      <c r="PR230" s="46"/>
      <c r="PS230" s="46"/>
      <c r="PT230" s="46"/>
      <c r="PU230" s="46"/>
      <c r="PV230" s="46"/>
      <c r="PW230" s="46"/>
      <c r="PX230" s="46"/>
      <c r="PY230" s="46"/>
      <c r="PZ230" s="46"/>
      <c r="QA230" s="46"/>
      <c r="QB230" s="46"/>
      <c r="QC230" s="46"/>
      <c r="QD230" s="46"/>
      <c r="QE230" s="46"/>
      <c r="QF230" s="46"/>
      <c r="QG230" s="46"/>
      <c r="QH230" s="46"/>
      <c r="QI230" s="46"/>
      <c r="QJ230" s="46"/>
      <c r="QK230" s="46"/>
      <c r="QL230" s="46"/>
      <c r="QM230" s="46"/>
      <c r="QN230" s="46"/>
      <c r="QO230" s="46"/>
      <c r="QP230" s="46"/>
      <c r="QQ230" s="46"/>
      <c r="QR230" s="46"/>
      <c r="QS230" s="46"/>
      <c r="QT230" s="46"/>
      <c r="QU230" s="46"/>
      <c r="QV230" s="46"/>
      <c r="QW230" s="46"/>
      <c r="QX230" s="46"/>
      <c r="QY230" s="46"/>
      <c r="QZ230" s="46"/>
      <c r="RA230" s="46"/>
      <c r="RB230" s="46"/>
      <c r="RC230" s="46"/>
      <c r="RD230" s="46"/>
      <c r="RE230" s="46"/>
      <c r="RF230" s="46"/>
      <c r="RG230" s="46"/>
      <c r="RH230" s="46"/>
      <c r="RI230" s="46"/>
      <c r="RJ230" s="46"/>
      <c r="RK230" s="46"/>
      <c r="RL230" s="46"/>
      <c r="RM230" s="46"/>
      <c r="RN230" s="46"/>
      <c r="RO230" s="46"/>
      <c r="RP230" s="46"/>
      <c r="RQ230" s="46"/>
      <c r="RR230" s="46"/>
      <c r="RS230" s="46"/>
      <c r="RT230" s="46"/>
      <c r="RU230" s="46"/>
      <c r="RV230" s="46"/>
      <c r="RW230" s="46"/>
      <c r="RX230" s="46"/>
      <c r="RY230" s="46"/>
      <c r="RZ230" s="46"/>
      <c r="SA230" s="46"/>
      <c r="SB230" s="46"/>
      <c r="SC230" s="46"/>
      <c r="SD230" s="46"/>
      <c r="SE230" s="46"/>
      <c r="SF230" s="46"/>
      <c r="SG230" s="46"/>
      <c r="SH230" s="46"/>
      <c r="SI230" s="46"/>
      <c r="SJ230" s="46"/>
      <c r="SK230" s="46"/>
      <c r="SL230" s="46"/>
      <c r="SM230" s="46"/>
      <c r="SN230" s="46"/>
      <c r="SO230" s="46"/>
      <c r="SP230" s="46"/>
      <c r="SQ230" s="46"/>
      <c r="SR230" s="46"/>
      <c r="SS230" s="46"/>
      <c r="ST230" s="46"/>
      <c r="SU230" s="46"/>
      <c r="SV230" s="46"/>
      <c r="SW230" s="46"/>
      <c r="SX230" s="46"/>
      <c r="SY230" s="46"/>
      <c r="SZ230" s="46"/>
      <c r="TA230" s="46"/>
      <c r="TB230" s="46"/>
      <c r="TC230" s="46"/>
      <c r="TD230" s="46"/>
      <c r="TE230" s="46"/>
      <c r="TF230" s="46"/>
      <c r="TG230" s="46"/>
      <c r="TH230" s="46"/>
      <c r="TI230" s="46"/>
      <c r="TJ230" s="46"/>
      <c r="TK230" s="46"/>
      <c r="TL230" s="46"/>
      <c r="TM230" s="46"/>
      <c r="TN230" s="46"/>
      <c r="TO230" s="46"/>
      <c r="TP230" s="46"/>
      <c r="TQ230" s="46"/>
      <c r="TR230" s="46"/>
      <c r="TS230" s="46"/>
      <c r="TT230" s="46"/>
      <c r="TU230" s="46"/>
      <c r="TV230" s="46"/>
      <c r="TW230" s="46"/>
      <c r="TX230" s="46"/>
      <c r="TY230" s="46"/>
      <c r="TZ230" s="46"/>
      <c r="UA230" s="46"/>
      <c r="UB230" s="46"/>
      <c r="UC230" s="46"/>
      <c r="UD230" s="46"/>
      <c r="UE230" s="46"/>
      <c r="UF230" s="46"/>
      <c r="UG230" s="46"/>
      <c r="UH230" s="46"/>
      <c r="UI230" s="46"/>
      <c r="UJ230" s="46"/>
      <c r="UK230" s="46"/>
      <c r="UL230" s="46"/>
      <c r="UM230" s="46"/>
      <c r="UN230" s="46"/>
      <c r="UO230" s="46"/>
      <c r="UP230" s="46"/>
      <c r="UQ230" s="46"/>
      <c r="UR230" s="46"/>
      <c r="US230" s="46"/>
      <c r="UT230" s="46"/>
      <c r="UU230" s="46"/>
      <c r="UV230" s="46"/>
      <c r="UW230" s="46"/>
      <c r="UX230" s="46"/>
      <c r="UY230" s="46"/>
      <c r="UZ230" s="46"/>
      <c r="VA230" s="46"/>
      <c r="VB230" s="46"/>
      <c r="VC230" s="46"/>
      <c r="VD230" s="46"/>
      <c r="VE230" s="46"/>
      <c r="VF230" s="46"/>
      <c r="VG230" s="46"/>
      <c r="VH230" s="46"/>
      <c r="VI230" s="46"/>
      <c r="VJ230" s="46"/>
      <c r="VK230" s="46"/>
      <c r="VL230" s="46"/>
      <c r="VM230" s="46"/>
      <c r="VN230" s="46"/>
      <c r="VO230" s="46"/>
      <c r="VP230" s="46"/>
      <c r="VQ230" s="46"/>
      <c r="VR230" s="46"/>
      <c r="VS230" s="46"/>
      <c r="VT230" s="46"/>
      <c r="VU230" s="46"/>
      <c r="VV230" s="46"/>
      <c r="VW230" s="46"/>
      <c r="VX230" s="46"/>
      <c r="VY230" s="46"/>
      <c r="VZ230" s="46"/>
      <c r="WA230" s="46"/>
      <c r="WB230" s="46"/>
      <c r="WC230" s="46"/>
      <c r="WD230" s="46"/>
      <c r="WE230" s="46"/>
      <c r="WF230" s="46"/>
      <c r="WG230" s="46"/>
      <c r="WH230" s="46"/>
      <c r="WI230" s="46"/>
      <c r="WJ230" s="46"/>
      <c r="WK230" s="46"/>
      <c r="WL230" s="46"/>
      <c r="WM230" s="46"/>
      <c r="WN230" s="46"/>
      <c r="WO230" s="46"/>
      <c r="WP230" s="46"/>
      <c r="WQ230" s="46"/>
      <c r="WR230" s="46"/>
      <c r="WS230" s="46"/>
      <c r="WT230" s="46"/>
      <c r="WU230" s="46"/>
      <c r="WV230" s="46"/>
      <c r="WW230" s="46"/>
      <c r="WX230" s="46"/>
      <c r="WY230" s="46"/>
      <c r="WZ230" s="46"/>
      <c r="XA230" s="46"/>
      <c r="XB230" s="46"/>
      <c r="XC230" s="46"/>
      <c r="XD230" s="46"/>
      <c r="XE230" s="46"/>
      <c r="XF230" s="46"/>
      <c r="XG230" s="46"/>
      <c r="XH230" s="46"/>
      <c r="XI230" s="46"/>
      <c r="XJ230" s="46"/>
      <c r="XK230" s="46"/>
      <c r="XL230" s="46"/>
      <c r="XM230" s="46"/>
      <c r="XN230" s="46"/>
      <c r="XO230" s="46"/>
      <c r="XP230" s="46"/>
      <c r="XQ230" s="46"/>
      <c r="XR230" s="46"/>
      <c r="XS230" s="46"/>
      <c r="XT230" s="46"/>
      <c r="XU230" s="46"/>
      <c r="XV230" s="46"/>
      <c r="XW230" s="46"/>
      <c r="XX230" s="46"/>
      <c r="XY230" s="46"/>
      <c r="XZ230" s="46"/>
      <c r="YA230" s="46"/>
      <c r="YB230" s="46"/>
      <c r="YC230" s="46"/>
      <c r="YD230" s="46"/>
      <c r="YE230" s="46"/>
      <c r="YF230" s="46"/>
      <c r="YG230" s="46"/>
      <c r="YH230" s="46"/>
      <c r="YI230" s="46"/>
      <c r="YJ230" s="46"/>
      <c r="YK230" s="46"/>
      <c r="YL230" s="46"/>
      <c r="YM230" s="46"/>
      <c r="YN230" s="46"/>
      <c r="YO230" s="46"/>
      <c r="YP230" s="46"/>
      <c r="YQ230" s="46"/>
      <c r="YR230" s="46"/>
      <c r="YS230" s="46"/>
      <c r="YT230" s="46"/>
      <c r="YU230" s="46"/>
      <c r="YV230" s="46"/>
      <c r="YW230" s="46"/>
      <c r="YX230" s="46"/>
      <c r="YY230" s="46"/>
      <c r="YZ230" s="46"/>
      <c r="ZA230" s="46"/>
      <c r="ZB230" s="46"/>
      <c r="ZC230" s="46"/>
      <c r="ZD230" s="46"/>
      <c r="ZE230" s="46"/>
      <c r="ZF230" s="46"/>
      <c r="ZG230" s="46"/>
      <c r="ZH230" s="46"/>
      <c r="ZI230" s="46"/>
      <c r="ZJ230" s="46"/>
      <c r="ZK230" s="46"/>
      <c r="ZL230" s="46"/>
      <c r="ZM230" s="46"/>
      <c r="ZN230" s="46"/>
      <c r="ZO230" s="46"/>
      <c r="ZP230" s="46"/>
      <c r="ZQ230" s="46"/>
      <c r="ZR230" s="46"/>
      <c r="ZS230" s="46"/>
      <c r="ZT230" s="46"/>
      <c r="ZU230" s="46"/>
      <c r="ZV230" s="46"/>
      <c r="ZW230" s="46"/>
      <c r="ZX230" s="46"/>
      <c r="ZY230" s="46"/>
      <c r="ZZ230" s="46"/>
      <c r="AAA230" s="46"/>
      <c r="AAB230" s="46"/>
      <c r="AAC230" s="46"/>
      <c r="AAD230" s="46"/>
      <c r="AAE230" s="46"/>
      <c r="AAF230" s="46"/>
      <c r="AAG230" s="46"/>
      <c r="AAH230" s="46"/>
      <c r="AAI230" s="46"/>
      <c r="AAJ230" s="46"/>
      <c r="AAK230" s="46"/>
      <c r="AAL230" s="46"/>
      <c r="AAM230" s="46"/>
      <c r="AAN230" s="46"/>
      <c r="AAO230" s="46"/>
      <c r="AAP230" s="46"/>
      <c r="AAQ230" s="46"/>
      <c r="AAR230" s="46"/>
      <c r="AAS230" s="46"/>
      <c r="AAT230" s="46"/>
      <c r="AAU230" s="46"/>
      <c r="AAV230" s="46"/>
      <c r="AAW230" s="46"/>
      <c r="AAX230" s="46"/>
      <c r="AAY230" s="46"/>
      <c r="AAZ230" s="46"/>
      <c r="ABA230" s="46"/>
      <c r="ABB230" s="46"/>
      <c r="ABC230" s="46"/>
      <c r="ABD230" s="46"/>
      <c r="ABE230" s="46"/>
      <c r="ABF230" s="46"/>
      <c r="ABG230" s="46"/>
      <c r="ABH230" s="46"/>
      <c r="ABI230" s="46"/>
      <c r="ABJ230" s="46"/>
      <c r="ABK230" s="46"/>
      <c r="ABL230" s="46"/>
      <c r="ABM230" s="46"/>
      <c r="ABN230" s="46"/>
      <c r="ABO230" s="46"/>
      <c r="ABP230" s="46"/>
      <c r="ABQ230" s="46"/>
      <c r="ABR230" s="46"/>
      <c r="ABS230" s="46"/>
      <c r="ABT230" s="46"/>
      <c r="ABU230" s="46"/>
      <c r="ABV230" s="46"/>
      <c r="ABW230" s="46"/>
      <c r="ABX230" s="46"/>
      <c r="ABY230" s="46"/>
      <c r="ABZ230" s="46"/>
      <c r="ACA230" s="46"/>
      <c r="ACB230" s="46"/>
      <c r="ACC230" s="46"/>
      <c r="ACD230" s="46"/>
      <c r="ACE230" s="46"/>
      <c r="ACF230" s="46"/>
      <c r="ACG230" s="46"/>
      <c r="ACH230" s="46"/>
      <c r="ACI230" s="46"/>
      <c r="ACJ230" s="46"/>
      <c r="ACK230" s="46"/>
      <c r="ACL230" s="46"/>
      <c r="ACM230" s="46"/>
      <c r="ACN230" s="46"/>
      <c r="ACO230" s="46"/>
      <c r="ACP230" s="46"/>
      <c r="ACQ230" s="46"/>
      <c r="ACR230" s="46"/>
      <c r="ACS230" s="46"/>
      <c r="ACT230" s="46"/>
      <c r="ACU230" s="46"/>
      <c r="ACV230" s="46"/>
      <c r="ACW230" s="46"/>
      <c r="ACX230" s="46"/>
      <c r="ACY230" s="46"/>
      <c r="ACZ230" s="46"/>
      <c r="ADA230" s="46"/>
      <c r="ADB230" s="46"/>
      <c r="ADC230" s="46"/>
      <c r="ADD230" s="46"/>
      <c r="ADE230" s="46"/>
      <c r="ADF230" s="46"/>
      <c r="ADG230" s="46"/>
      <c r="ADH230" s="46"/>
      <c r="ADI230" s="46"/>
      <c r="ADJ230" s="46"/>
      <c r="ADK230" s="46"/>
      <c r="ADL230" s="46"/>
      <c r="ADM230" s="46"/>
      <c r="ADN230" s="46"/>
      <c r="ADO230" s="46"/>
      <c r="ADP230" s="46"/>
      <c r="ADQ230" s="46"/>
      <c r="ADR230" s="46"/>
      <c r="ADS230" s="46"/>
      <c r="ADT230" s="46"/>
      <c r="ADU230" s="46"/>
      <c r="ADV230" s="46"/>
      <c r="ADW230" s="46"/>
      <c r="ADX230" s="46"/>
      <c r="ADY230" s="46"/>
      <c r="ADZ230" s="46"/>
      <c r="AEA230" s="46"/>
      <c r="AEB230" s="46"/>
      <c r="AEC230" s="46"/>
      <c r="AED230" s="46"/>
      <c r="AEE230" s="46"/>
      <c r="AEF230" s="46"/>
      <c r="AEG230" s="46"/>
      <c r="AEH230" s="46"/>
      <c r="AEI230" s="46"/>
      <c r="AEJ230" s="46"/>
      <c r="AEK230" s="46"/>
      <c r="AEL230" s="46"/>
      <c r="AEM230" s="46"/>
      <c r="AEN230" s="46"/>
      <c r="AEO230" s="46"/>
      <c r="AEP230" s="46"/>
      <c r="AEQ230" s="46"/>
      <c r="AER230" s="46"/>
      <c r="AES230" s="46"/>
      <c r="AET230" s="46"/>
      <c r="AEU230" s="46"/>
      <c r="AEV230" s="46"/>
      <c r="AEW230" s="46"/>
      <c r="AEX230" s="46"/>
      <c r="AEY230" s="46"/>
      <c r="AEZ230" s="46"/>
      <c r="AFA230" s="46"/>
      <c r="AFB230" s="46"/>
      <c r="AFC230" s="46"/>
      <c r="AFD230" s="46"/>
      <c r="AFE230" s="46"/>
      <c r="AFF230" s="46"/>
      <c r="AFG230" s="46"/>
      <c r="AFH230" s="46"/>
      <c r="AFI230" s="46"/>
      <c r="AFJ230" s="46"/>
      <c r="AFK230" s="46"/>
      <c r="AFL230" s="46"/>
      <c r="AFM230" s="46"/>
      <c r="AFN230" s="46"/>
      <c r="AFO230" s="46"/>
      <c r="AFP230" s="46"/>
      <c r="AFQ230" s="46"/>
      <c r="AFR230" s="46"/>
      <c r="AFS230" s="46"/>
      <c r="AFT230" s="46"/>
      <c r="AFU230" s="46"/>
      <c r="AFV230" s="46"/>
      <c r="AFW230" s="46"/>
      <c r="AFX230" s="46"/>
      <c r="AFY230" s="46"/>
      <c r="AFZ230" s="46"/>
      <c r="AGA230" s="46"/>
      <c r="AGB230" s="46"/>
      <c r="AGC230" s="46"/>
      <c r="AGD230" s="46"/>
      <c r="AGE230" s="46"/>
      <c r="AGF230" s="46"/>
      <c r="AGG230" s="46"/>
      <c r="AGH230" s="46"/>
      <c r="AGI230" s="46"/>
      <c r="AGJ230" s="46"/>
      <c r="AGK230" s="46"/>
      <c r="AGL230" s="46"/>
      <c r="AGM230" s="46"/>
      <c r="AGN230" s="46"/>
      <c r="AGO230" s="46"/>
      <c r="AGP230" s="46"/>
      <c r="AGQ230" s="46"/>
      <c r="AGR230" s="46"/>
      <c r="AGS230" s="46"/>
      <c r="AGT230" s="46"/>
      <c r="AGU230" s="46"/>
      <c r="AGV230" s="46"/>
      <c r="AGW230" s="46"/>
      <c r="AGX230" s="46"/>
      <c r="AGY230" s="46"/>
      <c r="AGZ230" s="46"/>
      <c r="AHA230" s="46"/>
      <c r="AHB230" s="46"/>
      <c r="AHC230" s="46"/>
      <c r="AHD230" s="46"/>
      <c r="AHE230" s="46"/>
      <c r="AHF230" s="46"/>
      <c r="AHG230" s="46"/>
      <c r="AHH230" s="46"/>
      <c r="AHI230" s="46"/>
      <c r="AHJ230" s="46"/>
      <c r="AHK230" s="46"/>
      <c r="AHL230" s="46"/>
      <c r="AHM230" s="46"/>
      <c r="AHN230" s="46"/>
      <c r="AHO230" s="46"/>
      <c r="AHP230" s="46"/>
      <c r="AHQ230" s="46"/>
      <c r="AHR230" s="46"/>
      <c r="AHS230" s="46"/>
      <c r="AHT230" s="46"/>
      <c r="AHU230" s="46"/>
      <c r="AHV230" s="46"/>
      <c r="AHW230" s="46"/>
      <c r="AHX230" s="46"/>
      <c r="AHY230" s="46"/>
      <c r="AHZ230" s="46"/>
      <c r="AIA230" s="46"/>
      <c r="AIB230" s="46"/>
      <c r="AIC230" s="46"/>
      <c r="AID230" s="46"/>
      <c r="AIE230" s="46"/>
      <c r="AIF230" s="46"/>
      <c r="AIG230" s="46"/>
      <c r="AIH230" s="46"/>
      <c r="AII230" s="46"/>
      <c r="AIJ230" s="46"/>
      <c r="AIK230" s="46"/>
      <c r="AIL230" s="46"/>
      <c r="AIM230" s="46"/>
      <c r="AIN230" s="46"/>
      <c r="AIO230" s="46"/>
      <c r="AIP230" s="46"/>
      <c r="AIQ230" s="46"/>
      <c r="AIR230" s="46"/>
      <c r="AIS230" s="46"/>
      <c r="AIT230" s="46"/>
      <c r="AIU230" s="46"/>
      <c r="AIV230" s="46"/>
      <c r="AIW230" s="46"/>
      <c r="AIX230" s="46"/>
      <c r="AIY230" s="46"/>
      <c r="AIZ230" s="46"/>
      <c r="AJA230" s="46"/>
      <c r="AJB230" s="46"/>
      <c r="AJC230" s="46"/>
      <c r="AJD230" s="46"/>
      <c r="AJE230" s="46"/>
      <c r="AJF230" s="46"/>
      <c r="AJG230" s="46"/>
      <c r="AJH230" s="46"/>
      <c r="AJI230" s="46"/>
      <c r="AJJ230" s="46"/>
      <c r="AJK230" s="46"/>
      <c r="AJL230" s="46"/>
      <c r="AJM230" s="46"/>
      <c r="AJN230" s="46"/>
      <c r="AJO230" s="46"/>
      <c r="AJP230" s="46"/>
      <c r="AJQ230" s="46"/>
      <c r="AJR230" s="46"/>
      <c r="AJS230" s="46"/>
      <c r="AJT230" s="46"/>
      <c r="AJU230" s="46"/>
      <c r="AJV230" s="46"/>
      <c r="AJW230" s="46"/>
      <c r="AJX230" s="46"/>
      <c r="AJY230" s="46"/>
      <c r="AJZ230" s="46"/>
      <c r="AKA230" s="46"/>
      <c r="AKB230" s="46"/>
      <c r="AKC230" s="46"/>
      <c r="AKD230" s="46"/>
      <c r="AKE230" s="46"/>
      <c r="AKF230" s="46"/>
      <c r="AKG230" s="46"/>
      <c r="AKH230" s="46"/>
      <c r="AKI230" s="46"/>
      <c r="AKJ230" s="46"/>
      <c r="AKK230" s="46"/>
      <c r="AKL230" s="46"/>
      <c r="AKM230" s="46"/>
      <c r="AKN230" s="46"/>
      <c r="AKO230" s="46"/>
      <c r="AKP230" s="46"/>
      <c r="AKQ230" s="46"/>
      <c r="AKR230" s="46"/>
      <c r="AKS230" s="46"/>
      <c r="AKT230" s="46"/>
      <c r="AKU230" s="46"/>
      <c r="AKV230" s="46"/>
      <c r="AKW230" s="46"/>
      <c r="AKX230" s="46"/>
      <c r="AKY230" s="46"/>
      <c r="AKZ230" s="46"/>
      <c r="ALA230" s="46"/>
      <c r="ALB230" s="46"/>
      <c r="ALC230" s="46"/>
      <c r="ALD230" s="46"/>
      <c r="ALE230" s="46"/>
      <c r="ALF230" s="46"/>
      <c r="ALG230" s="46"/>
      <c r="ALH230" s="46"/>
      <c r="ALI230" s="46"/>
      <c r="ALJ230" s="46"/>
      <c r="ALK230" s="46"/>
      <c r="ALL230" s="46"/>
      <c r="ALM230" s="46"/>
      <c r="ALN230" s="46"/>
      <c r="ALO230" s="46"/>
      <c r="ALP230" s="46"/>
      <c r="ALQ230" s="46"/>
      <c r="ALR230" s="46"/>
      <c r="ALS230" s="46"/>
      <c r="ALT230" s="46"/>
      <c r="ALU230" s="46"/>
      <c r="ALV230" s="46"/>
      <c r="ALW230" s="46"/>
      <c r="ALX230" s="46"/>
      <c r="ALY230" s="46"/>
      <c r="ALZ230" s="46"/>
      <c r="AMA230" s="46"/>
      <c r="AMB230" s="46"/>
      <c r="AMC230" s="46"/>
      <c r="AMD230" s="46"/>
      <c r="AME230" s="46"/>
      <c r="AMF230" s="46"/>
      <c r="AMG230" s="46"/>
      <c r="AMH230" s="46"/>
      <c r="AMI230" s="46"/>
      <c r="AMJ230" s="46"/>
      <c r="AMK230" s="46"/>
    </row>
    <row r="231" spans="1:1025" x14ac:dyDescent="0.25">
      <c r="A231" s="46"/>
      <c r="B231" s="56"/>
      <c r="C231" s="57"/>
      <c r="D231" s="58"/>
      <c r="E231" s="59"/>
      <c r="F231" s="59"/>
      <c r="G231" s="59"/>
      <c r="H231" s="59"/>
      <c r="I231" s="59"/>
      <c r="J231" s="59"/>
      <c r="K231" s="59"/>
      <c r="L231" s="59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46"/>
      <c r="KQ231" s="46"/>
      <c r="KR231" s="46"/>
      <c r="KS231" s="46"/>
      <c r="KT231" s="46"/>
      <c r="KU231" s="46"/>
      <c r="KV231" s="46"/>
      <c r="KW231" s="46"/>
      <c r="KX231" s="46"/>
      <c r="KY231" s="46"/>
      <c r="KZ231" s="46"/>
      <c r="LA231" s="46"/>
      <c r="LB231" s="46"/>
      <c r="LC231" s="46"/>
      <c r="LD231" s="46"/>
      <c r="LE231" s="46"/>
      <c r="LF231" s="46"/>
      <c r="LG231" s="46"/>
      <c r="LH231" s="46"/>
      <c r="LI231" s="46"/>
      <c r="LJ231" s="46"/>
      <c r="LK231" s="46"/>
      <c r="LL231" s="46"/>
      <c r="LM231" s="46"/>
      <c r="LN231" s="46"/>
      <c r="LO231" s="46"/>
      <c r="LP231" s="46"/>
      <c r="LQ231" s="46"/>
      <c r="LR231" s="46"/>
      <c r="LS231" s="46"/>
      <c r="LT231" s="46"/>
      <c r="LU231" s="46"/>
      <c r="LV231" s="46"/>
      <c r="LW231" s="46"/>
      <c r="LX231" s="46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  <c r="NH231" s="46"/>
      <c r="NI231" s="46"/>
      <c r="NJ231" s="46"/>
      <c r="NK231" s="46"/>
      <c r="NL231" s="46"/>
      <c r="NM231" s="46"/>
      <c r="NN231" s="46"/>
      <c r="NO231" s="46"/>
      <c r="NP231" s="46"/>
      <c r="NQ231" s="46"/>
      <c r="NR231" s="46"/>
      <c r="NS231" s="46"/>
      <c r="NT231" s="46"/>
      <c r="NU231" s="46"/>
      <c r="NV231" s="46"/>
      <c r="NW231" s="46"/>
      <c r="NX231" s="46"/>
      <c r="NY231" s="46"/>
      <c r="NZ231" s="46"/>
      <c r="OA231" s="46"/>
      <c r="OB231" s="46"/>
      <c r="OC231" s="46"/>
      <c r="OD231" s="46"/>
      <c r="OE231" s="46"/>
      <c r="OF231" s="46"/>
      <c r="OG231" s="46"/>
      <c r="OH231" s="46"/>
      <c r="OI231" s="46"/>
      <c r="OJ231" s="46"/>
      <c r="OK231" s="46"/>
      <c r="OL231" s="46"/>
      <c r="OM231" s="46"/>
      <c r="ON231" s="46"/>
      <c r="OO231" s="46"/>
      <c r="OP231" s="46"/>
      <c r="OQ231" s="46"/>
      <c r="OR231" s="46"/>
      <c r="OS231" s="46"/>
      <c r="OT231" s="46"/>
      <c r="OU231" s="46"/>
      <c r="OV231" s="46"/>
      <c r="OW231" s="46"/>
      <c r="OX231" s="46"/>
      <c r="OY231" s="46"/>
      <c r="OZ231" s="46"/>
      <c r="PA231" s="46"/>
      <c r="PB231" s="46"/>
      <c r="PC231" s="46"/>
      <c r="PD231" s="46"/>
      <c r="PE231" s="46"/>
      <c r="PF231" s="46"/>
      <c r="PG231" s="46"/>
      <c r="PH231" s="46"/>
      <c r="PI231" s="46"/>
      <c r="PJ231" s="46"/>
      <c r="PK231" s="46"/>
      <c r="PL231" s="46"/>
      <c r="PM231" s="46"/>
      <c r="PN231" s="46"/>
      <c r="PO231" s="46"/>
      <c r="PP231" s="46"/>
      <c r="PQ231" s="46"/>
      <c r="PR231" s="46"/>
      <c r="PS231" s="46"/>
      <c r="PT231" s="46"/>
      <c r="PU231" s="46"/>
      <c r="PV231" s="46"/>
      <c r="PW231" s="46"/>
      <c r="PX231" s="46"/>
      <c r="PY231" s="46"/>
      <c r="PZ231" s="46"/>
      <c r="QA231" s="46"/>
      <c r="QB231" s="46"/>
      <c r="QC231" s="46"/>
      <c r="QD231" s="46"/>
      <c r="QE231" s="46"/>
      <c r="QF231" s="46"/>
      <c r="QG231" s="46"/>
      <c r="QH231" s="46"/>
      <c r="QI231" s="46"/>
      <c r="QJ231" s="46"/>
      <c r="QK231" s="46"/>
      <c r="QL231" s="46"/>
      <c r="QM231" s="46"/>
      <c r="QN231" s="46"/>
      <c r="QO231" s="46"/>
      <c r="QP231" s="46"/>
      <c r="QQ231" s="46"/>
      <c r="QR231" s="46"/>
      <c r="QS231" s="46"/>
      <c r="QT231" s="46"/>
      <c r="QU231" s="46"/>
      <c r="QV231" s="46"/>
      <c r="QW231" s="46"/>
      <c r="QX231" s="46"/>
      <c r="QY231" s="46"/>
      <c r="QZ231" s="46"/>
      <c r="RA231" s="46"/>
      <c r="RB231" s="46"/>
      <c r="RC231" s="46"/>
      <c r="RD231" s="46"/>
      <c r="RE231" s="46"/>
      <c r="RF231" s="46"/>
      <c r="RG231" s="46"/>
      <c r="RH231" s="46"/>
      <c r="RI231" s="46"/>
      <c r="RJ231" s="46"/>
      <c r="RK231" s="46"/>
      <c r="RL231" s="46"/>
      <c r="RM231" s="46"/>
      <c r="RN231" s="46"/>
      <c r="RO231" s="46"/>
      <c r="RP231" s="46"/>
      <c r="RQ231" s="46"/>
      <c r="RR231" s="46"/>
      <c r="RS231" s="46"/>
      <c r="RT231" s="46"/>
      <c r="RU231" s="46"/>
      <c r="RV231" s="46"/>
      <c r="RW231" s="46"/>
      <c r="RX231" s="46"/>
      <c r="RY231" s="46"/>
      <c r="RZ231" s="46"/>
      <c r="SA231" s="46"/>
      <c r="SB231" s="46"/>
      <c r="SC231" s="46"/>
      <c r="SD231" s="46"/>
      <c r="SE231" s="46"/>
      <c r="SF231" s="46"/>
      <c r="SG231" s="46"/>
      <c r="SH231" s="46"/>
      <c r="SI231" s="46"/>
      <c r="SJ231" s="46"/>
      <c r="SK231" s="46"/>
      <c r="SL231" s="46"/>
      <c r="SM231" s="46"/>
      <c r="SN231" s="46"/>
      <c r="SO231" s="46"/>
      <c r="SP231" s="46"/>
      <c r="SQ231" s="46"/>
      <c r="SR231" s="46"/>
      <c r="SS231" s="46"/>
      <c r="ST231" s="46"/>
      <c r="SU231" s="46"/>
      <c r="SV231" s="46"/>
      <c r="SW231" s="46"/>
      <c r="SX231" s="46"/>
      <c r="SY231" s="46"/>
      <c r="SZ231" s="46"/>
      <c r="TA231" s="46"/>
      <c r="TB231" s="46"/>
      <c r="TC231" s="46"/>
      <c r="TD231" s="46"/>
      <c r="TE231" s="46"/>
      <c r="TF231" s="46"/>
      <c r="TG231" s="46"/>
      <c r="TH231" s="46"/>
      <c r="TI231" s="46"/>
      <c r="TJ231" s="46"/>
      <c r="TK231" s="46"/>
      <c r="TL231" s="46"/>
      <c r="TM231" s="46"/>
      <c r="TN231" s="46"/>
      <c r="TO231" s="46"/>
      <c r="TP231" s="46"/>
      <c r="TQ231" s="46"/>
      <c r="TR231" s="46"/>
      <c r="TS231" s="46"/>
      <c r="TT231" s="46"/>
      <c r="TU231" s="46"/>
      <c r="TV231" s="46"/>
      <c r="TW231" s="46"/>
      <c r="TX231" s="46"/>
      <c r="TY231" s="46"/>
      <c r="TZ231" s="46"/>
      <c r="UA231" s="46"/>
      <c r="UB231" s="46"/>
      <c r="UC231" s="46"/>
      <c r="UD231" s="46"/>
      <c r="UE231" s="46"/>
      <c r="UF231" s="46"/>
      <c r="UG231" s="46"/>
      <c r="UH231" s="46"/>
      <c r="UI231" s="46"/>
      <c r="UJ231" s="46"/>
      <c r="UK231" s="46"/>
      <c r="UL231" s="46"/>
      <c r="UM231" s="46"/>
      <c r="UN231" s="46"/>
      <c r="UO231" s="46"/>
      <c r="UP231" s="46"/>
      <c r="UQ231" s="46"/>
      <c r="UR231" s="46"/>
      <c r="US231" s="46"/>
      <c r="UT231" s="46"/>
      <c r="UU231" s="46"/>
      <c r="UV231" s="46"/>
      <c r="UW231" s="46"/>
      <c r="UX231" s="46"/>
      <c r="UY231" s="46"/>
      <c r="UZ231" s="46"/>
      <c r="VA231" s="46"/>
      <c r="VB231" s="46"/>
      <c r="VC231" s="46"/>
      <c r="VD231" s="46"/>
      <c r="VE231" s="46"/>
      <c r="VF231" s="46"/>
      <c r="VG231" s="46"/>
      <c r="VH231" s="46"/>
      <c r="VI231" s="46"/>
      <c r="VJ231" s="46"/>
      <c r="VK231" s="46"/>
      <c r="VL231" s="46"/>
      <c r="VM231" s="46"/>
      <c r="VN231" s="46"/>
      <c r="VO231" s="46"/>
      <c r="VP231" s="46"/>
      <c r="VQ231" s="46"/>
      <c r="VR231" s="46"/>
      <c r="VS231" s="46"/>
      <c r="VT231" s="46"/>
      <c r="VU231" s="46"/>
      <c r="VV231" s="46"/>
      <c r="VW231" s="46"/>
      <c r="VX231" s="46"/>
      <c r="VY231" s="46"/>
      <c r="VZ231" s="46"/>
      <c r="WA231" s="46"/>
      <c r="WB231" s="46"/>
      <c r="WC231" s="46"/>
      <c r="WD231" s="46"/>
      <c r="WE231" s="46"/>
      <c r="WF231" s="46"/>
      <c r="WG231" s="46"/>
      <c r="WH231" s="46"/>
      <c r="WI231" s="46"/>
      <c r="WJ231" s="46"/>
      <c r="WK231" s="46"/>
      <c r="WL231" s="46"/>
      <c r="WM231" s="46"/>
      <c r="WN231" s="46"/>
      <c r="WO231" s="46"/>
      <c r="WP231" s="46"/>
      <c r="WQ231" s="46"/>
      <c r="WR231" s="46"/>
      <c r="WS231" s="46"/>
      <c r="WT231" s="46"/>
      <c r="WU231" s="46"/>
      <c r="WV231" s="46"/>
      <c r="WW231" s="46"/>
      <c r="WX231" s="46"/>
      <c r="WY231" s="46"/>
      <c r="WZ231" s="46"/>
      <c r="XA231" s="46"/>
      <c r="XB231" s="46"/>
      <c r="XC231" s="46"/>
      <c r="XD231" s="46"/>
      <c r="XE231" s="46"/>
      <c r="XF231" s="46"/>
      <c r="XG231" s="46"/>
      <c r="XH231" s="46"/>
      <c r="XI231" s="46"/>
      <c r="XJ231" s="46"/>
      <c r="XK231" s="46"/>
      <c r="XL231" s="46"/>
      <c r="XM231" s="46"/>
      <c r="XN231" s="46"/>
      <c r="XO231" s="46"/>
      <c r="XP231" s="46"/>
      <c r="XQ231" s="46"/>
      <c r="XR231" s="46"/>
      <c r="XS231" s="46"/>
      <c r="XT231" s="46"/>
      <c r="XU231" s="46"/>
      <c r="XV231" s="46"/>
      <c r="XW231" s="46"/>
      <c r="XX231" s="46"/>
      <c r="XY231" s="46"/>
      <c r="XZ231" s="46"/>
      <c r="YA231" s="46"/>
      <c r="YB231" s="46"/>
      <c r="YC231" s="46"/>
      <c r="YD231" s="46"/>
      <c r="YE231" s="46"/>
      <c r="YF231" s="46"/>
      <c r="YG231" s="46"/>
      <c r="YH231" s="46"/>
      <c r="YI231" s="46"/>
      <c r="YJ231" s="46"/>
      <c r="YK231" s="46"/>
      <c r="YL231" s="46"/>
      <c r="YM231" s="46"/>
      <c r="YN231" s="46"/>
      <c r="YO231" s="46"/>
      <c r="YP231" s="46"/>
      <c r="YQ231" s="46"/>
      <c r="YR231" s="46"/>
      <c r="YS231" s="46"/>
      <c r="YT231" s="46"/>
      <c r="YU231" s="46"/>
      <c r="YV231" s="46"/>
      <c r="YW231" s="46"/>
      <c r="YX231" s="46"/>
      <c r="YY231" s="46"/>
      <c r="YZ231" s="46"/>
      <c r="ZA231" s="46"/>
      <c r="ZB231" s="46"/>
      <c r="ZC231" s="46"/>
      <c r="ZD231" s="46"/>
      <c r="ZE231" s="46"/>
      <c r="ZF231" s="46"/>
      <c r="ZG231" s="46"/>
      <c r="ZH231" s="46"/>
      <c r="ZI231" s="46"/>
      <c r="ZJ231" s="46"/>
      <c r="ZK231" s="46"/>
      <c r="ZL231" s="46"/>
      <c r="ZM231" s="46"/>
      <c r="ZN231" s="46"/>
      <c r="ZO231" s="46"/>
      <c r="ZP231" s="46"/>
      <c r="ZQ231" s="46"/>
      <c r="ZR231" s="46"/>
      <c r="ZS231" s="46"/>
      <c r="ZT231" s="46"/>
      <c r="ZU231" s="46"/>
      <c r="ZV231" s="46"/>
      <c r="ZW231" s="46"/>
      <c r="ZX231" s="46"/>
      <c r="ZY231" s="46"/>
      <c r="ZZ231" s="46"/>
      <c r="AAA231" s="46"/>
      <c r="AAB231" s="46"/>
      <c r="AAC231" s="46"/>
      <c r="AAD231" s="46"/>
      <c r="AAE231" s="46"/>
      <c r="AAF231" s="46"/>
      <c r="AAG231" s="46"/>
      <c r="AAH231" s="46"/>
      <c r="AAI231" s="46"/>
      <c r="AAJ231" s="46"/>
      <c r="AAK231" s="46"/>
      <c r="AAL231" s="46"/>
      <c r="AAM231" s="46"/>
      <c r="AAN231" s="46"/>
      <c r="AAO231" s="46"/>
      <c r="AAP231" s="46"/>
      <c r="AAQ231" s="46"/>
      <c r="AAR231" s="46"/>
      <c r="AAS231" s="46"/>
      <c r="AAT231" s="46"/>
      <c r="AAU231" s="46"/>
      <c r="AAV231" s="46"/>
      <c r="AAW231" s="46"/>
      <c r="AAX231" s="46"/>
      <c r="AAY231" s="46"/>
      <c r="AAZ231" s="46"/>
      <c r="ABA231" s="46"/>
      <c r="ABB231" s="46"/>
      <c r="ABC231" s="46"/>
      <c r="ABD231" s="46"/>
      <c r="ABE231" s="46"/>
      <c r="ABF231" s="46"/>
      <c r="ABG231" s="46"/>
      <c r="ABH231" s="46"/>
      <c r="ABI231" s="46"/>
      <c r="ABJ231" s="46"/>
      <c r="ABK231" s="46"/>
      <c r="ABL231" s="46"/>
      <c r="ABM231" s="46"/>
      <c r="ABN231" s="46"/>
      <c r="ABO231" s="46"/>
      <c r="ABP231" s="46"/>
      <c r="ABQ231" s="46"/>
      <c r="ABR231" s="46"/>
      <c r="ABS231" s="46"/>
      <c r="ABT231" s="46"/>
      <c r="ABU231" s="46"/>
      <c r="ABV231" s="46"/>
      <c r="ABW231" s="46"/>
      <c r="ABX231" s="46"/>
      <c r="ABY231" s="46"/>
      <c r="ABZ231" s="46"/>
      <c r="ACA231" s="46"/>
      <c r="ACB231" s="46"/>
      <c r="ACC231" s="46"/>
      <c r="ACD231" s="46"/>
      <c r="ACE231" s="46"/>
      <c r="ACF231" s="46"/>
      <c r="ACG231" s="46"/>
      <c r="ACH231" s="46"/>
      <c r="ACI231" s="46"/>
      <c r="ACJ231" s="46"/>
      <c r="ACK231" s="46"/>
      <c r="ACL231" s="46"/>
      <c r="ACM231" s="46"/>
      <c r="ACN231" s="46"/>
      <c r="ACO231" s="46"/>
      <c r="ACP231" s="46"/>
      <c r="ACQ231" s="46"/>
      <c r="ACR231" s="46"/>
      <c r="ACS231" s="46"/>
      <c r="ACT231" s="46"/>
      <c r="ACU231" s="46"/>
      <c r="ACV231" s="46"/>
      <c r="ACW231" s="46"/>
      <c r="ACX231" s="46"/>
      <c r="ACY231" s="46"/>
      <c r="ACZ231" s="46"/>
      <c r="ADA231" s="46"/>
      <c r="ADB231" s="46"/>
      <c r="ADC231" s="46"/>
      <c r="ADD231" s="46"/>
      <c r="ADE231" s="46"/>
      <c r="ADF231" s="46"/>
      <c r="ADG231" s="46"/>
      <c r="ADH231" s="46"/>
      <c r="ADI231" s="46"/>
      <c r="ADJ231" s="46"/>
      <c r="ADK231" s="46"/>
      <c r="ADL231" s="46"/>
      <c r="ADM231" s="46"/>
      <c r="ADN231" s="46"/>
      <c r="ADO231" s="46"/>
      <c r="ADP231" s="46"/>
      <c r="ADQ231" s="46"/>
      <c r="ADR231" s="46"/>
      <c r="ADS231" s="46"/>
      <c r="ADT231" s="46"/>
      <c r="ADU231" s="46"/>
      <c r="ADV231" s="46"/>
      <c r="ADW231" s="46"/>
      <c r="ADX231" s="46"/>
      <c r="ADY231" s="46"/>
      <c r="ADZ231" s="46"/>
      <c r="AEA231" s="46"/>
      <c r="AEB231" s="46"/>
      <c r="AEC231" s="46"/>
      <c r="AED231" s="46"/>
      <c r="AEE231" s="46"/>
      <c r="AEF231" s="46"/>
      <c r="AEG231" s="46"/>
      <c r="AEH231" s="46"/>
      <c r="AEI231" s="46"/>
      <c r="AEJ231" s="46"/>
      <c r="AEK231" s="46"/>
      <c r="AEL231" s="46"/>
      <c r="AEM231" s="46"/>
      <c r="AEN231" s="46"/>
      <c r="AEO231" s="46"/>
      <c r="AEP231" s="46"/>
      <c r="AEQ231" s="46"/>
      <c r="AER231" s="46"/>
      <c r="AES231" s="46"/>
      <c r="AET231" s="46"/>
      <c r="AEU231" s="46"/>
      <c r="AEV231" s="46"/>
      <c r="AEW231" s="46"/>
      <c r="AEX231" s="46"/>
      <c r="AEY231" s="46"/>
      <c r="AEZ231" s="46"/>
      <c r="AFA231" s="46"/>
      <c r="AFB231" s="46"/>
      <c r="AFC231" s="46"/>
      <c r="AFD231" s="46"/>
      <c r="AFE231" s="46"/>
      <c r="AFF231" s="46"/>
      <c r="AFG231" s="46"/>
      <c r="AFH231" s="46"/>
      <c r="AFI231" s="46"/>
      <c r="AFJ231" s="46"/>
      <c r="AFK231" s="46"/>
      <c r="AFL231" s="46"/>
      <c r="AFM231" s="46"/>
      <c r="AFN231" s="46"/>
      <c r="AFO231" s="46"/>
      <c r="AFP231" s="46"/>
      <c r="AFQ231" s="46"/>
      <c r="AFR231" s="46"/>
      <c r="AFS231" s="46"/>
      <c r="AFT231" s="46"/>
      <c r="AFU231" s="46"/>
      <c r="AFV231" s="46"/>
      <c r="AFW231" s="46"/>
      <c r="AFX231" s="46"/>
      <c r="AFY231" s="46"/>
      <c r="AFZ231" s="46"/>
      <c r="AGA231" s="46"/>
      <c r="AGB231" s="46"/>
      <c r="AGC231" s="46"/>
      <c r="AGD231" s="46"/>
      <c r="AGE231" s="46"/>
      <c r="AGF231" s="46"/>
      <c r="AGG231" s="46"/>
      <c r="AGH231" s="46"/>
      <c r="AGI231" s="46"/>
      <c r="AGJ231" s="46"/>
      <c r="AGK231" s="46"/>
      <c r="AGL231" s="46"/>
      <c r="AGM231" s="46"/>
      <c r="AGN231" s="46"/>
      <c r="AGO231" s="46"/>
      <c r="AGP231" s="46"/>
      <c r="AGQ231" s="46"/>
      <c r="AGR231" s="46"/>
      <c r="AGS231" s="46"/>
      <c r="AGT231" s="46"/>
      <c r="AGU231" s="46"/>
      <c r="AGV231" s="46"/>
      <c r="AGW231" s="46"/>
      <c r="AGX231" s="46"/>
      <c r="AGY231" s="46"/>
      <c r="AGZ231" s="46"/>
      <c r="AHA231" s="46"/>
      <c r="AHB231" s="46"/>
      <c r="AHC231" s="46"/>
      <c r="AHD231" s="46"/>
      <c r="AHE231" s="46"/>
      <c r="AHF231" s="46"/>
      <c r="AHG231" s="46"/>
      <c r="AHH231" s="46"/>
      <c r="AHI231" s="46"/>
      <c r="AHJ231" s="46"/>
      <c r="AHK231" s="46"/>
      <c r="AHL231" s="46"/>
      <c r="AHM231" s="46"/>
      <c r="AHN231" s="46"/>
      <c r="AHO231" s="46"/>
      <c r="AHP231" s="46"/>
      <c r="AHQ231" s="46"/>
      <c r="AHR231" s="46"/>
      <c r="AHS231" s="46"/>
      <c r="AHT231" s="46"/>
      <c r="AHU231" s="46"/>
      <c r="AHV231" s="46"/>
      <c r="AHW231" s="46"/>
      <c r="AHX231" s="46"/>
      <c r="AHY231" s="46"/>
      <c r="AHZ231" s="46"/>
      <c r="AIA231" s="46"/>
      <c r="AIB231" s="46"/>
      <c r="AIC231" s="46"/>
      <c r="AID231" s="46"/>
      <c r="AIE231" s="46"/>
      <c r="AIF231" s="46"/>
      <c r="AIG231" s="46"/>
      <c r="AIH231" s="46"/>
      <c r="AII231" s="46"/>
      <c r="AIJ231" s="46"/>
      <c r="AIK231" s="46"/>
      <c r="AIL231" s="46"/>
      <c r="AIM231" s="46"/>
      <c r="AIN231" s="46"/>
      <c r="AIO231" s="46"/>
      <c r="AIP231" s="46"/>
      <c r="AIQ231" s="46"/>
      <c r="AIR231" s="46"/>
      <c r="AIS231" s="46"/>
      <c r="AIT231" s="46"/>
      <c r="AIU231" s="46"/>
      <c r="AIV231" s="46"/>
      <c r="AIW231" s="46"/>
      <c r="AIX231" s="46"/>
      <c r="AIY231" s="46"/>
      <c r="AIZ231" s="46"/>
      <c r="AJA231" s="46"/>
      <c r="AJB231" s="46"/>
      <c r="AJC231" s="46"/>
      <c r="AJD231" s="46"/>
      <c r="AJE231" s="46"/>
      <c r="AJF231" s="46"/>
      <c r="AJG231" s="46"/>
      <c r="AJH231" s="46"/>
      <c r="AJI231" s="46"/>
      <c r="AJJ231" s="46"/>
      <c r="AJK231" s="46"/>
      <c r="AJL231" s="46"/>
      <c r="AJM231" s="46"/>
      <c r="AJN231" s="46"/>
      <c r="AJO231" s="46"/>
      <c r="AJP231" s="46"/>
      <c r="AJQ231" s="46"/>
      <c r="AJR231" s="46"/>
      <c r="AJS231" s="46"/>
      <c r="AJT231" s="46"/>
      <c r="AJU231" s="46"/>
      <c r="AJV231" s="46"/>
      <c r="AJW231" s="46"/>
      <c r="AJX231" s="46"/>
      <c r="AJY231" s="46"/>
      <c r="AJZ231" s="46"/>
      <c r="AKA231" s="46"/>
      <c r="AKB231" s="46"/>
      <c r="AKC231" s="46"/>
      <c r="AKD231" s="46"/>
      <c r="AKE231" s="46"/>
      <c r="AKF231" s="46"/>
      <c r="AKG231" s="46"/>
      <c r="AKH231" s="46"/>
      <c r="AKI231" s="46"/>
      <c r="AKJ231" s="46"/>
      <c r="AKK231" s="46"/>
      <c r="AKL231" s="46"/>
      <c r="AKM231" s="46"/>
      <c r="AKN231" s="46"/>
      <c r="AKO231" s="46"/>
      <c r="AKP231" s="46"/>
      <c r="AKQ231" s="46"/>
      <c r="AKR231" s="46"/>
      <c r="AKS231" s="46"/>
      <c r="AKT231" s="46"/>
      <c r="AKU231" s="46"/>
      <c r="AKV231" s="46"/>
      <c r="AKW231" s="46"/>
      <c r="AKX231" s="46"/>
      <c r="AKY231" s="46"/>
      <c r="AKZ231" s="46"/>
      <c r="ALA231" s="46"/>
      <c r="ALB231" s="46"/>
      <c r="ALC231" s="46"/>
      <c r="ALD231" s="46"/>
      <c r="ALE231" s="46"/>
      <c r="ALF231" s="46"/>
      <c r="ALG231" s="46"/>
      <c r="ALH231" s="46"/>
      <c r="ALI231" s="46"/>
      <c r="ALJ231" s="46"/>
      <c r="ALK231" s="46"/>
      <c r="ALL231" s="46"/>
      <c r="ALM231" s="46"/>
      <c r="ALN231" s="46"/>
      <c r="ALO231" s="46"/>
      <c r="ALP231" s="46"/>
      <c r="ALQ231" s="46"/>
      <c r="ALR231" s="46"/>
      <c r="ALS231" s="46"/>
      <c r="ALT231" s="46"/>
      <c r="ALU231" s="46"/>
      <c r="ALV231" s="46"/>
      <c r="ALW231" s="46"/>
      <c r="ALX231" s="46"/>
      <c r="ALY231" s="46"/>
      <c r="ALZ231" s="46"/>
      <c r="AMA231" s="46"/>
      <c r="AMB231" s="46"/>
      <c r="AMC231" s="46"/>
      <c r="AMD231" s="46"/>
      <c r="AME231" s="46"/>
      <c r="AMF231" s="46"/>
      <c r="AMG231" s="46"/>
      <c r="AMH231" s="46"/>
      <c r="AMI231" s="46"/>
      <c r="AMJ231" s="46"/>
      <c r="AMK231" s="46"/>
    </row>
    <row r="232" spans="1:1025" x14ac:dyDescent="0.25">
      <c r="A232" s="46"/>
      <c r="B232" s="56"/>
      <c r="C232" s="57"/>
      <c r="D232" s="58"/>
      <c r="E232" s="59"/>
      <c r="F232" s="59"/>
      <c r="G232" s="59"/>
      <c r="H232" s="59"/>
      <c r="I232" s="59"/>
      <c r="J232" s="59"/>
      <c r="K232" s="59"/>
      <c r="L232" s="59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46"/>
      <c r="KQ232" s="46"/>
      <c r="KR232" s="46"/>
      <c r="KS232" s="46"/>
      <c r="KT232" s="46"/>
      <c r="KU232" s="46"/>
      <c r="KV232" s="46"/>
      <c r="KW232" s="46"/>
      <c r="KX232" s="46"/>
      <c r="KY232" s="46"/>
      <c r="KZ232" s="46"/>
      <c r="LA232" s="46"/>
      <c r="LB232" s="46"/>
      <c r="LC232" s="46"/>
      <c r="LD232" s="46"/>
      <c r="LE232" s="46"/>
      <c r="LF232" s="46"/>
      <c r="LG232" s="46"/>
      <c r="LH232" s="46"/>
      <c r="LI232" s="46"/>
      <c r="LJ232" s="46"/>
      <c r="LK232" s="46"/>
      <c r="LL232" s="46"/>
      <c r="LM232" s="46"/>
      <c r="LN232" s="46"/>
      <c r="LO232" s="46"/>
      <c r="LP232" s="46"/>
      <c r="LQ232" s="46"/>
      <c r="LR232" s="46"/>
      <c r="LS232" s="46"/>
      <c r="LT232" s="46"/>
      <c r="LU232" s="46"/>
      <c r="LV232" s="46"/>
      <c r="LW232" s="46"/>
      <c r="LX232" s="46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  <c r="NH232" s="46"/>
      <c r="NI232" s="46"/>
      <c r="NJ232" s="46"/>
      <c r="NK232" s="46"/>
      <c r="NL232" s="46"/>
      <c r="NM232" s="46"/>
      <c r="NN232" s="46"/>
      <c r="NO232" s="46"/>
      <c r="NP232" s="46"/>
      <c r="NQ232" s="46"/>
      <c r="NR232" s="46"/>
      <c r="NS232" s="46"/>
      <c r="NT232" s="46"/>
      <c r="NU232" s="46"/>
      <c r="NV232" s="46"/>
      <c r="NW232" s="46"/>
      <c r="NX232" s="46"/>
      <c r="NY232" s="46"/>
      <c r="NZ232" s="46"/>
      <c r="OA232" s="46"/>
      <c r="OB232" s="46"/>
      <c r="OC232" s="46"/>
      <c r="OD232" s="46"/>
      <c r="OE232" s="46"/>
      <c r="OF232" s="46"/>
      <c r="OG232" s="46"/>
      <c r="OH232" s="46"/>
      <c r="OI232" s="46"/>
      <c r="OJ232" s="46"/>
      <c r="OK232" s="46"/>
      <c r="OL232" s="46"/>
      <c r="OM232" s="46"/>
      <c r="ON232" s="46"/>
      <c r="OO232" s="46"/>
      <c r="OP232" s="46"/>
      <c r="OQ232" s="46"/>
      <c r="OR232" s="46"/>
      <c r="OS232" s="46"/>
      <c r="OT232" s="46"/>
      <c r="OU232" s="46"/>
      <c r="OV232" s="46"/>
      <c r="OW232" s="46"/>
      <c r="OX232" s="46"/>
      <c r="OY232" s="46"/>
      <c r="OZ232" s="46"/>
      <c r="PA232" s="46"/>
      <c r="PB232" s="46"/>
      <c r="PC232" s="46"/>
      <c r="PD232" s="46"/>
      <c r="PE232" s="46"/>
      <c r="PF232" s="46"/>
      <c r="PG232" s="46"/>
      <c r="PH232" s="46"/>
      <c r="PI232" s="46"/>
      <c r="PJ232" s="46"/>
      <c r="PK232" s="46"/>
      <c r="PL232" s="46"/>
      <c r="PM232" s="46"/>
      <c r="PN232" s="46"/>
      <c r="PO232" s="46"/>
      <c r="PP232" s="46"/>
      <c r="PQ232" s="46"/>
      <c r="PR232" s="46"/>
      <c r="PS232" s="46"/>
      <c r="PT232" s="46"/>
      <c r="PU232" s="46"/>
      <c r="PV232" s="46"/>
      <c r="PW232" s="46"/>
      <c r="PX232" s="46"/>
      <c r="PY232" s="46"/>
      <c r="PZ232" s="46"/>
      <c r="QA232" s="46"/>
      <c r="QB232" s="46"/>
      <c r="QC232" s="46"/>
      <c r="QD232" s="46"/>
      <c r="QE232" s="46"/>
      <c r="QF232" s="46"/>
      <c r="QG232" s="46"/>
      <c r="QH232" s="46"/>
      <c r="QI232" s="46"/>
      <c r="QJ232" s="46"/>
      <c r="QK232" s="46"/>
      <c r="QL232" s="46"/>
      <c r="QM232" s="46"/>
      <c r="QN232" s="46"/>
      <c r="QO232" s="46"/>
      <c r="QP232" s="46"/>
      <c r="QQ232" s="46"/>
      <c r="QR232" s="46"/>
      <c r="QS232" s="46"/>
      <c r="QT232" s="46"/>
      <c r="QU232" s="46"/>
      <c r="QV232" s="46"/>
      <c r="QW232" s="46"/>
      <c r="QX232" s="46"/>
      <c r="QY232" s="46"/>
      <c r="QZ232" s="46"/>
      <c r="RA232" s="46"/>
      <c r="RB232" s="46"/>
      <c r="RC232" s="46"/>
      <c r="RD232" s="46"/>
      <c r="RE232" s="46"/>
      <c r="RF232" s="46"/>
      <c r="RG232" s="46"/>
      <c r="RH232" s="46"/>
      <c r="RI232" s="46"/>
      <c r="RJ232" s="46"/>
      <c r="RK232" s="46"/>
      <c r="RL232" s="46"/>
      <c r="RM232" s="46"/>
      <c r="RN232" s="46"/>
      <c r="RO232" s="46"/>
      <c r="RP232" s="46"/>
      <c r="RQ232" s="46"/>
      <c r="RR232" s="46"/>
      <c r="RS232" s="46"/>
      <c r="RT232" s="46"/>
      <c r="RU232" s="46"/>
      <c r="RV232" s="46"/>
      <c r="RW232" s="46"/>
      <c r="RX232" s="46"/>
      <c r="RY232" s="46"/>
      <c r="RZ232" s="46"/>
      <c r="SA232" s="46"/>
      <c r="SB232" s="46"/>
      <c r="SC232" s="46"/>
      <c r="SD232" s="46"/>
      <c r="SE232" s="46"/>
      <c r="SF232" s="46"/>
      <c r="SG232" s="46"/>
      <c r="SH232" s="46"/>
      <c r="SI232" s="46"/>
      <c r="SJ232" s="46"/>
      <c r="SK232" s="46"/>
      <c r="SL232" s="46"/>
      <c r="SM232" s="46"/>
      <c r="SN232" s="46"/>
      <c r="SO232" s="46"/>
      <c r="SP232" s="46"/>
      <c r="SQ232" s="46"/>
      <c r="SR232" s="46"/>
      <c r="SS232" s="46"/>
      <c r="ST232" s="46"/>
      <c r="SU232" s="46"/>
      <c r="SV232" s="46"/>
      <c r="SW232" s="46"/>
      <c r="SX232" s="46"/>
      <c r="SY232" s="46"/>
      <c r="SZ232" s="46"/>
      <c r="TA232" s="46"/>
      <c r="TB232" s="46"/>
      <c r="TC232" s="46"/>
      <c r="TD232" s="46"/>
      <c r="TE232" s="46"/>
      <c r="TF232" s="46"/>
      <c r="TG232" s="46"/>
      <c r="TH232" s="46"/>
      <c r="TI232" s="46"/>
      <c r="TJ232" s="46"/>
      <c r="TK232" s="46"/>
      <c r="TL232" s="46"/>
      <c r="TM232" s="46"/>
      <c r="TN232" s="46"/>
      <c r="TO232" s="46"/>
      <c r="TP232" s="46"/>
      <c r="TQ232" s="46"/>
      <c r="TR232" s="46"/>
      <c r="TS232" s="46"/>
      <c r="TT232" s="46"/>
      <c r="TU232" s="46"/>
      <c r="TV232" s="46"/>
      <c r="TW232" s="46"/>
      <c r="TX232" s="46"/>
      <c r="TY232" s="46"/>
      <c r="TZ232" s="46"/>
      <c r="UA232" s="46"/>
      <c r="UB232" s="46"/>
      <c r="UC232" s="46"/>
      <c r="UD232" s="46"/>
      <c r="UE232" s="46"/>
      <c r="UF232" s="46"/>
      <c r="UG232" s="46"/>
      <c r="UH232" s="46"/>
      <c r="UI232" s="46"/>
      <c r="UJ232" s="46"/>
      <c r="UK232" s="46"/>
      <c r="UL232" s="46"/>
      <c r="UM232" s="46"/>
      <c r="UN232" s="46"/>
      <c r="UO232" s="46"/>
      <c r="UP232" s="46"/>
      <c r="UQ232" s="46"/>
      <c r="UR232" s="46"/>
      <c r="US232" s="46"/>
      <c r="UT232" s="46"/>
      <c r="UU232" s="46"/>
      <c r="UV232" s="46"/>
      <c r="UW232" s="46"/>
      <c r="UX232" s="46"/>
      <c r="UY232" s="46"/>
      <c r="UZ232" s="46"/>
      <c r="VA232" s="46"/>
      <c r="VB232" s="46"/>
      <c r="VC232" s="46"/>
      <c r="VD232" s="46"/>
      <c r="VE232" s="46"/>
      <c r="VF232" s="46"/>
      <c r="VG232" s="46"/>
      <c r="VH232" s="46"/>
      <c r="VI232" s="46"/>
      <c r="VJ232" s="46"/>
      <c r="VK232" s="46"/>
      <c r="VL232" s="46"/>
      <c r="VM232" s="46"/>
      <c r="VN232" s="46"/>
      <c r="VO232" s="46"/>
      <c r="VP232" s="46"/>
      <c r="VQ232" s="46"/>
      <c r="VR232" s="46"/>
      <c r="VS232" s="46"/>
      <c r="VT232" s="46"/>
      <c r="VU232" s="46"/>
      <c r="VV232" s="46"/>
      <c r="VW232" s="46"/>
      <c r="VX232" s="46"/>
      <c r="VY232" s="46"/>
      <c r="VZ232" s="46"/>
      <c r="WA232" s="46"/>
      <c r="WB232" s="46"/>
      <c r="WC232" s="46"/>
      <c r="WD232" s="46"/>
      <c r="WE232" s="46"/>
      <c r="WF232" s="46"/>
      <c r="WG232" s="46"/>
      <c r="WH232" s="46"/>
      <c r="WI232" s="46"/>
      <c r="WJ232" s="46"/>
      <c r="WK232" s="46"/>
      <c r="WL232" s="46"/>
      <c r="WM232" s="46"/>
      <c r="WN232" s="46"/>
      <c r="WO232" s="46"/>
      <c r="WP232" s="46"/>
      <c r="WQ232" s="46"/>
      <c r="WR232" s="46"/>
      <c r="WS232" s="46"/>
      <c r="WT232" s="46"/>
      <c r="WU232" s="46"/>
      <c r="WV232" s="46"/>
      <c r="WW232" s="46"/>
      <c r="WX232" s="46"/>
      <c r="WY232" s="46"/>
      <c r="WZ232" s="46"/>
      <c r="XA232" s="46"/>
      <c r="XB232" s="46"/>
      <c r="XC232" s="46"/>
      <c r="XD232" s="46"/>
      <c r="XE232" s="46"/>
      <c r="XF232" s="46"/>
      <c r="XG232" s="46"/>
      <c r="XH232" s="46"/>
      <c r="XI232" s="46"/>
      <c r="XJ232" s="46"/>
      <c r="XK232" s="46"/>
      <c r="XL232" s="46"/>
      <c r="XM232" s="46"/>
      <c r="XN232" s="46"/>
      <c r="XO232" s="46"/>
      <c r="XP232" s="46"/>
      <c r="XQ232" s="46"/>
      <c r="XR232" s="46"/>
      <c r="XS232" s="46"/>
      <c r="XT232" s="46"/>
      <c r="XU232" s="46"/>
      <c r="XV232" s="46"/>
      <c r="XW232" s="46"/>
      <c r="XX232" s="46"/>
      <c r="XY232" s="46"/>
      <c r="XZ232" s="46"/>
      <c r="YA232" s="46"/>
      <c r="YB232" s="46"/>
      <c r="YC232" s="46"/>
      <c r="YD232" s="46"/>
      <c r="YE232" s="46"/>
      <c r="YF232" s="46"/>
      <c r="YG232" s="46"/>
      <c r="YH232" s="46"/>
      <c r="YI232" s="46"/>
      <c r="YJ232" s="46"/>
      <c r="YK232" s="46"/>
      <c r="YL232" s="46"/>
      <c r="YM232" s="46"/>
      <c r="YN232" s="46"/>
      <c r="YO232" s="46"/>
      <c r="YP232" s="46"/>
      <c r="YQ232" s="46"/>
      <c r="YR232" s="46"/>
      <c r="YS232" s="46"/>
      <c r="YT232" s="46"/>
      <c r="YU232" s="46"/>
      <c r="YV232" s="46"/>
      <c r="YW232" s="46"/>
      <c r="YX232" s="46"/>
      <c r="YY232" s="46"/>
      <c r="YZ232" s="46"/>
      <c r="ZA232" s="46"/>
      <c r="ZB232" s="46"/>
      <c r="ZC232" s="46"/>
      <c r="ZD232" s="46"/>
      <c r="ZE232" s="46"/>
      <c r="ZF232" s="46"/>
      <c r="ZG232" s="46"/>
      <c r="ZH232" s="46"/>
      <c r="ZI232" s="46"/>
      <c r="ZJ232" s="46"/>
      <c r="ZK232" s="46"/>
      <c r="ZL232" s="46"/>
      <c r="ZM232" s="46"/>
      <c r="ZN232" s="46"/>
      <c r="ZO232" s="46"/>
      <c r="ZP232" s="46"/>
      <c r="ZQ232" s="46"/>
      <c r="ZR232" s="46"/>
      <c r="ZS232" s="46"/>
      <c r="ZT232" s="46"/>
      <c r="ZU232" s="46"/>
      <c r="ZV232" s="46"/>
      <c r="ZW232" s="46"/>
      <c r="ZX232" s="46"/>
      <c r="ZY232" s="46"/>
      <c r="ZZ232" s="46"/>
      <c r="AAA232" s="46"/>
      <c r="AAB232" s="46"/>
      <c r="AAC232" s="46"/>
      <c r="AAD232" s="46"/>
      <c r="AAE232" s="46"/>
      <c r="AAF232" s="46"/>
      <c r="AAG232" s="46"/>
      <c r="AAH232" s="46"/>
      <c r="AAI232" s="46"/>
      <c r="AAJ232" s="46"/>
      <c r="AAK232" s="46"/>
      <c r="AAL232" s="46"/>
      <c r="AAM232" s="46"/>
      <c r="AAN232" s="46"/>
      <c r="AAO232" s="46"/>
      <c r="AAP232" s="46"/>
      <c r="AAQ232" s="46"/>
      <c r="AAR232" s="46"/>
      <c r="AAS232" s="46"/>
      <c r="AAT232" s="46"/>
      <c r="AAU232" s="46"/>
      <c r="AAV232" s="46"/>
      <c r="AAW232" s="46"/>
      <c r="AAX232" s="46"/>
      <c r="AAY232" s="46"/>
      <c r="AAZ232" s="46"/>
      <c r="ABA232" s="46"/>
      <c r="ABB232" s="46"/>
      <c r="ABC232" s="46"/>
      <c r="ABD232" s="46"/>
      <c r="ABE232" s="46"/>
      <c r="ABF232" s="46"/>
      <c r="ABG232" s="46"/>
      <c r="ABH232" s="46"/>
      <c r="ABI232" s="46"/>
      <c r="ABJ232" s="46"/>
      <c r="ABK232" s="46"/>
      <c r="ABL232" s="46"/>
      <c r="ABM232" s="46"/>
      <c r="ABN232" s="46"/>
      <c r="ABO232" s="46"/>
      <c r="ABP232" s="46"/>
      <c r="ABQ232" s="46"/>
      <c r="ABR232" s="46"/>
      <c r="ABS232" s="46"/>
      <c r="ABT232" s="46"/>
      <c r="ABU232" s="46"/>
      <c r="ABV232" s="46"/>
      <c r="ABW232" s="46"/>
      <c r="ABX232" s="46"/>
      <c r="ABY232" s="46"/>
      <c r="ABZ232" s="46"/>
      <c r="ACA232" s="46"/>
      <c r="ACB232" s="46"/>
      <c r="ACC232" s="46"/>
      <c r="ACD232" s="46"/>
      <c r="ACE232" s="46"/>
      <c r="ACF232" s="46"/>
      <c r="ACG232" s="46"/>
      <c r="ACH232" s="46"/>
      <c r="ACI232" s="46"/>
      <c r="ACJ232" s="46"/>
      <c r="ACK232" s="46"/>
      <c r="ACL232" s="46"/>
      <c r="ACM232" s="46"/>
      <c r="ACN232" s="46"/>
      <c r="ACO232" s="46"/>
      <c r="ACP232" s="46"/>
      <c r="ACQ232" s="46"/>
      <c r="ACR232" s="46"/>
      <c r="ACS232" s="46"/>
      <c r="ACT232" s="46"/>
      <c r="ACU232" s="46"/>
      <c r="ACV232" s="46"/>
      <c r="ACW232" s="46"/>
      <c r="ACX232" s="46"/>
      <c r="ACY232" s="46"/>
      <c r="ACZ232" s="46"/>
      <c r="ADA232" s="46"/>
      <c r="ADB232" s="46"/>
      <c r="ADC232" s="46"/>
      <c r="ADD232" s="46"/>
      <c r="ADE232" s="46"/>
      <c r="ADF232" s="46"/>
      <c r="ADG232" s="46"/>
      <c r="ADH232" s="46"/>
      <c r="ADI232" s="46"/>
      <c r="ADJ232" s="46"/>
      <c r="ADK232" s="46"/>
      <c r="ADL232" s="46"/>
      <c r="ADM232" s="46"/>
      <c r="ADN232" s="46"/>
      <c r="ADO232" s="46"/>
      <c r="ADP232" s="46"/>
      <c r="ADQ232" s="46"/>
      <c r="ADR232" s="46"/>
      <c r="ADS232" s="46"/>
      <c r="ADT232" s="46"/>
      <c r="ADU232" s="46"/>
      <c r="ADV232" s="46"/>
      <c r="ADW232" s="46"/>
      <c r="ADX232" s="46"/>
      <c r="ADY232" s="46"/>
      <c r="ADZ232" s="46"/>
      <c r="AEA232" s="46"/>
      <c r="AEB232" s="46"/>
      <c r="AEC232" s="46"/>
      <c r="AED232" s="46"/>
      <c r="AEE232" s="46"/>
      <c r="AEF232" s="46"/>
      <c r="AEG232" s="46"/>
      <c r="AEH232" s="46"/>
      <c r="AEI232" s="46"/>
      <c r="AEJ232" s="46"/>
      <c r="AEK232" s="46"/>
      <c r="AEL232" s="46"/>
      <c r="AEM232" s="46"/>
      <c r="AEN232" s="46"/>
      <c r="AEO232" s="46"/>
      <c r="AEP232" s="46"/>
      <c r="AEQ232" s="46"/>
      <c r="AER232" s="46"/>
      <c r="AES232" s="46"/>
      <c r="AET232" s="46"/>
      <c r="AEU232" s="46"/>
      <c r="AEV232" s="46"/>
      <c r="AEW232" s="46"/>
      <c r="AEX232" s="46"/>
      <c r="AEY232" s="46"/>
      <c r="AEZ232" s="46"/>
      <c r="AFA232" s="46"/>
      <c r="AFB232" s="46"/>
      <c r="AFC232" s="46"/>
      <c r="AFD232" s="46"/>
      <c r="AFE232" s="46"/>
      <c r="AFF232" s="46"/>
      <c r="AFG232" s="46"/>
      <c r="AFH232" s="46"/>
      <c r="AFI232" s="46"/>
      <c r="AFJ232" s="46"/>
      <c r="AFK232" s="46"/>
      <c r="AFL232" s="46"/>
      <c r="AFM232" s="46"/>
      <c r="AFN232" s="46"/>
      <c r="AFO232" s="46"/>
      <c r="AFP232" s="46"/>
      <c r="AFQ232" s="46"/>
      <c r="AFR232" s="46"/>
      <c r="AFS232" s="46"/>
      <c r="AFT232" s="46"/>
      <c r="AFU232" s="46"/>
      <c r="AFV232" s="46"/>
      <c r="AFW232" s="46"/>
      <c r="AFX232" s="46"/>
      <c r="AFY232" s="46"/>
      <c r="AFZ232" s="46"/>
      <c r="AGA232" s="46"/>
      <c r="AGB232" s="46"/>
      <c r="AGC232" s="46"/>
      <c r="AGD232" s="46"/>
      <c r="AGE232" s="46"/>
      <c r="AGF232" s="46"/>
      <c r="AGG232" s="46"/>
      <c r="AGH232" s="46"/>
      <c r="AGI232" s="46"/>
      <c r="AGJ232" s="46"/>
      <c r="AGK232" s="46"/>
      <c r="AGL232" s="46"/>
      <c r="AGM232" s="46"/>
      <c r="AGN232" s="46"/>
      <c r="AGO232" s="46"/>
      <c r="AGP232" s="46"/>
      <c r="AGQ232" s="46"/>
      <c r="AGR232" s="46"/>
      <c r="AGS232" s="46"/>
      <c r="AGT232" s="46"/>
      <c r="AGU232" s="46"/>
      <c r="AGV232" s="46"/>
      <c r="AGW232" s="46"/>
      <c r="AGX232" s="46"/>
      <c r="AGY232" s="46"/>
      <c r="AGZ232" s="46"/>
      <c r="AHA232" s="46"/>
      <c r="AHB232" s="46"/>
      <c r="AHC232" s="46"/>
      <c r="AHD232" s="46"/>
      <c r="AHE232" s="46"/>
      <c r="AHF232" s="46"/>
      <c r="AHG232" s="46"/>
      <c r="AHH232" s="46"/>
      <c r="AHI232" s="46"/>
      <c r="AHJ232" s="46"/>
      <c r="AHK232" s="46"/>
      <c r="AHL232" s="46"/>
      <c r="AHM232" s="46"/>
      <c r="AHN232" s="46"/>
      <c r="AHO232" s="46"/>
      <c r="AHP232" s="46"/>
      <c r="AHQ232" s="46"/>
      <c r="AHR232" s="46"/>
      <c r="AHS232" s="46"/>
      <c r="AHT232" s="46"/>
      <c r="AHU232" s="46"/>
      <c r="AHV232" s="46"/>
      <c r="AHW232" s="46"/>
      <c r="AHX232" s="46"/>
      <c r="AHY232" s="46"/>
      <c r="AHZ232" s="46"/>
      <c r="AIA232" s="46"/>
      <c r="AIB232" s="46"/>
      <c r="AIC232" s="46"/>
      <c r="AID232" s="46"/>
      <c r="AIE232" s="46"/>
      <c r="AIF232" s="46"/>
      <c r="AIG232" s="46"/>
      <c r="AIH232" s="46"/>
      <c r="AII232" s="46"/>
      <c r="AIJ232" s="46"/>
      <c r="AIK232" s="46"/>
      <c r="AIL232" s="46"/>
      <c r="AIM232" s="46"/>
      <c r="AIN232" s="46"/>
      <c r="AIO232" s="46"/>
      <c r="AIP232" s="46"/>
      <c r="AIQ232" s="46"/>
      <c r="AIR232" s="46"/>
      <c r="AIS232" s="46"/>
      <c r="AIT232" s="46"/>
      <c r="AIU232" s="46"/>
      <c r="AIV232" s="46"/>
      <c r="AIW232" s="46"/>
      <c r="AIX232" s="46"/>
      <c r="AIY232" s="46"/>
      <c r="AIZ232" s="46"/>
      <c r="AJA232" s="46"/>
      <c r="AJB232" s="46"/>
      <c r="AJC232" s="46"/>
      <c r="AJD232" s="46"/>
      <c r="AJE232" s="46"/>
      <c r="AJF232" s="46"/>
      <c r="AJG232" s="46"/>
      <c r="AJH232" s="46"/>
      <c r="AJI232" s="46"/>
      <c r="AJJ232" s="46"/>
      <c r="AJK232" s="46"/>
      <c r="AJL232" s="46"/>
      <c r="AJM232" s="46"/>
      <c r="AJN232" s="46"/>
      <c r="AJO232" s="46"/>
      <c r="AJP232" s="46"/>
      <c r="AJQ232" s="46"/>
      <c r="AJR232" s="46"/>
      <c r="AJS232" s="46"/>
      <c r="AJT232" s="46"/>
      <c r="AJU232" s="46"/>
      <c r="AJV232" s="46"/>
      <c r="AJW232" s="46"/>
      <c r="AJX232" s="46"/>
      <c r="AJY232" s="46"/>
      <c r="AJZ232" s="46"/>
      <c r="AKA232" s="46"/>
      <c r="AKB232" s="46"/>
      <c r="AKC232" s="46"/>
      <c r="AKD232" s="46"/>
      <c r="AKE232" s="46"/>
      <c r="AKF232" s="46"/>
      <c r="AKG232" s="46"/>
      <c r="AKH232" s="46"/>
      <c r="AKI232" s="46"/>
      <c r="AKJ232" s="46"/>
      <c r="AKK232" s="46"/>
      <c r="AKL232" s="46"/>
      <c r="AKM232" s="46"/>
      <c r="AKN232" s="46"/>
      <c r="AKO232" s="46"/>
      <c r="AKP232" s="46"/>
      <c r="AKQ232" s="46"/>
      <c r="AKR232" s="46"/>
      <c r="AKS232" s="46"/>
      <c r="AKT232" s="46"/>
      <c r="AKU232" s="46"/>
      <c r="AKV232" s="46"/>
      <c r="AKW232" s="46"/>
      <c r="AKX232" s="46"/>
      <c r="AKY232" s="46"/>
      <c r="AKZ232" s="46"/>
      <c r="ALA232" s="46"/>
      <c r="ALB232" s="46"/>
      <c r="ALC232" s="46"/>
      <c r="ALD232" s="46"/>
      <c r="ALE232" s="46"/>
      <c r="ALF232" s="46"/>
      <c r="ALG232" s="46"/>
      <c r="ALH232" s="46"/>
      <c r="ALI232" s="46"/>
      <c r="ALJ232" s="46"/>
      <c r="ALK232" s="46"/>
      <c r="ALL232" s="46"/>
      <c r="ALM232" s="46"/>
      <c r="ALN232" s="46"/>
      <c r="ALO232" s="46"/>
      <c r="ALP232" s="46"/>
      <c r="ALQ232" s="46"/>
      <c r="ALR232" s="46"/>
      <c r="ALS232" s="46"/>
      <c r="ALT232" s="46"/>
      <c r="ALU232" s="46"/>
      <c r="ALV232" s="46"/>
      <c r="ALW232" s="46"/>
      <c r="ALX232" s="46"/>
      <c r="ALY232" s="46"/>
      <c r="ALZ232" s="46"/>
      <c r="AMA232" s="46"/>
      <c r="AMB232" s="46"/>
      <c r="AMC232" s="46"/>
      <c r="AMD232" s="46"/>
      <c r="AME232" s="46"/>
      <c r="AMF232" s="46"/>
      <c r="AMG232" s="46"/>
      <c r="AMH232" s="46"/>
      <c r="AMI232" s="46"/>
      <c r="AMJ232" s="46"/>
      <c r="AMK232" s="46"/>
    </row>
    <row r="233" spans="1:1025" x14ac:dyDescent="0.25">
      <c r="A233" s="46"/>
      <c r="B233" s="56"/>
      <c r="C233" s="57"/>
      <c r="D233" s="58"/>
      <c r="E233" s="59"/>
      <c r="F233" s="59"/>
      <c r="G233" s="59"/>
      <c r="H233" s="59"/>
      <c r="I233" s="59"/>
      <c r="J233" s="59"/>
      <c r="K233" s="59"/>
      <c r="L233" s="59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46"/>
      <c r="KQ233" s="46"/>
      <c r="KR233" s="46"/>
      <c r="KS233" s="46"/>
      <c r="KT233" s="46"/>
      <c r="KU233" s="46"/>
      <c r="KV233" s="46"/>
      <c r="KW233" s="46"/>
      <c r="KX233" s="46"/>
      <c r="KY233" s="46"/>
      <c r="KZ233" s="46"/>
      <c r="LA233" s="46"/>
      <c r="LB233" s="46"/>
      <c r="LC233" s="46"/>
      <c r="LD233" s="46"/>
      <c r="LE233" s="46"/>
      <c r="LF233" s="46"/>
      <c r="LG233" s="46"/>
      <c r="LH233" s="46"/>
      <c r="LI233" s="46"/>
      <c r="LJ233" s="46"/>
      <c r="LK233" s="46"/>
      <c r="LL233" s="46"/>
      <c r="LM233" s="46"/>
      <c r="LN233" s="46"/>
      <c r="LO233" s="46"/>
      <c r="LP233" s="46"/>
      <c r="LQ233" s="46"/>
      <c r="LR233" s="46"/>
      <c r="LS233" s="46"/>
      <c r="LT233" s="46"/>
      <c r="LU233" s="46"/>
      <c r="LV233" s="46"/>
      <c r="LW233" s="46"/>
      <c r="LX233" s="46"/>
      <c r="LY233" s="46"/>
      <c r="LZ233" s="46"/>
      <c r="MA233" s="46"/>
      <c r="MB233" s="46"/>
      <c r="MC233" s="46"/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  <c r="NH233" s="46"/>
      <c r="NI233" s="46"/>
      <c r="NJ233" s="46"/>
      <c r="NK233" s="46"/>
      <c r="NL233" s="46"/>
      <c r="NM233" s="46"/>
      <c r="NN233" s="46"/>
      <c r="NO233" s="46"/>
      <c r="NP233" s="46"/>
      <c r="NQ233" s="46"/>
      <c r="NR233" s="46"/>
      <c r="NS233" s="46"/>
      <c r="NT233" s="46"/>
      <c r="NU233" s="46"/>
      <c r="NV233" s="46"/>
      <c r="NW233" s="46"/>
      <c r="NX233" s="46"/>
      <c r="NY233" s="46"/>
      <c r="NZ233" s="46"/>
      <c r="OA233" s="46"/>
      <c r="OB233" s="46"/>
      <c r="OC233" s="46"/>
      <c r="OD233" s="46"/>
      <c r="OE233" s="46"/>
      <c r="OF233" s="46"/>
      <c r="OG233" s="46"/>
      <c r="OH233" s="46"/>
      <c r="OI233" s="46"/>
      <c r="OJ233" s="46"/>
      <c r="OK233" s="46"/>
      <c r="OL233" s="46"/>
      <c r="OM233" s="46"/>
      <c r="ON233" s="46"/>
      <c r="OO233" s="46"/>
      <c r="OP233" s="46"/>
      <c r="OQ233" s="46"/>
      <c r="OR233" s="46"/>
      <c r="OS233" s="46"/>
      <c r="OT233" s="46"/>
      <c r="OU233" s="46"/>
      <c r="OV233" s="46"/>
      <c r="OW233" s="46"/>
      <c r="OX233" s="46"/>
      <c r="OY233" s="46"/>
      <c r="OZ233" s="46"/>
      <c r="PA233" s="46"/>
      <c r="PB233" s="46"/>
      <c r="PC233" s="46"/>
      <c r="PD233" s="46"/>
      <c r="PE233" s="46"/>
      <c r="PF233" s="46"/>
      <c r="PG233" s="46"/>
      <c r="PH233" s="46"/>
      <c r="PI233" s="46"/>
      <c r="PJ233" s="46"/>
      <c r="PK233" s="46"/>
      <c r="PL233" s="46"/>
      <c r="PM233" s="46"/>
      <c r="PN233" s="46"/>
      <c r="PO233" s="46"/>
      <c r="PP233" s="46"/>
      <c r="PQ233" s="46"/>
      <c r="PR233" s="46"/>
      <c r="PS233" s="46"/>
      <c r="PT233" s="46"/>
      <c r="PU233" s="46"/>
      <c r="PV233" s="46"/>
      <c r="PW233" s="46"/>
      <c r="PX233" s="46"/>
      <c r="PY233" s="46"/>
      <c r="PZ233" s="46"/>
      <c r="QA233" s="46"/>
      <c r="QB233" s="46"/>
      <c r="QC233" s="46"/>
      <c r="QD233" s="46"/>
      <c r="QE233" s="46"/>
      <c r="QF233" s="46"/>
      <c r="QG233" s="46"/>
      <c r="QH233" s="46"/>
      <c r="QI233" s="46"/>
      <c r="QJ233" s="46"/>
      <c r="QK233" s="46"/>
      <c r="QL233" s="46"/>
      <c r="QM233" s="46"/>
      <c r="QN233" s="46"/>
      <c r="QO233" s="46"/>
      <c r="QP233" s="46"/>
      <c r="QQ233" s="46"/>
      <c r="QR233" s="46"/>
      <c r="QS233" s="46"/>
      <c r="QT233" s="46"/>
      <c r="QU233" s="46"/>
      <c r="QV233" s="46"/>
      <c r="QW233" s="46"/>
      <c r="QX233" s="46"/>
      <c r="QY233" s="46"/>
      <c r="QZ233" s="46"/>
      <c r="RA233" s="46"/>
      <c r="RB233" s="46"/>
      <c r="RC233" s="46"/>
      <c r="RD233" s="46"/>
      <c r="RE233" s="46"/>
      <c r="RF233" s="46"/>
      <c r="RG233" s="46"/>
      <c r="RH233" s="46"/>
      <c r="RI233" s="46"/>
      <c r="RJ233" s="46"/>
      <c r="RK233" s="46"/>
      <c r="RL233" s="46"/>
      <c r="RM233" s="46"/>
      <c r="RN233" s="46"/>
      <c r="RO233" s="46"/>
      <c r="RP233" s="46"/>
      <c r="RQ233" s="46"/>
      <c r="RR233" s="46"/>
      <c r="RS233" s="46"/>
      <c r="RT233" s="46"/>
      <c r="RU233" s="46"/>
      <c r="RV233" s="46"/>
      <c r="RW233" s="46"/>
      <c r="RX233" s="46"/>
      <c r="RY233" s="46"/>
      <c r="RZ233" s="46"/>
      <c r="SA233" s="46"/>
      <c r="SB233" s="46"/>
      <c r="SC233" s="46"/>
      <c r="SD233" s="46"/>
      <c r="SE233" s="46"/>
      <c r="SF233" s="46"/>
      <c r="SG233" s="46"/>
      <c r="SH233" s="46"/>
      <c r="SI233" s="46"/>
      <c r="SJ233" s="46"/>
      <c r="SK233" s="46"/>
      <c r="SL233" s="46"/>
      <c r="SM233" s="46"/>
      <c r="SN233" s="46"/>
      <c r="SO233" s="46"/>
      <c r="SP233" s="46"/>
      <c r="SQ233" s="46"/>
      <c r="SR233" s="46"/>
      <c r="SS233" s="46"/>
      <c r="ST233" s="46"/>
      <c r="SU233" s="46"/>
      <c r="SV233" s="46"/>
      <c r="SW233" s="46"/>
      <c r="SX233" s="46"/>
      <c r="SY233" s="46"/>
      <c r="SZ233" s="46"/>
      <c r="TA233" s="46"/>
      <c r="TB233" s="46"/>
      <c r="TC233" s="46"/>
      <c r="TD233" s="46"/>
      <c r="TE233" s="46"/>
      <c r="TF233" s="46"/>
      <c r="TG233" s="46"/>
      <c r="TH233" s="46"/>
      <c r="TI233" s="46"/>
      <c r="TJ233" s="46"/>
      <c r="TK233" s="46"/>
      <c r="TL233" s="46"/>
      <c r="TM233" s="46"/>
      <c r="TN233" s="46"/>
      <c r="TO233" s="46"/>
      <c r="TP233" s="46"/>
      <c r="TQ233" s="46"/>
      <c r="TR233" s="46"/>
      <c r="TS233" s="46"/>
      <c r="TT233" s="46"/>
      <c r="TU233" s="46"/>
      <c r="TV233" s="46"/>
      <c r="TW233" s="46"/>
      <c r="TX233" s="46"/>
      <c r="TY233" s="46"/>
      <c r="TZ233" s="46"/>
      <c r="UA233" s="46"/>
      <c r="UB233" s="46"/>
      <c r="UC233" s="46"/>
      <c r="UD233" s="46"/>
      <c r="UE233" s="46"/>
      <c r="UF233" s="46"/>
      <c r="UG233" s="46"/>
      <c r="UH233" s="46"/>
      <c r="UI233" s="46"/>
      <c r="UJ233" s="46"/>
      <c r="UK233" s="46"/>
      <c r="UL233" s="46"/>
      <c r="UM233" s="46"/>
      <c r="UN233" s="46"/>
      <c r="UO233" s="46"/>
      <c r="UP233" s="46"/>
      <c r="UQ233" s="46"/>
      <c r="UR233" s="46"/>
      <c r="US233" s="46"/>
      <c r="UT233" s="46"/>
      <c r="UU233" s="46"/>
      <c r="UV233" s="46"/>
      <c r="UW233" s="46"/>
      <c r="UX233" s="46"/>
      <c r="UY233" s="46"/>
      <c r="UZ233" s="46"/>
      <c r="VA233" s="46"/>
      <c r="VB233" s="46"/>
      <c r="VC233" s="46"/>
      <c r="VD233" s="46"/>
      <c r="VE233" s="46"/>
      <c r="VF233" s="46"/>
      <c r="VG233" s="46"/>
      <c r="VH233" s="46"/>
      <c r="VI233" s="46"/>
      <c r="VJ233" s="46"/>
      <c r="VK233" s="46"/>
      <c r="VL233" s="46"/>
      <c r="VM233" s="46"/>
      <c r="VN233" s="46"/>
      <c r="VO233" s="46"/>
      <c r="VP233" s="46"/>
      <c r="VQ233" s="46"/>
      <c r="VR233" s="46"/>
      <c r="VS233" s="46"/>
      <c r="VT233" s="46"/>
      <c r="VU233" s="46"/>
      <c r="VV233" s="46"/>
      <c r="VW233" s="46"/>
      <c r="VX233" s="46"/>
      <c r="VY233" s="46"/>
      <c r="VZ233" s="46"/>
      <c r="WA233" s="46"/>
      <c r="WB233" s="46"/>
      <c r="WC233" s="46"/>
      <c r="WD233" s="46"/>
      <c r="WE233" s="46"/>
      <c r="WF233" s="46"/>
      <c r="WG233" s="46"/>
      <c r="WH233" s="46"/>
      <c r="WI233" s="46"/>
      <c r="WJ233" s="46"/>
      <c r="WK233" s="46"/>
      <c r="WL233" s="46"/>
      <c r="WM233" s="46"/>
      <c r="WN233" s="46"/>
      <c r="WO233" s="46"/>
      <c r="WP233" s="46"/>
      <c r="WQ233" s="46"/>
      <c r="WR233" s="46"/>
      <c r="WS233" s="46"/>
      <c r="WT233" s="46"/>
      <c r="WU233" s="46"/>
      <c r="WV233" s="46"/>
      <c r="WW233" s="46"/>
      <c r="WX233" s="46"/>
      <c r="WY233" s="46"/>
      <c r="WZ233" s="46"/>
      <c r="XA233" s="46"/>
      <c r="XB233" s="46"/>
      <c r="XC233" s="46"/>
      <c r="XD233" s="46"/>
      <c r="XE233" s="46"/>
      <c r="XF233" s="46"/>
      <c r="XG233" s="46"/>
      <c r="XH233" s="46"/>
      <c r="XI233" s="46"/>
      <c r="XJ233" s="46"/>
      <c r="XK233" s="46"/>
      <c r="XL233" s="46"/>
      <c r="XM233" s="46"/>
      <c r="XN233" s="46"/>
      <c r="XO233" s="46"/>
      <c r="XP233" s="46"/>
      <c r="XQ233" s="46"/>
      <c r="XR233" s="46"/>
      <c r="XS233" s="46"/>
      <c r="XT233" s="46"/>
      <c r="XU233" s="46"/>
      <c r="XV233" s="46"/>
      <c r="XW233" s="46"/>
      <c r="XX233" s="46"/>
      <c r="XY233" s="46"/>
      <c r="XZ233" s="46"/>
      <c r="YA233" s="46"/>
      <c r="YB233" s="46"/>
      <c r="YC233" s="46"/>
      <c r="YD233" s="46"/>
      <c r="YE233" s="46"/>
      <c r="YF233" s="46"/>
      <c r="YG233" s="46"/>
      <c r="YH233" s="46"/>
      <c r="YI233" s="46"/>
      <c r="YJ233" s="46"/>
      <c r="YK233" s="46"/>
      <c r="YL233" s="46"/>
      <c r="YM233" s="46"/>
      <c r="YN233" s="46"/>
      <c r="YO233" s="46"/>
      <c r="YP233" s="46"/>
      <c r="YQ233" s="46"/>
      <c r="YR233" s="46"/>
      <c r="YS233" s="46"/>
      <c r="YT233" s="46"/>
      <c r="YU233" s="46"/>
      <c r="YV233" s="46"/>
      <c r="YW233" s="46"/>
      <c r="YX233" s="46"/>
      <c r="YY233" s="46"/>
      <c r="YZ233" s="46"/>
      <c r="ZA233" s="46"/>
      <c r="ZB233" s="46"/>
      <c r="ZC233" s="46"/>
      <c r="ZD233" s="46"/>
      <c r="ZE233" s="46"/>
      <c r="ZF233" s="46"/>
      <c r="ZG233" s="46"/>
      <c r="ZH233" s="46"/>
      <c r="ZI233" s="46"/>
      <c r="ZJ233" s="46"/>
      <c r="ZK233" s="46"/>
      <c r="ZL233" s="46"/>
      <c r="ZM233" s="46"/>
      <c r="ZN233" s="46"/>
      <c r="ZO233" s="46"/>
      <c r="ZP233" s="46"/>
      <c r="ZQ233" s="46"/>
      <c r="ZR233" s="46"/>
      <c r="ZS233" s="46"/>
      <c r="ZT233" s="46"/>
      <c r="ZU233" s="46"/>
      <c r="ZV233" s="46"/>
      <c r="ZW233" s="46"/>
      <c r="ZX233" s="46"/>
      <c r="ZY233" s="46"/>
      <c r="ZZ233" s="46"/>
      <c r="AAA233" s="46"/>
      <c r="AAB233" s="46"/>
      <c r="AAC233" s="46"/>
      <c r="AAD233" s="46"/>
      <c r="AAE233" s="46"/>
      <c r="AAF233" s="46"/>
      <c r="AAG233" s="46"/>
      <c r="AAH233" s="46"/>
      <c r="AAI233" s="46"/>
      <c r="AAJ233" s="46"/>
      <c r="AAK233" s="46"/>
      <c r="AAL233" s="46"/>
      <c r="AAM233" s="46"/>
      <c r="AAN233" s="46"/>
      <c r="AAO233" s="46"/>
      <c r="AAP233" s="46"/>
      <c r="AAQ233" s="46"/>
      <c r="AAR233" s="46"/>
      <c r="AAS233" s="46"/>
      <c r="AAT233" s="46"/>
      <c r="AAU233" s="46"/>
      <c r="AAV233" s="46"/>
      <c r="AAW233" s="46"/>
      <c r="AAX233" s="46"/>
      <c r="AAY233" s="46"/>
      <c r="AAZ233" s="46"/>
      <c r="ABA233" s="46"/>
      <c r="ABB233" s="46"/>
      <c r="ABC233" s="46"/>
      <c r="ABD233" s="46"/>
      <c r="ABE233" s="46"/>
      <c r="ABF233" s="46"/>
      <c r="ABG233" s="46"/>
      <c r="ABH233" s="46"/>
      <c r="ABI233" s="46"/>
      <c r="ABJ233" s="46"/>
      <c r="ABK233" s="46"/>
      <c r="ABL233" s="46"/>
      <c r="ABM233" s="46"/>
      <c r="ABN233" s="46"/>
      <c r="ABO233" s="46"/>
      <c r="ABP233" s="46"/>
      <c r="ABQ233" s="46"/>
      <c r="ABR233" s="46"/>
      <c r="ABS233" s="46"/>
      <c r="ABT233" s="46"/>
      <c r="ABU233" s="46"/>
      <c r="ABV233" s="46"/>
      <c r="ABW233" s="46"/>
      <c r="ABX233" s="46"/>
      <c r="ABY233" s="46"/>
      <c r="ABZ233" s="46"/>
      <c r="ACA233" s="46"/>
      <c r="ACB233" s="46"/>
      <c r="ACC233" s="46"/>
      <c r="ACD233" s="46"/>
      <c r="ACE233" s="46"/>
      <c r="ACF233" s="46"/>
      <c r="ACG233" s="46"/>
      <c r="ACH233" s="46"/>
      <c r="ACI233" s="46"/>
      <c r="ACJ233" s="46"/>
      <c r="ACK233" s="46"/>
      <c r="ACL233" s="46"/>
      <c r="ACM233" s="46"/>
      <c r="ACN233" s="46"/>
      <c r="ACO233" s="46"/>
      <c r="ACP233" s="46"/>
      <c r="ACQ233" s="46"/>
      <c r="ACR233" s="46"/>
      <c r="ACS233" s="46"/>
      <c r="ACT233" s="46"/>
      <c r="ACU233" s="46"/>
      <c r="ACV233" s="46"/>
      <c r="ACW233" s="46"/>
      <c r="ACX233" s="46"/>
      <c r="ACY233" s="46"/>
      <c r="ACZ233" s="46"/>
      <c r="ADA233" s="46"/>
      <c r="ADB233" s="46"/>
      <c r="ADC233" s="46"/>
      <c r="ADD233" s="46"/>
      <c r="ADE233" s="46"/>
      <c r="ADF233" s="46"/>
      <c r="ADG233" s="46"/>
      <c r="ADH233" s="46"/>
      <c r="ADI233" s="46"/>
      <c r="ADJ233" s="46"/>
      <c r="ADK233" s="46"/>
      <c r="ADL233" s="46"/>
      <c r="ADM233" s="46"/>
      <c r="ADN233" s="46"/>
      <c r="ADO233" s="46"/>
      <c r="ADP233" s="46"/>
      <c r="ADQ233" s="46"/>
      <c r="ADR233" s="46"/>
      <c r="ADS233" s="46"/>
      <c r="ADT233" s="46"/>
      <c r="ADU233" s="46"/>
      <c r="ADV233" s="46"/>
      <c r="ADW233" s="46"/>
      <c r="ADX233" s="46"/>
      <c r="ADY233" s="46"/>
      <c r="ADZ233" s="46"/>
      <c r="AEA233" s="46"/>
      <c r="AEB233" s="46"/>
      <c r="AEC233" s="46"/>
      <c r="AED233" s="46"/>
      <c r="AEE233" s="46"/>
      <c r="AEF233" s="46"/>
      <c r="AEG233" s="46"/>
      <c r="AEH233" s="46"/>
      <c r="AEI233" s="46"/>
      <c r="AEJ233" s="46"/>
      <c r="AEK233" s="46"/>
      <c r="AEL233" s="46"/>
      <c r="AEM233" s="46"/>
      <c r="AEN233" s="46"/>
      <c r="AEO233" s="46"/>
      <c r="AEP233" s="46"/>
      <c r="AEQ233" s="46"/>
      <c r="AER233" s="46"/>
      <c r="AES233" s="46"/>
      <c r="AET233" s="46"/>
      <c r="AEU233" s="46"/>
      <c r="AEV233" s="46"/>
      <c r="AEW233" s="46"/>
      <c r="AEX233" s="46"/>
      <c r="AEY233" s="46"/>
      <c r="AEZ233" s="46"/>
      <c r="AFA233" s="46"/>
      <c r="AFB233" s="46"/>
      <c r="AFC233" s="46"/>
      <c r="AFD233" s="46"/>
      <c r="AFE233" s="46"/>
      <c r="AFF233" s="46"/>
      <c r="AFG233" s="46"/>
      <c r="AFH233" s="46"/>
      <c r="AFI233" s="46"/>
      <c r="AFJ233" s="46"/>
      <c r="AFK233" s="46"/>
      <c r="AFL233" s="46"/>
      <c r="AFM233" s="46"/>
      <c r="AFN233" s="46"/>
      <c r="AFO233" s="46"/>
      <c r="AFP233" s="46"/>
      <c r="AFQ233" s="46"/>
      <c r="AFR233" s="46"/>
      <c r="AFS233" s="46"/>
      <c r="AFT233" s="46"/>
      <c r="AFU233" s="46"/>
      <c r="AFV233" s="46"/>
      <c r="AFW233" s="46"/>
      <c r="AFX233" s="46"/>
      <c r="AFY233" s="46"/>
      <c r="AFZ233" s="46"/>
      <c r="AGA233" s="46"/>
      <c r="AGB233" s="46"/>
      <c r="AGC233" s="46"/>
      <c r="AGD233" s="46"/>
      <c r="AGE233" s="46"/>
      <c r="AGF233" s="46"/>
      <c r="AGG233" s="46"/>
      <c r="AGH233" s="46"/>
      <c r="AGI233" s="46"/>
      <c r="AGJ233" s="46"/>
      <c r="AGK233" s="46"/>
      <c r="AGL233" s="46"/>
      <c r="AGM233" s="46"/>
      <c r="AGN233" s="46"/>
      <c r="AGO233" s="46"/>
      <c r="AGP233" s="46"/>
      <c r="AGQ233" s="46"/>
      <c r="AGR233" s="46"/>
      <c r="AGS233" s="46"/>
      <c r="AGT233" s="46"/>
      <c r="AGU233" s="46"/>
      <c r="AGV233" s="46"/>
      <c r="AGW233" s="46"/>
      <c r="AGX233" s="46"/>
      <c r="AGY233" s="46"/>
      <c r="AGZ233" s="46"/>
      <c r="AHA233" s="46"/>
      <c r="AHB233" s="46"/>
      <c r="AHC233" s="46"/>
      <c r="AHD233" s="46"/>
      <c r="AHE233" s="46"/>
      <c r="AHF233" s="46"/>
      <c r="AHG233" s="46"/>
      <c r="AHH233" s="46"/>
      <c r="AHI233" s="46"/>
      <c r="AHJ233" s="46"/>
      <c r="AHK233" s="46"/>
      <c r="AHL233" s="46"/>
      <c r="AHM233" s="46"/>
      <c r="AHN233" s="46"/>
      <c r="AHO233" s="46"/>
      <c r="AHP233" s="46"/>
      <c r="AHQ233" s="46"/>
      <c r="AHR233" s="46"/>
      <c r="AHS233" s="46"/>
      <c r="AHT233" s="46"/>
      <c r="AHU233" s="46"/>
      <c r="AHV233" s="46"/>
      <c r="AHW233" s="46"/>
      <c r="AHX233" s="46"/>
      <c r="AHY233" s="46"/>
      <c r="AHZ233" s="46"/>
      <c r="AIA233" s="46"/>
      <c r="AIB233" s="46"/>
      <c r="AIC233" s="46"/>
      <c r="AID233" s="46"/>
      <c r="AIE233" s="46"/>
      <c r="AIF233" s="46"/>
      <c r="AIG233" s="46"/>
      <c r="AIH233" s="46"/>
      <c r="AII233" s="46"/>
      <c r="AIJ233" s="46"/>
      <c r="AIK233" s="46"/>
      <c r="AIL233" s="46"/>
      <c r="AIM233" s="46"/>
      <c r="AIN233" s="46"/>
      <c r="AIO233" s="46"/>
      <c r="AIP233" s="46"/>
      <c r="AIQ233" s="46"/>
      <c r="AIR233" s="46"/>
      <c r="AIS233" s="46"/>
      <c r="AIT233" s="46"/>
      <c r="AIU233" s="46"/>
      <c r="AIV233" s="46"/>
      <c r="AIW233" s="46"/>
      <c r="AIX233" s="46"/>
      <c r="AIY233" s="46"/>
      <c r="AIZ233" s="46"/>
      <c r="AJA233" s="46"/>
      <c r="AJB233" s="46"/>
      <c r="AJC233" s="46"/>
      <c r="AJD233" s="46"/>
      <c r="AJE233" s="46"/>
      <c r="AJF233" s="46"/>
      <c r="AJG233" s="46"/>
      <c r="AJH233" s="46"/>
      <c r="AJI233" s="46"/>
      <c r="AJJ233" s="46"/>
      <c r="AJK233" s="46"/>
      <c r="AJL233" s="46"/>
      <c r="AJM233" s="46"/>
      <c r="AJN233" s="46"/>
      <c r="AJO233" s="46"/>
      <c r="AJP233" s="46"/>
      <c r="AJQ233" s="46"/>
      <c r="AJR233" s="46"/>
      <c r="AJS233" s="46"/>
      <c r="AJT233" s="46"/>
      <c r="AJU233" s="46"/>
      <c r="AJV233" s="46"/>
      <c r="AJW233" s="46"/>
      <c r="AJX233" s="46"/>
      <c r="AJY233" s="46"/>
      <c r="AJZ233" s="46"/>
      <c r="AKA233" s="46"/>
      <c r="AKB233" s="46"/>
      <c r="AKC233" s="46"/>
      <c r="AKD233" s="46"/>
      <c r="AKE233" s="46"/>
      <c r="AKF233" s="46"/>
      <c r="AKG233" s="46"/>
      <c r="AKH233" s="46"/>
      <c r="AKI233" s="46"/>
      <c r="AKJ233" s="46"/>
      <c r="AKK233" s="46"/>
      <c r="AKL233" s="46"/>
      <c r="AKM233" s="46"/>
      <c r="AKN233" s="46"/>
      <c r="AKO233" s="46"/>
      <c r="AKP233" s="46"/>
      <c r="AKQ233" s="46"/>
      <c r="AKR233" s="46"/>
      <c r="AKS233" s="46"/>
      <c r="AKT233" s="46"/>
      <c r="AKU233" s="46"/>
      <c r="AKV233" s="46"/>
      <c r="AKW233" s="46"/>
      <c r="AKX233" s="46"/>
      <c r="AKY233" s="46"/>
      <c r="AKZ233" s="46"/>
      <c r="ALA233" s="46"/>
      <c r="ALB233" s="46"/>
      <c r="ALC233" s="46"/>
      <c r="ALD233" s="46"/>
      <c r="ALE233" s="46"/>
      <c r="ALF233" s="46"/>
      <c r="ALG233" s="46"/>
      <c r="ALH233" s="46"/>
      <c r="ALI233" s="46"/>
      <c r="ALJ233" s="46"/>
      <c r="ALK233" s="46"/>
      <c r="ALL233" s="46"/>
      <c r="ALM233" s="46"/>
      <c r="ALN233" s="46"/>
      <c r="ALO233" s="46"/>
      <c r="ALP233" s="46"/>
      <c r="ALQ233" s="46"/>
      <c r="ALR233" s="46"/>
      <c r="ALS233" s="46"/>
      <c r="ALT233" s="46"/>
      <c r="ALU233" s="46"/>
      <c r="ALV233" s="46"/>
      <c r="ALW233" s="46"/>
      <c r="ALX233" s="46"/>
      <c r="ALY233" s="46"/>
      <c r="ALZ233" s="46"/>
      <c r="AMA233" s="46"/>
      <c r="AMB233" s="46"/>
      <c r="AMC233" s="46"/>
      <c r="AMD233" s="46"/>
      <c r="AME233" s="46"/>
      <c r="AMF233" s="46"/>
      <c r="AMG233" s="46"/>
      <c r="AMH233" s="46"/>
      <c r="AMI233" s="46"/>
      <c r="AMJ233" s="46"/>
      <c r="AMK233" s="46"/>
    </row>
    <row r="234" spans="1:1025" x14ac:dyDescent="0.25">
      <c r="A234" s="46"/>
      <c r="B234" s="56"/>
      <c r="C234" s="57"/>
      <c r="D234" s="58"/>
      <c r="E234" s="59"/>
      <c r="F234" s="59"/>
      <c r="G234" s="59"/>
      <c r="H234" s="59"/>
      <c r="I234" s="59"/>
      <c r="J234" s="59"/>
      <c r="K234" s="59"/>
      <c r="L234" s="59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46"/>
      <c r="KQ234" s="46"/>
      <c r="KR234" s="46"/>
      <c r="KS234" s="46"/>
      <c r="KT234" s="46"/>
      <c r="KU234" s="46"/>
      <c r="KV234" s="46"/>
      <c r="KW234" s="46"/>
      <c r="KX234" s="46"/>
      <c r="KY234" s="46"/>
      <c r="KZ234" s="46"/>
      <c r="LA234" s="46"/>
      <c r="LB234" s="46"/>
      <c r="LC234" s="46"/>
      <c r="LD234" s="46"/>
      <c r="LE234" s="46"/>
      <c r="LF234" s="46"/>
      <c r="LG234" s="46"/>
      <c r="LH234" s="46"/>
      <c r="LI234" s="46"/>
      <c r="LJ234" s="46"/>
      <c r="LK234" s="46"/>
      <c r="LL234" s="46"/>
      <c r="LM234" s="46"/>
      <c r="LN234" s="46"/>
      <c r="LO234" s="46"/>
      <c r="LP234" s="46"/>
      <c r="LQ234" s="46"/>
      <c r="LR234" s="46"/>
      <c r="LS234" s="46"/>
      <c r="LT234" s="46"/>
      <c r="LU234" s="46"/>
      <c r="LV234" s="46"/>
      <c r="LW234" s="46"/>
      <c r="LX234" s="46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  <c r="NH234" s="46"/>
      <c r="NI234" s="46"/>
      <c r="NJ234" s="46"/>
      <c r="NK234" s="46"/>
      <c r="NL234" s="46"/>
      <c r="NM234" s="46"/>
      <c r="NN234" s="46"/>
      <c r="NO234" s="46"/>
      <c r="NP234" s="46"/>
      <c r="NQ234" s="46"/>
      <c r="NR234" s="46"/>
      <c r="NS234" s="46"/>
      <c r="NT234" s="46"/>
      <c r="NU234" s="46"/>
      <c r="NV234" s="46"/>
      <c r="NW234" s="46"/>
      <c r="NX234" s="46"/>
      <c r="NY234" s="46"/>
      <c r="NZ234" s="46"/>
      <c r="OA234" s="46"/>
      <c r="OB234" s="46"/>
      <c r="OC234" s="46"/>
      <c r="OD234" s="46"/>
      <c r="OE234" s="46"/>
      <c r="OF234" s="46"/>
      <c r="OG234" s="46"/>
      <c r="OH234" s="46"/>
      <c r="OI234" s="46"/>
      <c r="OJ234" s="46"/>
      <c r="OK234" s="46"/>
      <c r="OL234" s="46"/>
      <c r="OM234" s="46"/>
      <c r="ON234" s="46"/>
      <c r="OO234" s="46"/>
      <c r="OP234" s="46"/>
      <c r="OQ234" s="46"/>
      <c r="OR234" s="46"/>
      <c r="OS234" s="46"/>
      <c r="OT234" s="46"/>
      <c r="OU234" s="46"/>
      <c r="OV234" s="46"/>
      <c r="OW234" s="46"/>
      <c r="OX234" s="46"/>
      <c r="OY234" s="46"/>
      <c r="OZ234" s="46"/>
      <c r="PA234" s="46"/>
      <c r="PB234" s="46"/>
      <c r="PC234" s="46"/>
      <c r="PD234" s="46"/>
      <c r="PE234" s="46"/>
      <c r="PF234" s="46"/>
      <c r="PG234" s="46"/>
      <c r="PH234" s="46"/>
      <c r="PI234" s="46"/>
      <c r="PJ234" s="46"/>
      <c r="PK234" s="46"/>
      <c r="PL234" s="46"/>
      <c r="PM234" s="46"/>
      <c r="PN234" s="46"/>
      <c r="PO234" s="46"/>
      <c r="PP234" s="46"/>
      <c r="PQ234" s="46"/>
      <c r="PR234" s="46"/>
      <c r="PS234" s="46"/>
      <c r="PT234" s="46"/>
      <c r="PU234" s="46"/>
      <c r="PV234" s="46"/>
      <c r="PW234" s="46"/>
      <c r="PX234" s="46"/>
      <c r="PY234" s="46"/>
      <c r="PZ234" s="46"/>
      <c r="QA234" s="46"/>
      <c r="QB234" s="46"/>
      <c r="QC234" s="46"/>
      <c r="QD234" s="46"/>
      <c r="QE234" s="46"/>
      <c r="QF234" s="46"/>
      <c r="QG234" s="46"/>
      <c r="QH234" s="46"/>
      <c r="QI234" s="46"/>
      <c r="QJ234" s="46"/>
      <c r="QK234" s="46"/>
      <c r="QL234" s="46"/>
      <c r="QM234" s="46"/>
      <c r="QN234" s="46"/>
      <c r="QO234" s="46"/>
      <c r="QP234" s="46"/>
      <c r="QQ234" s="46"/>
      <c r="QR234" s="46"/>
      <c r="QS234" s="46"/>
      <c r="QT234" s="46"/>
      <c r="QU234" s="46"/>
      <c r="QV234" s="46"/>
      <c r="QW234" s="46"/>
      <c r="QX234" s="46"/>
      <c r="QY234" s="46"/>
      <c r="QZ234" s="46"/>
      <c r="RA234" s="46"/>
      <c r="RB234" s="46"/>
      <c r="RC234" s="46"/>
      <c r="RD234" s="46"/>
      <c r="RE234" s="46"/>
      <c r="RF234" s="46"/>
      <c r="RG234" s="46"/>
      <c r="RH234" s="46"/>
      <c r="RI234" s="46"/>
      <c r="RJ234" s="46"/>
      <c r="RK234" s="46"/>
      <c r="RL234" s="46"/>
      <c r="RM234" s="46"/>
      <c r="RN234" s="46"/>
      <c r="RO234" s="46"/>
      <c r="RP234" s="46"/>
      <c r="RQ234" s="46"/>
      <c r="RR234" s="46"/>
      <c r="RS234" s="46"/>
      <c r="RT234" s="46"/>
      <c r="RU234" s="46"/>
      <c r="RV234" s="46"/>
      <c r="RW234" s="46"/>
      <c r="RX234" s="46"/>
      <c r="RY234" s="46"/>
      <c r="RZ234" s="46"/>
      <c r="SA234" s="46"/>
      <c r="SB234" s="46"/>
      <c r="SC234" s="46"/>
      <c r="SD234" s="46"/>
      <c r="SE234" s="46"/>
      <c r="SF234" s="46"/>
      <c r="SG234" s="46"/>
      <c r="SH234" s="46"/>
      <c r="SI234" s="46"/>
      <c r="SJ234" s="46"/>
      <c r="SK234" s="46"/>
      <c r="SL234" s="46"/>
      <c r="SM234" s="46"/>
      <c r="SN234" s="46"/>
      <c r="SO234" s="46"/>
      <c r="SP234" s="46"/>
      <c r="SQ234" s="46"/>
      <c r="SR234" s="46"/>
      <c r="SS234" s="46"/>
      <c r="ST234" s="46"/>
      <c r="SU234" s="46"/>
      <c r="SV234" s="46"/>
      <c r="SW234" s="46"/>
      <c r="SX234" s="46"/>
      <c r="SY234" s="46"/>
      <c r="SZ234" s="46"/>
      <c r="TA234" s="46"/>
      <c r="TB234" s="46"/>
      <c r="TC234" s="46"/>
      <c r="TD234" s="46"/>
      <c r="TE234" s="46"/>
      <c r="TF234" s="46"/>
      <c r="TG234" s="46"/>
      <c r="TH234" s="46"/>
      <c r="TI234" s="46"/>
      <c r="TJ234" s="46"/>
      <c r="TK234" s="46"/>
      <c r="TL234" s="46"/>
      <c r="TM234" s="46"/>
      <c r="TN234" s="46"/>
      <c r="TO234" s="46"/>
      <c r="TP234" s="46"/>
      <c r="TQ234" s="46"/>
      <c r="TR234" s="46"/>
      <c r="TS234" s="46"/>
      <c r="TT234" s="46"/>
      <c r="TU234" s="46"/>
      <c r="TV234" s="46"/>
      <c r="TW234" s="46"/>
      <c r="TX234" s="46"/>
      <c r="TY234" s="46"/>
      <c r="TZ234" s="46"/>
      <c r="UA234" s="46"/>
      <c r="UB234" s="46"/>
      <c r="UC234" s="46"/>
      <c r="UD234" s="46"/>
      <c r="UE234" s="46"/>
      <c r="UF234" s="46"/>
      <c r="UG234" s="46"/>
      <c r="UH234" s="46"/>
      <c r="UI234" s="46"/>
      <c r="UJ234" s="46"/>
      <c r="UK234" s="46"/>
      <c r="UL234" s="46"/>
      <c r="UM234" s="46"/>
      <c r="UN234" s="46"/>
      <c r="UO234" s="46"/>
      <c r="UP234" s="46"/>
      <c r="UQ234" s="46"/>
      <c r="UR234" s="46"/>
      <c r="US234" s="46"/>
      <c r="UT234" s="46"/>
      <c r="UU234" s="46"/>
      <c r="UV234" s="46"/>
      <c r="UW234" s="46"/>
      <c r="UX234" s="46"/>
      <c r="UY234" s="46"/>
      <c r="UZ234" s="46"/>
      <c r="VA234" s="46"/>
      <c r="VB234" s="46"/>
      <c r="VC234" s="46"/>
      <c r="VD234" s="46"/>
      <c r="VE234" s="46"/>
      <c r="VF234" s="46"/>
      <c r="VG234" s="46"/>
      <c r="VH234" s="46"/>
      <c r="VI234" s="46"/>
      <c r="VJ234" s="46"/>
      <c r="VK234" s="46"/>
      <c r="VL234" s="46"/>
      <c r="VM234" s="46"/>
      <c r="VN234" s="46"/>
      <c r="VO234" s="46"/>
      <c r="VP234" s="46"/>
      <c r="VQ234" s="46"/>
      <c r="VR234" s="46"/>
      <c r="VS234" s="46"/>
      <c r="VT234" s="46"/>
      <c r="VU234" s="46"/>
      <c r="VV234" s="46"/>
      <c r="VW234" s="46"/>
      <c r="VX234" s="46"/>
      <c r="VY234" s="46"/>
      <c r="VZ234" s="46"/>
      <c r="WA234" s="46"/>
      <c r="WB234" s="46"/>
      <c r="WC234" s="46"/>
      <c r="WD234" s="46"/>
      <c r="WE234" s="46"/>
      <c r="WF234" s="46"/>
      <c r="WG234" s="46"/>
      <c r="WH234" s="46"/>
      <c r="WI234" s="46"/>
      <c r="WJ234" s="46"/>
      <c r="WK234" s="46"/>
      <c r="WL234" s="46"/>
      <c r="WM234" s="46"/>
      <c r="WN234" s="46"/>
      <c r="WO234" s="46"/>
      <c r="WP234" s="46"/>
      <c r="WQ234" s="46"/>
      <c r="WR234" s="46"/>
      <c r="WS234" s="46"/>
      <c r="WT234" s="46"/>
      <c r="WU234" s="46"/>
      <c r="WV234" s="46"/>
      <c r="WW234" s="46"/>
      <c r="WX234" s="46"/>
      <c r="WY234" s="46"/>
      <c r="WZ234" s="46"/>
      <c r="XA234" s="46"/>
      <c r="XB234" s="46"/>
      <c r="XC234" s="46"/>
      <c r="XD234" s="46"/>
      <c r="XE234" s="46"/>
      <c r="XF234" s="46"/>
      <c r="XG234" s="46"/>
      <c r="XH234" s="46"/>
      <c r="XI234" s="46"/>
      <c r="XJ234" s="46"/>
      <c r="XK234" s="46"/>
      <c r="XL234" s="46"/>
      <c r="XM234" s="46"/>
      <c r="XN234" s="46"/>
      <c r="XO234" s="46"/>
      <c r="XP234" s="46"/>
      <c r="XQ234" s="46"/>
      <c r="XR234" s="46"/>
      <c r="XS234" s="46"/>
      <c r="XT234" s="46"/>
      <c r="XU234" s="46"/>
      <c r="XV234" s="46"/>
      <c r="XW234" s="46"/>
      <c r="XX234" s="46"/>
      <c r="XY234" s="46"/>
      <c r="XZ234" s="46"/>
      <c r="YA234" s="46"/>
      <c r="YB234" s="46"/>
      <c r="YC234" s="46"/>
      <c r="YD234" s="46"/>
      <c r="YE234" s="46"/>
      <c r="YF234" s="46"/>
      <c r="YG234" s="46"/>
      <c r="YH234" s="46"/>
      <c r="YI234" s="46"/>
      <c r="YJ234" s="46"/>
      <c r="YK234" s="46"/>
      <c r="YL234" s="46"/>
      <c r="YM234" s="46"/>
      <c r="YN234" s="46"/>
      <c r="YO234" s="46"/>
      <c r="YP234" s="46"/>
      <c r="YQ234" s="46"/>
      <c r="YR234" s="46"/>
      <c r="YS234" s="46"/>
      <c r="YT234" s="46"/>
      <c r="YU234" s="46"/>
      <c r="YV234" s="46"/>
      <c r="YW234" s="46"/>
      <c r="YX234" s="46"/>
      <c r="YY234" s="46"/>
      <c r="YZ234" s="46"/>
      <c r="ZA234" s="46"/>
      <c r="ZB234" s="46"/>
      <c r="ZC234" s="46"/>
      <c r="ZD234" s="46"/>
      <c r="ZE234" s="46"/>
      <c r="ZF234" s="46"/>
      <c r="ZG234" s="46"/>
      <c r="ZH234" s="46"/>
      <c r="ZI234" s="46"/>
      <c r="ZJ234" s="46"/>
      <c r="ZK234" s="46"/>
      <c r="ZL234" s="46"/>
      <c r="ZM234" s="46"/>
      <c r="ZN234" s="46"/>
      <c r="ZO234" s="46"/>
      <c r="ZP234" s="46"/>
      <c r="ZQ234" s="46"/>
      <c r="ZR234" s="46"/>
      <c r="ZS234" s="46"/>
      <c r="ZT234" s="46"/>
      <c r="ZU234" s="46"/>
      <c r="ZV234" s="46"/>
      <c r="ZW234" s="46"/>
      <c r="ZX234" s="46"/>
      <c r="ZY234" s="46"/>
      <c r="ZZ234" s="46"/>
      <c r="AAA234" s="46"/>
      <c r="AAB234" s="46"/>
      <c r="AAC234" s="46"/>
      <c r="AAD234" s="46"/>
      <c r="AAE234" s="46"/>
      <c r="AAF234" s="46"/>
      <c r="AAG234" s="46"/>
      <c r="AAH234" s="46"/>
      <c r="AAI234" s="46"/>
      <c r="AAJ234" s="46"/>
      <c r="AAK234" s="46"/>
      <c r="AAL234" s="46"/>
      <c r="AAM234" s="46"/>
      <c r="AAN234" s="46"/>
      <c r="AAO234" s="46"/>
      <c r="AAP234" s="46"/>
      <c r="AAQ234" s="46"/>
      <c r="AAR234" s="46"/>
      <c r="AAS234" s="46"/>
      <c r="AAT234" s="46"/>
      <c r="AAU234" s="46"/>
      <c r="AAV234" s="46"/>
      <c r="AAW234" s="46"/>
      <c r="AAX234" s="46"/>
      <c r="AAY234" s="46"/>
      <c r="AAZ234" s="46"/>
      <c r="ABA234" s="46"/>
      <c r="ABB234" s="46"/>
      <c r="ABC234" s="46"/>
      <c r="ABD234" s="46"/>
      <c r="ABE234" s="46"/>
      <c r="ABF234" s="46"/>
      <c r="ABG234" s="46"/>
      <c r="ABH234" s="46"/>
      <c r="ABI234" s="46"/>
      <c r="ABJ234" s="46"/>
      <c r="ABK234" s="46"/>
      <c r="ABL234" s="46"/>
      <c r="ABM234" s="46"/>
      <c r="ABN234" s="46"/>
      <c r="ABO234" s="46"/>
      <c r="ABP234" s="46"/>
      <c r="ABQ234" s="46"/>
      <c r="ABR234" s="46"/>
      <c r="ABS234" s="46"/>
      <c r="ABT234" s="46"/>
      <c r="ABU234" s="46"/>
      <c r="ABV234" s="46"/>
      <c r="ABW234" s="46"/>
      <c r="ABX234" s="46"/>
      <c r="ABY234" s="46"/>
      <c r="ABZ234" s="46"/>
      <c r="ACA234" s="46"/>
      <c r="ACB234" s="46"/>
      <c r="ACC234" s="46"/>
      <c r="ACD234" s="46"/>
      <c r="ACE234" s="46"/>
      <c r="ACF234" s="46"/>
      <c r="ACG234" s="46"/>
      <c r="ACH234" s="46"/>
      <c r="ACI234" s="46"/>
      <c r="ACJ234" s="46"/>
      <c r="ACK234" s="46"/>
      <c r="ACL234" s="46"/>
      <c r="ACM234" s="46"/>
      <c r="ACN234" s="46"/>
      <c r="ACO234" s="46"/>
      <c r="ACP234" s="46"/>
      <c r="ACQ234" s="46"/>
      <c r="ACR234" s="46"/>
      <c r="ACS234" s="46"/>
      <c r="ACT234" s="46"/>
      <c r="ACU234" s="46"/>
      <c r="ACV234" s="46"/>
      <c r="ACW234" s="46"/>
      <c r="ACX234" s="46"/>
      <c r="ACY234" s="46"/>
      <c r="ACZ234" s="46"/>
      <c r="ADA234" s="46"/>
      <c r="ADB234" s="46"/>
      <c r="ADC234" s="46"/>
      <c r="ADD234" s="46"/>
      <c r="ADE234" s="46"/>
      <c r="ADF234" s="46"/>
      <c r="ADG234" s="46"/>
      <c r="ADH234" s="46"/>
      <c r="ADI234" s="46"/>
      <c r="ADJ234" s="46"/>
      <c r="ADK234" s="46"/>
      <c r="ADL234" s="46"/>
      <c r="ADM234" s="46"/>
      <c r="ADN234" s="46"/>
      <c r="ADO234" s="46"/>
      <c r="ADP234" s="46"/>
      <c r="ADQ234" s="46"/>
      <c r="ADR234" s="46"/>
      <c r="ADS234" s="46"/>
      <c r="ADT234" s="46"/>
      <c r="ADU234" s="46"/>
      <c r="ADV234" s="46"/>
      <c r="ADW234" s="46"/>
      <c r="ADX234" s="46"/>
      <c r="ADY234" s="46"/>
      <c r="ADZ234" s="46"/>
      <c r="AEA234" s="46"/>
      <c r="AEB234" s="46"/>
      <c r="AEC234" s="46"/>
      <c r="AED234" s="46"/>
      <c r="AEE234" s="46"/>
      <c r="AEF234" s="46"/>
      <c r="AEG234" s="46"/>
      <c r="AEH234" s="46"/>
      <c r="AEI234" s="46"/>
      <c r="AEJ234" s="46"/>
      <c r="AEK234" s="46"/>
      <c r="AEL234" s="46"/>
      <c r="AEM234" s="46"/>
      <c r="AEN234" s="46"/>
      <c r="AEO234" s="46"/>
      <c r="AEP234" s="46"/>
      <c r="AEQ234" s="46"/>
      <c r="AER234" s="46"/>
      <c r="AES234" s="46"/>
      <c r="AET234" s="46"/>
      <c r="AEU234" s="46"/>
      <c r="AEV234" s="46"/>
      <c r="AEW234" s="46"/>
      <c r="AEX234" s="46"/>
      <c r="AEY234" s="46"/>
      <c r="AEZ234" s="46"/>
      <c r="AFA234" s="46"/>
      <c r="AFB234" s="46"/>
      <c r="AFC234" s="46"/>
      <c r="AFD234" s="46"/>
      <c r="AFE234" s="46"/>
      <c r="AFF234" s="46"/>
      <c r="AFG234" s="46"/>
      <c r="AFH234" s="46"/>
      <c r="AFI234" s="46"/>
      <c r="AFJ234" s="46"/>
      <c r="AFK234" s="46"/>
      <c r="AFL234" s="46"/>
      <c r="AFM234" s="46"/>
      <c r="AFN234" s="46"/>
      <c r="AFO234" s="46"/>
      <c r="AFP234" s="46"/>
      <c r="AFQ234" s="46"/>
      <c r="AFR234" s="46"/>
      <c r="AFS234" s="46"/>
      <c r="AFT234" s="46"/>
      <c r="AFU234" s="46"/>
      <c r="AFV234" s="46"/>
      <c r="AFW234" s="46"/>
      <c r="AFX234" s="46"/>
      <c r="AFY234" s="46"/>
      <c r="AFZ234" s="46"/>
      <c r="AGA234" s="46"/>
      <c r="AGB234" s="46"/>
      <c r="AGC234" s="46"/>
      <c r="AGD234" s="46"/>
      <c r="AGE234" s="46"/>
      <c r="AGF234" s="46"/>
      <c r="AGG234" s="46"/>
      <c r="AGH234" s="46"/>
      <c r="AGI234" s="46"/>
      <c r="AGJ234" s="46"/>
      <c r="AGK234" s="46"/>
      <c r="AGL234" s="46"/>
      <c r="AGM234" s="46"/>
      <c r="AGN234" s="46"/>
      <c r="AGO234" s="46"/>
      <c r="AGP234" s="46"/>
      <c r="AGQ234" s="46"/>
      <c r="AGR234" s="46"/>
      <c r="AGS234" s="46"/>
      <c r="AGT234" s="46"/>
      <c r="AGU234" s="46"/>
      <c r="AGV234" s="46"/>
      <c r="AGW234" s="46"/>
      <c r="AGX234" s="46"/>
      <c r="AGY234" s="46"/>
      <c r="AGZ234" s="46"/>
      <c r="AHA234" s="46"/>
      <c r="AHB234" s="46"/>
      <c r="AHC234" s="46"/>
      <c r="AHD234" s="46"/>
      <c r="AHE234" s="46"/>
      <c r="AHF234" s="46"/>
      <c r="AHG234" s="46"/>
      <c r="AHH234" s="46"/>
      <c r="AHI234" s="46"/>
      <c r="AHJ234" s="46"/>
      <c r="AHK234" s="46"/>
      <c r="AHL234" s="46"/>
      <c r="AHM234" s="46"/>
      <c r="AHN234" s="46"/>
      <c r="AHO234" s="46"/>
      <c r="AHP234" s="46"/>
      <c r="AHQ234" s="46"/>
      <c r="AHR234" s="46"/>
      <c r="AHS234" s="46"/>
      <c r="AHT234" s="46"/>
      <c r="AHU234" s="46"/>
      <c r="AHV234" s="46"/>
      <c r="AHW234" s="46"/>
      <c r="AHX234" s="46"/>
      <c r="AHY234" s="46"/>
      <c r="AHZ234" s="46"/>
      <c r="AIA234" s="46"/>
      <c r="AIB234" s="46"/>
      <c r="AIC234" s="46"/>
      <c r="AID234" s="46"/>
      <c r="AIE234" s="46"/>
      <c r="AIF234" s="46"/>
      <c r="AIG234" s="46"/>
      <c r="AIH234" s="46"/>
      <c r="AII234" s="46"/>
      <c r="AIJ234" s="46"/>
      <c r="AIK234" s="46"/>
      <c r="AIL234" s="46"/>
      <c r="AIM234" s="46"/>
      <c r="AIN234" s="46"/>
      <c r="AIO234" s="46"/>
      <c r="AIP234" s="46"/>
      <c r="AIQ234" s="46"/>
      <c r="AIR234" s="46"/>
      <c r="AIS234" s="46"/>
      <c r="AIT234" s="46"/>
      <c r="AIU234" s="46"/>
      <c r="AIV234" s="46"/>
      <c r="AIW234" s="46"/>
      <c r="AIX234" s="46"/>
      <c r="AIY234" s="46"/>
      <c r="AIZ234" s="46"/>
      <c r="AJA234" s="46"/>
      <c r="AJB234" s="46"/>
      <c r="AJC234" s="46"/>
      <c r="AJD234" s="46"/>
      <c r="AJE234" s="46"/>
      <c r="AJF234" s="46"/>
      <c r="AJG234" s="46"/>
      <c r="AJH234" s="46"/>
      <c r="AJI234" s="46"/>
      <c r="AJJ234" s="46"/>
      <c r="AJK234" s="46"/>
      <c r="AJL234" s="46"/>
      <c r="AJM234" s="46"/>
      <c r="AJN234" s="46"/>
      <c r="AJO234" s="46"/>
      <c r="AJP234" s="46"/>
      <c r="AJQ234" s="46"/>
      <c r="AJR234" s="46"/>
      <c r="AJS234" s="46"/>
      <c r="AJT234" s="46"/>
      <c r="AJU234" s="46"/>
      <c r="AJV234" s="46"/>
      <c r="AJW234" s="46"/>
      <c r="AJX234" s="46"/>
      <c r="AJY234" s="46"/>
      <c r="AJZ234" s="46"/>
      <c r="AKA234" s="46"/>
      <c r="AKB234" s="46"/>
      <c r="AKC234" s="46"/>
      <c r="AKD234" s="46"/>
      <c r="AKE234" s="46"/>
      <c r="AKF234" s="46"/>
      <c r="AKG234" s="46"/>
      <c r="AKH234" s="46"/>
      <c r="AKI234" s="46"/>
      <c r="AKJ234" s="46"/>
      <c r="AKK234" s="46"/>
      <c r="AKL234" s="46"/>
      <c r="AKM234" s="46"/>
      <c r="AKN234" s="46"/>
      <c r="AKO234" s="46"/>
      <c r="AKP234" s="46"/>
      <c r="AKQ234" s="46"/>
      <c r="AKR234" s="46"/>
      <c r="AKS234" s="46"/>
      <c r="AKT234" s="46"/>
      <c r="AKU234" s="46"/>
      <c r="AKV234" s="46"/>
      <c r="AKW234" s="46"/>
      <c r="AKX234" s="46"/>
      <c r="AKY234" s="46"/>
      <c r="AKZ234" s="46"/>
      <c r="ALA234" s="46"/>
      <c r="ALB234" s="46"/>
      <c r="ALC234" s="46"/>
      <c r="ALD234" s="46"/>
      <c r="ALE234" s="46"/>
      <c r="ALF234" s="46"/>
      <c r="ALG234" s="46"/>
      <c r="ALH234" s="46"/>
      <c r="ALI234" s="46"/>
      <c r="ALJ234" s="46"/>
      <c r="ALK234" s="46"/>
      <c r="ALL234" s="46"/>
      <c r="ALM234" s="46"/>
      <c r="ALN234" s="46"/>
      <c r="ALO234" s="46"/>
      <c r="ALP234" s="46"/>
      <c r="ALQ234" s="46"/>
      <c r="ALR234" s="46"/>
      <c r="ALS234" s="46"/>
      <c r="ALT234" s="46"/>
      <c r="ALU234" s="46"/>
      <c r="ALV234" s="46"/>
      <c r="ALW234" s="46"/>
      <c r="ALX234" s="46"/>
      <c r="ALY234" s="46"/>
      <c r="ALZ234" s="46"/>
      <c r="AMA234" s="46"/>
      <c r="AMB234" s="46"/>
      <c r="AMC234" s="46"/>
      <c r="AMD234" s="46"/>
      <c r="AME234" s="46"/>
      <c r="AMF234" s="46"/>
      <c r="AMG234" s="46"/>
      <c r="AMH234" s="46"/>
      <c r="AMI234" s="46"/>
      <c r="AMJ234" s="46"/>
      <c r="AMK234" s="46"/>
    </row>
    <row r="235" spans="1:1025" x14ac:dyDescent="0.25">
      <c r="A235" s="46"/>
      <c r="B235" s="56"/>
      <c r="C235" s="57"/>
      <c r="D235" s="58"/>
      <c r="E235" s="59"/>
      <c r="F235" s="59"/>
      <c r="G235" s="59"/>
      <c r="H235" s="59"/>
      <c r="I235" s="59"/>
      <c r="J235" s="59"/>
      <c r="K235" s="59"/>
      <c r="L235" s="59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6"/>
      <c r="HQ235" s="46"/>
      <c r="HR235" s="46"/>
      <c r="HS235" s="46"/>
      <c r="HT235" s="46"/>
      <c r="HU235" s="46"/>
      <c r="HV235" s="46"/>
      <c r="HW235" s="46"/>
      <c r="HX235" s="46"/>
      <c r="HY235" s="46"/>
      <c r="HZ235" s="46"/>
      <c r="IA235" s="46"/>
      <c r="IB235" s="46"/>
      <c r="IC235" s="46"/>
      <c r="ID235" s="46"/>
      <c r="IE235" s="46"/>
      <c r="IF235" s="46"/>
      <c r="IG235" s="46"/>
      <c r="IH235" s="46"/>
      <c r="II235" s="46"/>
      <c r="IJ235" s="46"/>
      <c r="IK235" s="46"/>
      <c r="IL235" s="46"/>
      <c r="IM235" s="46"/>
      <c r="IN235" s="46"/>
      <c r="IO235" s="46"/>
      <c r="IP235" s="46"/>
      <c r="IQ235" s="46"/>
      <c r="IR235" s="46"/>
      <c r="IS235" s="46"/>
      <c r="IT235" s="46"/>
      <c r="IU235" s="46"/>
      <c r="IV235" s="46"/>
      <c r="IW235" s="46"/>
      <c r="IX235" s="46"/>
      <c r="IY235" s="46"/>
      <c r="IZ235" s="46"/>
      <c r="JA235" s="46"/>
      <c r="JB235" s="46"/>
      <c r="JC235" s="46"/>
      <c r="JD235" s="46"/>
      <c r="JE235" s="46"/>
      <c r="JF235" s="46"/>
      <c r="JG235" s="46"/>
      <c r="JH235" s="46"/>
      <c r="JI235" s="46"/>
      <c r="JJ235" s="46"/>
      <c r="JK235" s="46"/>
      <c r="JL235" s="46"/>
      <c r="JM235" s="46"/>
      <c r="JN235" s="46"/>
      <c r="JO235" s="46"/>
      <c r="JP235" s="46"/>
      <c r="JQ235" s="46"/>
      <c r="JR235" s="46"/>
      <c r="JS235" s="46"/>
      <c r="JT235" s="46"/>
      <c r="JU235" s="46"/>
      <c r="JV235" s="46"/>
      <c r="JW235" s="46"/>
      <c r="JX235" s="46"/>
      <c r="JY235" s="46"/>
      <c r="JZ235" s="46"/>
      <c r="KA235" s="46"/>
      <c r="KB235" s="46"/>
      <c r="KC235" s="46"/>
      <c r="KD235" s="46"/>
      <c r="KE235" s="46"/>
      <c r="KF235" s="46"/>
      <c r="KG235" s="46"/>
      <c r="KH235" s="46"/>
      <c r="KI235" s="46"/>
      <c r="KJ235" s="46"/>
      <c r="KK235" s="46"/>
      <c r="KL235" s="46"/>
      <c r="KM235" s="46"/>
      <c r="KN235" s="46"/>
      <c r="KO235" s="46"/>
      <c r="KP235" s="46"/>
      <c r="KQ235" s="46"/>
      <c r="KR235" s="46"/>
      <c r="KS235" s="46"/>
      <c r="KT235" s="46"/>
      <c r="KU235" s="46"/>
      <c r="KV235" s="46"/>
      <c r="KW235" s="46"/>
      <c r="KX235" s="46"/>
      <c r="KY235" s="46"/>
      <c r="KZ235" s="46"/>
      <c r="LA235" s="46"/>
      <c r="LB235" s="46"/>
      <c r="LC235" s="46"/>
      <c r="LD235" s="46"/>
      <c r="LE235" s="46"/>
      <c r="LF235" s="46"/>
      <c r="LG235" s="46"/>
      <c r="LH235" s="46"/>
      <c r="LI235" s="46"/>
      <c r="LJ235" s="46"/>
      <c r="LK235" s="46"/>
      <c r="LL235" s="46"/>
      <c r="LM235" s="46"/>
      <c r="LN235" s="46"/>
      <c r="LO235" s="46"/>
      <c r="LP235" s="46"/>
      <c r="LQ235" s="46"/>
      <c r="LR235" s="46"/>
      <c r="LS235" s="46"/>
      <c r="LT235" s="46"/>
      <c r="LU235" s="46"/>
      <c r="LV235" s="46"/>
      <c r="LW235" s="46"/>
      <c r="LX235" s="46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  <c r="NH235" s="46"/>
      <c r="NI235" s="46"/>
      <c r="NJ235" s="46"/>
      <c r="NK235" s="46"/>
      <c r="NL235" s="46"/>
      <c r="NM235" s="46"/>
      <c r="NN235" s="46"/>
      <c r="NO235" s="46"/>
      <c r="NP235" s="46"/>
      <c r="NQ235" s="46"/>
      <c r="NR235" s="46"/>
      <c r="NS235" s="46"/>
      <c r="NT235" s="46"/>
      <c r="NU235" s="46"/>
      <c r="NV235" s="46"/>
      <c r="NW235" s="46"/>
      <c r="NX235" s="46"/>
      <c r="NY235" s="46"/>
      <c r="NZ235" s="46"/>
      <c r="OA235" s="46"/>
      <c r="OB235" s="46"/>
      <c r="OC235" s="46"/>
      <c r="OD235" s="46"/>
      <c r="OE235" s="46"/>
      <c r="OF235" s="46"/>
      <c r="OG235" s="46"/>
      <c r="OH235" s="46"/>
      <c r="OI235" s="46"/>
      <c r="OJ235" s="46"/>
      <c r="OK235" s="46"/>
      <c r="OL235" s="46"/>
      <c r="OM235" s="46"/>
      <c r="ON235" s="46"/>
      <c r="OO235" s="46"/>
      <c r="OP235" s="46"/>
      <c r="OQ235" s="46"/>
      <c r="OR235" s="46"/>
      <c r="OS235" s="46"/>
      <c r="OT235" s="46"/>
      <c r="OU235" s="46"/>
      <c r="OV235" s="46"/>
      <c r="OW235" s="46"/>
      <c r="OX235" s="46"/>
      <c r="OY235" s="46"/>
      <c r="OZ235" s="46"/>
      <c r="PA235" s="46"/>
      <c r="PB235" s="46"/>
      <c r="PC235" s="46"/>
      <c r="PD235" s="46"/>
      <c r="PE235" s="46"/>
      <c r="PF235" s="46"/>
      <c r="PG235" s="46"/>
      <c r="PH235" s="46"/>
      <c r="PI235" s="46"/>
      <c r="PJ235" s="46"/>
      <c r="PK235" s="46"/>
      <c r="PL235" s="46"/>
      <c r="PM235" s="46"/>
      <c r="PN235" s="46"/>
      <c r="PO235" s="46"/>
      <c r="PP235" s="46"/>
      <c r="PQ235" s="46"/>
      <c r="PR235" s="46"/>
      <c r="PS235" s="46"/>
      <c r="PT235" s="46"/>
      <c r="PU235" s="46"/>
      <c r="PV235" s="46"/>
      <c r="PW235" s="46"/>
      <c r="PX235" s="46"/>
      <c r="PY235" s="46"/>
      <c r="PZ235" s="46"/>
      <c r="QA235" s="46"/>
      <c r="QB235" s="46"/>
      <c r="QC235" s="46"/>
      <c r="QD235" s="46"/>
      <c r="QE235" s="46"/>
      <c r="QF235" s="46"/>
      <c r="QG235" s="46"/>
      <c r="QH235" s="46"/>
      <c r="QI235" s="46"/>
      <c r="QJ235" s="46"/>
      <c r="QK235" s="46"/>
      <c r="QL235" s="46"/>
      <c r="QM235" s="46"/>
      <c r="QN235" s="46"/>
      <c r="QO235" s="46"/>
      <c r="QP235" s="46"/>
      <c r="QQ235" s="46"/>
      <c r="QR235" s="46"/>
      <c r="QS235" s="46"/>
      <c r="QT235" s="46"/>
      <c r="QU235" s="46"/>
      <c r="QV235" s="46"/>
      <c r="QW235" s="46"/>
      <c r="QX235" s="46"/>
      <c r="QY235" s="46"/>
      <c r="QZ235" s="46"/>
      <c r="RA235" s="46"/>
      <c r="RB235" s="46"/>
      <c r="RC235" s="46"/>
      <c r="RD235" s="46"/>
      <c r="RE235" s="46"/>
      <c r="RF235" s="46"/>
      <c r="RG235" s="46"/>
      <c r="RH235" s="46"/>
      <c r="RI235" s="46"/>
      <c r="RJ235" s="46"/>
      <c r="RK235" s="46"/>
      <c r="RL235" s="46"/>
      <c r="RM235" s="46"/>
      <c r="RN235" s="46"/>
      <c r="RO235" s="46"/>
      <c r="RP235" s="46"/>
      <c r="RQ235" s="46"/>
      <c r="RR235" s="46"/>
      <c r="RS235" s="46"/>
      <c r="RT235" s="46"/>
      <c r="RU235" s="46"/>
      <c r="RV235" s="46"/>
      <c r="RW235" s="46"/>
      <c r="RX235" s="46"/>
      <c r="RY235" s="46"/>
      <c r="RZ235" s="46"/>
      <c r="SA235" s="46"/>
      <c r="SB235" s="46"/>
      <c r="SC235" s="46"/>
      <c r="SD235" s="46"/>
      <c r="SE235" s="46"/>
      <c r="SF235" s="46"/>
      <c r="SG235" s="46"/>
      <c r="SH235" s="46"/>
      <c r="SI235" s="46"/>
      <c r="SJ235" s="46"/>
      <c r="SK235" s="46"/>
      <c r="SL235" s="46"/>
      <c r="SM235" s="46"/>
      <c r="SN235" s="46"/>
      <c r="SO235" s="46"/>
      <c r="SP235" s="46"/>
      <c r="SQ235" s="46"/>
      <c r="SR235" s="46"/>
      <c r="SS235" s="46"/>
      <c r="ST235" s="46"/>
      <c r="SU235" s="46"/>
      <c r="SV235" s="46"/>
      <c r="SW235" s="46"/>
      <c r="SX235" s="46"/>
      <c r="SY235" s="46"/>
      <c r="SZ235" s="46"/>
      <c r="TA235" s="46"/>
      <c r="TB235" s="46"/>
      <c r="TC235" s="46"/>
      <c r="TD235" s="46"/>
      <c r="TE235" s="46"/>
      <c r="TF235" s="46"/>
      <c r="TG235" s="46"/>
      <c r="TH235" s="46"/>
      <c r="TI235" s="46"/>
      <c r="TJ235" s="46"/>
      <c r="TK235" s="46"/>
      <c r="TL235" s="46"/>
      <c r="TM235" s="46"/>
      <c r="TN235" s="46"/>
      <c r="TO235" s="46"/>
      <c r="TP235" s="46"/>
      <c r="TQ235" s="46"/>
      <c r="TR235" s="46"/>
      <c r="TS235" s="46"/>
      <c r="TT235" s="46"/>
      <c r="TU235" s="46"/>
      <c r="TV235" s="46"/>
      <c r="TW235" s="46"/>
      <c r="TX235" s="46"/>
      <c r="TY235" s="46"/>
      <c r="TZ235" s="46"/>
      <c r="UA235" s="46"/>
      <c r="UB235" s="46"/>
      <c r="UC235" s="46"/>
      <c r="UD235" s="46"/>
      <c r="UE235" s="46"/>
      <c r="UF235" s="46"/>
      <c r="UG235" s="46"/>
      <c r="UH235" s="46"/>
      <c r="UI235" s="46"/>
      <c r="UJ235" s="46"/>
      <c r="UK235" s="46"/>
      <c r="UL235" s="46"/>
      <c r="UM235" s="46"/>
      <c r="UN235" s="46"/>
      <c r="UO235" s="46"/>
      <c r="UP235" s="46"/>
      <c r="UQ235" s="46"/>
      <c r="UR235" s="46"/>
      <c r="US235" s="46"/>
      <c r="UT235" s="46"/>
      <c r="UU235" s="46"/>
      <c r="UV235" s="46"/>
      <c r="UW235" s="46"/>
      <c r="UX235" s="46"/>
      <c r="UY235" s="46"/>
      <c r="UZ235" s="46"/>
      <c r="VA235" s="46"/>
      <c r="VB235" s="46"/>
      <c r="VC235" s="46"/>
      <c r="VD235" s="46"/>
      <c r="VE235" s="46"/>
      <c r="VF235" s="46"/>
      <c r="VG235" s="46"/>
      <c r="VH235" s="46"/>
      <c r="VI235" s="46"/>
      <c r="VJ235" s="46"/>
      <c r="VK235" s="46"/>
      <c r="VL235" s="46"/>
      <c r="VM235" s="46"/>
      <c r="VN235" s="46"/>
      <c r="VO235" s="46"/>
      <c r="VP235" s="46"/>
      <c r="VQ235" s="46"/>
      <c r="VR235" s="46"/>
      <c r="VS235" s="46"/>
      <c r="VT235" s="46"/>
      <c r="VU235" s="46"/>
      <c r="VV235" s="46"/>
      <c r="VW235" s="46"/>
      <c r="VX235" s="46"/>
      <c r="VY235" s="46"/>
      <c r="VZ235" s="46"/>
      <c r="WA235" s="46"/>
      <c r="WB235" s="46"/>
      <c r="WC235" s="46"/>
      <c r="WD235" s="46"/>
      <c r="WE235" s="46"/>
      <c r="WF235" s="46"/>
      <c r="WG235" s="46"/>
      <c r="WH235" s="46"/>
      <c r="WI235" s="46"/>
      <c r="WJ235" s="46"/>
      <c r="WK235" s="46"/>
      <c r="WL235" s="46"/>
      <c r="WM235" s="46"/>
      <c r="WN235" s="46"/>
      <c r="WO235" s="46"/>
      <c r="WP235" s="46"/>
      <c r="WQ235" s="46"/>
      <c r="WR235" s="46"/>
      <c r="WS235" s="46"/>
      <c r="WT235" s="46"/>
      <c r="WU235" s="46"/>
      <c r="WV235" s="46"/>
      <c r="WW235" s="46"/>
      <c r="WX235" s="46"/>
      <c r="WY235" s="46"/>
      <c r="WZ235" s="46"/>
      <c r="XA235" s="46"/>
      <c r="XB235" s="46"/>
      <c r="XC235" s="46"/>
      <c r="XD235" s="46"/>
      <c r="XE235" s="46"/>
      <c r="XF235" s="46"/>
      <c r="XG235" s="46"/>
      <c r="XH235" s="46"/>
      <c r="XI235" s="46"/>
      <c r="XJ235" s="46"/>
      <c r="XK235" s="46"/>
      <c r="XL235" s="46"/>
      <c r="XM235" s="46"/>
      <c r="XN235" s="46"/>
      <c r="XO235" s="46"/>
      <c r="XP235" s="46"/>
      <c r="XQ235" s="46"/>
      <c r="XR235" s="46"/>
      <c r="XS235" s="46"/>
      <c r="XT235" s="46"/>
      <c r="XU235" s="46"/>
      <c r="XV235" s="46"/>
      <c r="XW235" s="46"/>
      <c r="XX235" s="46"/>
      <c r="XY235" s="46"/>
      <c r="XZ235" s="46"/>
      <c r="YA235" s="46"/>
      <c r="YB235" s="46"/>
      <c r="YC235" s="46"/>
      <c r="YD235" s="46"/>
      <c r="YE235" s="46"/>
      <c r="YF235" s="46"/>
      <c r="YG235" s="46"/>
      <c r="YH235" s="46"/>
      <c r="YI235" s="46"/>
      <c r="YJ235" s="46"/>
      <c r="YK235" s="46"/>
      <c r="YL235" s="46"/>
      <c r="YM235" s="46"/>
      <c r="YN235" s="46"/>
      <c r="YO235" s="46"/>
      <c r="YP235" s="46"/>
      <c r="YQ235" s="46"/>
      <c r="YR235" s="46"/>
      <c r="YS235" s="46"/>
      <c r="YT235" s="46"/>
      <c r="YU235" s="46"/>
      <c r="YV235" s="46"/>
      <c r="YW235" s="46"/>
      <c r="YX235" s="46"/>
      <c r="YY235" s="46"/>
      <c r="YZ235" s="46"/>
      <c r="ZA235" s="46"/>
      <c r="ZB235" s="46"/>
      <c r="ZC235" s="46"/>
      <c r="ZD235" s="46"/>
      <c r="ZE235" s="46"/>
      <c r="ZF235" s="46"/>
      <c r="ZG235" s="46"/>
      <c r="ZH235" s="46"/>
      <c r="ZI235" s="46"/>
      <c r="ZJ235" s="46"/>
      <c r="ZK235" s="46"/>
      <c r="ZL235" s="46"/>
      <c r="ZM235" s="46"/>
      <c r="ZN235" s="46"/>
      <c r="ZO235" s="46"/>
      <c r="ZP235" s="46"/>
      <c r="ZQ235" s="46"/>
      <c r="ZR235" s="46"/>
      <c r="ZS235" s="46"/>
      <c r="ZT235" s="46"/>
      <c r="ZU235" s="46"/>
      <c r="ZV235" s="46"/>
      <c r="ZW235" s="46"/>
      <c r="ZX235" s="46"/>
      <c r="ZY235" s="46"/>
      <c r="ZZ235" s="46"/>
      <c r="AAA235" s="46"/>
      <c r="AAB235" s="46"/>
      <c r="AAC235" s="46"/>
      <c r="AAD235" s="46"/>
      <c r="AAE235" s="46"/>
      <c r="AAF235" s="46"/>
      <c r="AAG235" s="46"/>
      <c r="AAH235" s="46"/>
      <c r="AAI235" s="46"/>
      <c r="AAJ235" s="46"/>
      <c r="AAK235" s="46"/>
      <c r="AAL235" s="46"/>
      <c r="AAM235" s="46"/>
      <c r="AAN235" s="46"/>
      <c r="AAO235" s="46"/>
      <c r="AAP235" s="46"/>
      <c r="AAQ235" s="46"/>
      <c r="AAR235" s="46"/>
      <c r="AAS235" s="46"/>
      <c r="AAT235" s="46"/>
      <c r="AAU235" s="46"/>
      <c r="AAV235" s="46"/>
      <c r="AAW235" s="46"/>
      <c r="AAX235" s="46"/>
      <c r="AAY235" s="46"/>
      <c r="AAZ235" s="46"/>
      <c r="ABA235" s="46"/>
      <c r="ABB235" s="46"/>
      <c r="ABC235" s="46"/>
      <c r="ABD235" s="46"/>
      <c r="ABE235" s="46"/>
      <c r="ABF235" s="46"/>
      <c r="ABG235" s="46"/>
      <c r="ABH235" s="46"/>
      <c r="ABI235" s="46"/>
      <c r="ABJ235" s="46"/>
      <c r="ABK235" s="46"/>
      <c r="ABL235" s="46"/>
      <c r="ABM235" s="46"/>
      <c r="ABN235" s="46"/>
      <c r="ABO235" s="46"/>
      <c r="ABP235" s="46"/>
      <c r="ABQ235" s="46"/>
      <c r="ABR235" s="46"/>
      <c r="ABS235" s="46"/>
      <c r="ABT235" s="46"/>
      <c r="ABU235" s="46"/>
      <c r="ABV235" s="46"/>
      <c r="ABW235" s="46"/>
      <c r="ABX235" s="46"/>
      <c r="ABY235" s="46"/>
      <c r="ABZ235" s="46"/>
      <c r="ACA235" s="46"/>
      <c r="ACB235" s="46"/>
      <c r="ACC235" s="46"/>
      <c r="ACD235" s="46"/>
      <c r="ACE235" s="46"/>
      <c r="ACF235" s="46"/>
      <c r="ACG235" s="46"/>
      <c r="ACH235" s="46"/>
      <c r="ACI235" s="46"/>
      <c r="ACJ235" s="46"/>
      <c r="ACK235" s="46"/>
      <c r="ACL235" s="46"/>
      <c r="ACM235" s="46"/>
      <c r="ACN235" s="46"/>
      <c r="ACO235" s="46"/>
      <c r="ACP235" s="46"/>
      <c r="ACQ235" s="46"/>
      <c r="ACR235" s="46"/>
      <c r="ACS235" s="46"/>
      <c r="ACT235" s="46"/>
      <c r="ACU235" s="46"/>
      <c r="ACV235" s="46"/>
      <c r="ACW235" s="46"/>
      <c r="ACX235" s="46"/>
      <c r="ACY235" s="46"/>
      <c r="ACZ235" s="46"/>
      <c r="ADA235" s="46"/>
      <c r="ADB235" s="46"/>
      <c r="ADC235" s="46"/>
      <c r="ADD235" s="46"/>
      <c r="ADE235" s="46"/>
      <c r="ADF235" s="46"/>
      <c r="ADG235" s="46"/>
      <c r="ADH235" s="46"/>
      <c r="ADI235" s="46"/>
      <c r="ADJ235" s="46"/>
      <c r="ADK235" s="46"/>
      <c r="ADL235" s="46"/>
      <c r="ADM235" s="46"/>
      <c r="ADN235" s="46"/>
      <c r="ADO235" s="46"/>
      <c r="ADP235" s="46"/>
      <c r="ADQ235" s="46"/>
      <c r="ADR235" s="46"/>
      <c r="ADS235" s="46"/>
      <c r="ADT235" s="46"/>
      <c r="ADU235" s="46"/>
      <c r="ADV235" s="46"/>
      <c r="ADW235" s="46"/>
      <c r="ADX235" s="46"/>
      <c r="ADY235" s="46"/>
      <c r="ADZ235" s="46"/>
      <c r="AEA235" s="46"/>
      <c r="AEB235" s="46"/>
      <c r="AEC235" s="46"/>
      <c r="AED235" s="46"/>
      <c r="AEE235" s="46"/>
      <c r="AEF235" s="46"/>
      <c r="AEG235" s="46"/>
      <c r="AEH235" s="46"/>
      <c r="AEI235" s="46"/>
      <c r="AEJ235" s="46"/>
      <c r="AEK235" s="46"/>
      <c r="AEL235" s="46"/>
      <c r="AEM235" s="46"/>
      <c r="AEN235" s="46"/>
      <c r="AEO235" s="46"/>
      <c r="AEP235" s="46"/>
      <c r="AEQ235" s="46"/>
      <c r="AER235" s="46"/>
      <c r="AES235" s="46"/>
      <c r="AET235" s="46"/>
      <c r="AEU235" s="46"/>
      <c r="AEV235" s="46"/>
      <c r="AEW235" s="46"/>
      <c r="AEX235" s="46"/>
      <c r="AEY235" s="46"/>
      <c r="AEZ235" s="46"/>
      <c r="AFA235" s="46"/>
      <c r="AFB235" s="46"/>
      <c r="AFC235" s="46"/>
      <c r="AFD235" s="46"/>
      <c r="AFE235" s="46"/>
      <c r="AFF235" s="46"/>
      <c r="AFG235" s="46"/>
      <c r="AFH235" s="46"/>
      <c r="AFI235" s="46"/>
      <c r="AFJ235" s="46"/>
      <c r="AFK235" s="46"/>
      <c r="AFL235" s="46"/>
      <c r="AFM235" s="46"/>
      <c r="AFN235" s="46"/>
      <c r="AFO235" s="46"/>
      <c r="AFP235" s="46"/>
      <c r="AFQ235" s="46"/>
      <c r="AFR235" s="46"/>
      <c r="AFS235" s="46"/>
      <c r="AFT235" s="46"/>
      <c r="AFU235" s="46"/>
      <c r="AFV235" s="46"/>
      <c r="AFW235" s="46"/>
      <c r="AFX235" s="46"/>
      <c r="AFY235" s="46"/>
      <c r="AFZ235" s="46"/>
      <c r="AGA235" s="46"/>
      <c r="AGB235" s="46"/>
      <c r="AGC235" s="46"/>
      <c r="AGD235" s="46"/>
      <c r="AGE235" s="46"/>
      <c r="AGF235" s="46"/>
      <c r="AGG235" s="46"/>
      <c r="AGH235" s="46"/>
      <c r="AGI235" s="46"/>
      <c r="AGJ235" s="46"/>
      <c r="AGK235" s="46"/>
      <c r="AGL235" s="46"/>
      <c r="AGM235" s="46"/>
      <c r="AGN235" s="46"/>
      <c r="AGO235" s="46"/>
      <c r="AGP235" s="46"/>
      <c r="AGQ235" s="46"/>
      <c r="AGR235" s="46"/>
      <c r="AGS235" s="46"/>
      <c r="AGT235" s="46"/>
      <c r="AGU235" s="46"/>
      <c r="AGV235" s="46"/>
      <c r="AGW235" s="46"/>
      <c r="AGX235" s="46"/>
      <c r="AGY235" s="46"/>
      <c r="AGZ235" s="46"/>
      <c r="AHA235" s="46"/>
      <c r="AHB235" s="46"/>
      <c r="AHC235" s="46"/>
      <c r="AHD235" s="46"/>
      <c r="AHE235" s="46"/>
      <c r="AHF235" s="46"/>
      <c r="AHG235" s="46"/>
      <c r="AHH235" s="46"/>
      <c r="AHI235" s="46"/>
      <c r="AHJ235" s="46"/>
      <c r="AHK235" s="46"/>
      <c r="AHL235" s="46"/>
      <c r="AHM235" s="46"/>
      <c r="AHN235" s="46"/>
      <c r="AHO235" s="46"/>
      <c r="AHP235" s="46"/>
      <c r="AHQ235" s="46"/>
      <c r="AHR235" s="46"/>
      <c r="AHS235" s="46"/>
      <c r="AHT235" s="46"/>
      <c r="AHU235" s="46"/>
      <c r="AHV235" s="46"/>
      <c r="AHW235" s="46"/>
      <c r="AHX235" s="46"/>
      <c r="AHY235" s="46"/>
      <c r="AHZ235" s="46"/>
      <c r="AIA235" s="46"/>
      <c r="AIB235" s="46"/>
      <c r="AIC235" s="46"/>
      <c r="AID235" s="46"/>
      <c r="AIE235" s="46"/>
      <c r="AIF235" s="46"/>
      <c r="AIG235" s="46"/>
      <c r="AIH235" s="46"/>
      <c r="AII235" s="46"/>
      <c r="AIJ235" s="46"/>
      <c r="AIK235" s="46"/>
      <c r="AIL235" s="46"/>
      <c r="AIM235" s="46"/>
      <c r="AIN235" s="46"/>
      <c r="AIO235" s="46"/>
      <c r="AIP235" s="46"/>
      <c r="AIQ235" s="46"/>
      <c r="AIR235" s="46"/>
      <c r="AIS235" s="46"/>
      <c r="AIT235" s="46"/>
      <c r="AIU235" s="46"/>
      <c r="AIV235" s="46"/>
      <c r="AIW235" s="46"/>
      <c r="AIX235" s="46"/>
      <c r="AIY235" s="46"/>
      <c r="AIZ235" s="46"/>
      <c r="AJA235" s="46"/>
      <c r="AJB235" s="46"/>
      <c r="AJC235" s="46"/>
      <c r="AJD235" s="46"/>
      <c r="AJE235" s="46"/>
      <c r="AJF235" s="46"/>
      <c r="AJG235" s="46"/>
      <c r="AJH235" s="46"/>
      <c r="AJI235" s="46"/>
      <c r="AJJ235" s="46"/>
      <c r="AJK235" s="46"/>
      <c r="AJL235" s="46"/>
      <c r="AJM235" s="46"/>
      <c r="AJN235" s="46"/>
      <c r="AJO235" s="46"/>
      <c r="AJP235" s="46"/>
      <c r="AJQ235" s="46"/>
      <c r="AJR235" s="46"/>
      <c r="AJS235" s="46"/>
      <c r="AJT235" s="46"/>
      <c r="AJU235" s="46"/>
      <c r="AJV235" s="46"/>
      <c r="AJW235" s="46"/>
      <c r="AJX235" s="46"/>
      <c r="AJY235" s="46"/>
      <c r="AJZ235" s="46"/>
      <c r="AKA235" s="46"/>
      <c r="AKB235" s="46"/>
      <c r="AKC235" s="46"/>
      <c r="AKD235" s="46"/>
      <c r="AKE235" s="46"/>
      <c r="AKF235" s="46"/>
      <c r="AKG235" s="46"/>
      <c r="AKH235" s="46"/>
      <c r="AKI235" s="46"/>
      <c r="AKJ235" s="46"/>
      <c r="AKK235" s="46"/>
      <c r="AKL235" s="46"/>
      <c r="AKM235" s="46"/>
      <c r="AKN235" s="46"/>
      <c r="AKO235" s="46"/>
      <c r="AKP235" s="46"/>
      <c r="AKQ235" s="46"/>
      <c r="AKR235" s="46"/>
      <c r="AKS235" s="46"/>
      <c r="AKT235" s="46"/>
      <c r="AKU235" s="46"/>
      <c r="AKV235" s="46"/>
      <c r="AKW235" s="46"/>
      <c r="AKX235" s="46"/>
      <c r="AKY235" s="46"/>
      <c r="AKZ235" s="46"/>
      <c r="ALA235" s="46"/>
      <c r="ALB235" s="46"/>
      <c r="ALC235" s="46"/>
      <c r="ALD235" s="46"/>
      <c r="ALE235" s="46"/>
      <c r="ALF235" s="46"/>
      <c r="ALG235" s="46"/>
      <c r="ALH235" s="46"/>
      <c r="ALI235" s="46"/>
      <c r="ALJ235" s="46"/>
      <c r="ALK235" s="46"/>
      <c r="ALL235" s="46"/>
      <c r="ALM235" s="46"/>
      <c r="ALN235" s="46"/>
      <c r="ALO235" s="46"/>
      <c r="ALP235" s="46"/>
      <c r="ALQ235" s="46"/>
      <c r="ALR235" s="46"/>
      <c r="ALS235" s="46"/>
      <c r="ALT235" s="46"/>
      <c r="ALU235" s="46"/>
      <c r="ALV235" s="46"/>
      <c r="ALW235" s="46"/>
      <c r="ALX235" s="46"/>
      <c r="ALY235" s="46"/>
      <c r="ALZ235" s="46"/>
      <c r="AMA235" s="46"/>
      <c r="AMB235" s="46"/>
      <c r="AMC235" s="46"/>
      <c r="AMD235" s="46"/>
      <c r="AME235" s="46"/>
      <c r="AMF235" s="46"/>
      <c r="AMG235" s="46"/>
      <c r="AMH235" s="46"/>
      <c r="AMI235" s="46"/>
      <c r="AMJ235" s="46"/>
      <c r="AMK235" s="46"/>
    </row>
    <row r="236" spans="1:1025" x14ac:dyDescent="0.25">
      <c r="A236" s="46"/>
      <c r="B236" s="56"/>
      <c r="C236" s="57"/>
      <c r="D236" s="58"/>
      <c r="E236" s="59"/>
      <c r="F236" s="59"/>
      <c r="G236" s="59"/>
      <c r="H236" s="59"/>
      <c r="I236" s="59"/>
      <c r="J236" s="59"/>
      <c r="K236" s="59"/>
      <c r="L236" s="59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6"/>
      <c r="HQ236" s="46"/>
      <c r="HR236" s="46"/>
      <c r="HS236" s="46"/>
      <c r="HT236" s="46"/>
      <c r="HU236" s="46"/>
      <c r="HV236" s="46"/>
      <c r="HW236" s="46"/>
      <c r="HX236" s="46"/>
      <c r="HY236" s="46"/>
      <c r="HZ236" s="46"/>
      <c r="IA236" s="46"/>
      <c r="IB236" s="46"/>
      <c r="IC236" s="46"/>
      <c r="ID236" s="46"/>
      <c r="IE236" s="46"/>
      <c r="IF236" s="46"/>
      <c r="IG236" s="46"/>
      <c r="IH236" s="46"/>
      <c r="II236" s="46"/>
      <c r="IJ236" s="46"/>
      <c r="IK236" s="46"/>
      <c r="IL236" s="46"/>
      <c r="IM236" s="46"/>
      <c r="IN236" s="46"/>
      <c r="IO236" s="46"/>
      <c r="IP236" s="46"/>
      <c r="IQ236" s="46"/>
      <c r="IR236" s="46"/>
      <c r="IS236" s="46"/>
      <c r="IT236" s="46"/>
      <c r="IU236" s="46"/>
      <c r="IV236" s="46"/>
      <c r="IW236" s="46"/>
      <c r="IX236" s="46"/>
      <c r="IY236" s="46"/>
      <c r="IZ236" s="46"/>
      <c r="JA236" s="46"/>
      <c r="JB236" s="46"/>
      <c r="JC236" s="46"/>
      <c r="JD236" s="46"/>
      <c r="JE236" s="46"/>
      <c r="JF236" s="46"/>
      <c r="JG236" s="46"/>
      <c r="JH236" s="46"/>
      <c r="JI236" s="46"/>
      <c r="JJ236" s="46"/>
      <c r="JK236" s="46"/>
      <c r="JL236" s="46"/>
      <c r="JM236" s="46"/>
      <c r="JN236" s="46"/>
      <c r="JO236" s="46"/>
      <c r="JP236" s="46"/>
      <c r="JQ236" s="46"/>
      <c r="JR236" s="46"/>
      <c r="JS236" s="46"/>
      <c r="JT236" s="46"/>
      <c r="JU236" s="46"/>
      <c r="JV236" s="46"/>
      <c r="JW236" s="46"/>
      <c r="JX236" s="46"/>
      <c r="JY236" s="46"/>
      <c r="JZ236" s="46"/>
      <c r="KA236" s="46"/>
      <c r="KB236" s="46"/>
      <c r="KC236" s="46"/>
      <c r="KD236" s="46"/>
      <c r="KE236" s="46"/>
      <c r="KF236" s="46"/>
      <c r="KG236" s="46"/>
      <c r="KH236" s="46"/>
      <c r="KI236" s="46"/>
      <c r="KJ236" s="46"/>
      <c r="KK236" s="46"/>
      <c r="KL236" s="46"/>
      <c r="KM236" s="46"/>
      <c r="KN236" s="46"/>
      <c r="KO236" s="46"/>
      <c r="KP236" s="46"/>
      <c r="KQ236" s="46"/>
      <c r="KR236" s="46"/>
      <c r="KS236" s="46"/>
      <c r="KT236" s="46"/>
      <c r="KU236" s="46"/>
      <c r="KV236" s="46"/>
      <c r="KW236" s="46"/>
      <c r="KX236" s="46"/>
      <c r="KY236" s="46"/>
      <c r="KZ236" s="46"/>
      <c r="LA236" s="46"/>
      <c r="LB236" s="46"/>
      <c r="LC236" s="46"/>
      <c r="LD236" s="46"/>
      <c r="LE236" s="46"/>
      <c r="LF236" s="46"/>
      <c r="LG236" s="46"/>
      <c r="LH236" s="46"/>
      <c r="LI236" s="46"/>
      <c r="LJ236" s="46"/>
      <c r="LK236" s="46"/>
      <c r="LL236" s="46"/>
      <c r="LM236" s="46"/>
      <c r="LN236" s="46"/>
      <c r="LO236" s="46"/>
      <c r="LP236" s="46"/>
      <c r="LQ236" s="46"/>
      <c r="LR236" s="46"/>
      <c r="LS236" s="46"/>
      <c r="LT236" s="46"/>
      <c r="LU236" s="46"/>
      <c r="LV236" s="46"/>
      <c r="LW236" s="46"/>
      <c r="LX236" s="46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  <c r="NH236" s="46"/>
      <c r="NI236" s="46"/>
      <c r="NJ236" s="46"/>
      <c r="NK236" s="46"/>
      <c r="NL236" s="46"/>
      <c r="NM236" s="46"/>
      <c r="NN236" s="46"/>
      <c r="NO236" s="46"/>
      <c r="NP236" s="46"/>
      <c r="NQ236" s="46"/>
      <c r="NR236" s="46"/>
      <c r="NS236" s="46"/>
      <c r="NT236" s="46"/>
      <c r="NU236" s="46"/>
      <c r="NV236" s="46"/>
      <c r="NW236" s="46"/>
      <c r="NX236" s="46"/>
      <c r="NY236" s="46"/>
      <c r="NZ236" s="46"/>
      <c r="OA236" s="46"/>
      <c r="OB236" s="46"/>
      <c r="OC236" s="46"/>
      <c r="OD236" s="46"/>
      <c r="OE236" s="46"/>
      <c r="OF236" s="46"/>
      <c r="OG236" s="46"/>
      <c r="OH236" s="46"/>
      <c r="OI236" s="46"/>
      <c r="OJ236" s="46"/>
      <c r="OK236" s="46"/>
      <c r="OL236" s="46"/>
      <c r="OM236" s="46"/>
      <c r="ON236" s="46"/>
      <c r="OO236" s="46"/>
      <c r="OP236" s="46"/>
      <c r="OQ236" s="46"/>
      <c r="OR236" s="46"/>
      <c r="OS236" s="46"/>
      <c r="OT236" s="46"/>
      <c r="OU236" s="46"/>
      <c r="OV236" s="46"/>
      <c r="OW236" s="46"/>
      <c r="OX236" s="46"/>
      <c r="OY236" s="46"/>
      <c r="OZ236" s="46"/>
      <c r="PA236" s="46"/>
      <c r="PB236" s="46"/>
      <c r="PC236" s="46"/>
      <c r="PD236" s="46"/>
      <c r="PE236" s="46"/>
      <c r="PF236" s="46"/>
      <c r="PG236" s="46"/>
      <c r="PH236" s="46"/>
      <c r="PI236" s="46"/>
      <c r="PJ236" s="46"/>
      <c r="PK236" s="46"/>
      <c r="PL236" s="46"/>
      <c r="PM236" s="46"/>
      <c r="PN236" s="46"/>
      <c r="PO236" s="46"/>
      <c r="PP236" s="46"/>
      <c r="PQ236" s="46"/>
      <c r="PR236" s="46"/>
      <c r="PS236" s="46"/>
      <c r="PT236" s="46"/>
      <c r="PU236" s="46"/>
      <c r="PV236" s="46"/>
      <c r="PW236" s="46"/>
      <c r="PX236" s="46"/>
      <c r="PY236" s="46"/>
      <c r="PZ236" s="46"/>
      <c r="QA236" s="46"/>
      <c r="QB236" s="46"/>
      <c r="QC236" s="46"/>
      <c r="QD236" s="46"/>
      <c r="QE236" s="46"/>
      <c r="QF236" s="46"/>
      <c r="QG236" s="46"/>
      <c r="QH236" s="46"/>
      <c r="QI236" s="46"/>
      <c r="QJ236" s="46"/>
      <c r="QK236" s="46"/>
      <c r="QL236" s="46"/>
      <c r="QM236" s="46"/>
      <c r="QN236" s="46"/>
      <c r="QO236" s="46"/>
      <c r="QP236" s="46"/>
      <c r="QQ236" s="46"/>
      <c r="QR236" s="46"/>
      <c r="QS236" s="46"/>
      <c r="QT236" s="46"/>
      <c r="QU236" s="46"/>
      <c r="QV236" s="46"/>
      <c r="QW236" s="46"/>
      <c r="QX236" s="46"/>
      <c r="QY236" s="46"/>
      <c r="QZ236" s="46"/>
      <c r="RA236" s="46"/>
      <c r="RB236" s="46"/>
      <c r="RC236" s="46"/>
      <c r="RD236" s="46"/>
      <c r="RE236" s="46"/>
      <c r="RF236" s="46"/>
      <c r="RG236" s="46"/>
      <c r="RH236" s="46"/>
      <c r="RI236" s="46"/>
      <c r="RJ236" s="46"/>
      <c r="RK236" s="46"/>
      <c r="RL236" s="46"/>
      <c r="RM236" s="46"/>
      <c r="RN236" s="46"/>
      <c r="RO236" s="46"/>
      <c r="RP236" s="46"/>
      <c r="RQ236" s="46"/>
      <c r="RR236" s="46"/>
      <c r="RS236" s="46"/>
      <c r="RT236" s="46"/>
      <c r="RU236" s="46"/>
      <c r="RV236" s="46"/>
      <c r="RW236" s="46"/>
      <c r="RX236" s="46"/>
      <c r="RY236" s="46"/>
      <c r="RZ236" s="46"/>
      <c r="SA236" s="46"/>
      <c r="SB236" s="46"/>
      <c r="SC236" s="46"/>
      <c r="SD236" s="46"/>
      <c r="SE236" s="46"/>
      <c r="SF236" s="46"/>
      <c r="SG236" s="46"/>
      <c r="SH236" s="46"/>
      <c r="SI236" s="46"/>
      <c r="SJ236" s="46"/>
      <c r="SK236" s="46"/>
      <c r="SL236" s="46"/>
      <c r="SM236" s="46"/>
      <c r="SN236" s="46"/>
      <c r="SO236" s="46"/>
      <c r="SP236" s="46"/>
      <c r="SQ236" s="46"/>
      <c r="SR236" s="46"/>
      <c r="SS236" s="46"/>
      <c r="ST236" s="46"/>
      <c r="SU236" s="46"/>
      <c r="SV236" s="46"/>
      <c r="SW236" s="46"/>
      <c r="SX236" s="46"/>
      <c r="SY236" s="46"/>
      <c r="SZ236" s="46"/>
      <c r="TA236" s="46"/>
      <c r="TB236" s="46"/>
      <c r="TC236" s="46"/>
      <c r="TD236" s="46"/>
      <c r="TE236" s="46"/>
      <c r="TF236" s="46"/>
      <c r="TG236" s="46"/>
      <c r="TH236" s="46"/>
      <c r="TI236" s="46"/>
      <c r="TJ236" s="46"/>
      <c r="TK236" s="46"/>
      <c r="TL236" s="46"/>
      <c r="TM236" s="46"/>
      <c r="TN236" s="46"/>
      <c r="TO236" s="46"/>
      <c r="TP236" s="46"/>
      <c r="TQ236" s="46"/>
      <c r="TR236" s="46"/>
      <c r="TS236" s="46"/>
      <c r="TT236" s="46"/>
      <c r="TU236" s="46"/>
      <c r="TV236" s="46"/>
      <c r="TW236" s="46"/>
      <c r="TX236" s="46"/>
      <c r="TY236" s="46"/>
      <c r="TZ236" s="46"/>
      <c r="UA236" s="46"/>
      <c r="UB236" s="46"/>
      <c r="UC236" s="46"/>
      <c r="UD236" s="46"/>
      <c r="UE236" s="46"/>
      <c r="UF236" s="46"/>
      <c r="UG236" s="46"/>
      <c r="UH236" s="46"/>
      <c r="UI236" s="46"/>
      <c r="UJ236" s="46"/>
      <c r="UK236" s="46"/>
      <c r="UL236" s="46"/>
      <c r="UM236" s="46"/>
      <c r="UN236" s="46"/>
      <c r="UO236" s="46"/>
      <c r="UP236" s="46"/>
      <c r="UQ236" s="46"/>
      <c r="UR236" s="46"/>
      <c r="US236" s="46"/>
      <c r="UT236" s="46"/>
      <c r="UU236" s="46"/>
      <c r="UV236" s="46"/>
      <c r="UW236" s="46"/>
      <c r="UX236" s="46"/>
      <c r="UY236" s="46"/>
      <c r="UZ236" s="46"/>
      <c r="VA236" s="46"/>
      <c r="VB236" s="46"/>
      <c r="VC236" s="46"/>
      <c r="VD236" s="46"/>
      <c r="VE236" s="46"/>
      <c r="VF236" s="46"/>
      <c r="VG236" s="46"/>
      <c r="VH236" s="46"/>
      <c r="VI236" s="46"/>
      <c r="VJ236" s="46"/>
      <c r="VK236" s="46"/>
      <c r="VL236" s="46"/>
      <c r="VM236" s="46"/>
      <c r="VN236" s="46"/>
      <c r="VO236" s="46"/>
      <c r="VP236" s="46"/>
      <c r="VQ236" s="46"/>
      <c r="VR236" s="46"/>
      <c r="VS236" s="46"/>
      <c r="VT236" s="46"/>
      <c r="VU236" s="46"/>
      <c r="VV236" s="46"/>
      <c r="VW236" s="46"/>
      <c r="VX236" s="46"/>
      <c r="VY236" s="46"/>
      <c r="VZ236" s="46"/>
      <c r="WA236" s="46"/>
      <c r="WB236" s="46"/>
      <c r="WC236" s="46"/>
      <c r="WD236" s="46"/>
      <c r="WE236" s="46"/>
      <c r="WF236" s="46"/>
      <c r="WG236" s="46"/>
      <c r="WH236" s="46"/>
      <c r="WI236" s="46"/>
      <c r="WJ236" s="46"/>
      <c r="WK236" s="46"/>
      <c r="WL236" s="46"/>
      <c r="WM236" s="46"/>
      <c r="WN236" s="46"/>
      <c r="WO236" s="46"/>
      <c r="WP236" s="46"/>
      <c r="WQ236" s="46"/>
      <c r="WR236" s="46"/>
      <c r="WS236" s="46"/>
      <c r="WT236" s="46"/>
      <c r="WU236" s="46"/>
      <c r="WV236" s="46"/>
      <c r="WW236" s="46"/>
      <c r="WX236" s="46"/>
      <c r="WY236" s="46"/>
      <c r="WZ236" s="46"/>
      <c r="XA236" s="46"/>
      <c r="XB236" s="46"/>
      <c r="XC236" s="46"/>
      <c r="XD236" s="46"/>
      <c r="XE236" s="46"/>
      <c r="XF236" s="46"/>
      <c r="XG236" s="46"/>
      <c r="XH236" s="46"/>
      <c r="XI236" s="46"/>
      <c r="XJ236" s="46"/>
      <c r="XK236" s="46"/>
      <c r="XL236" s="46"/>
      <c r="XM236" s="46"/>
      <c r="XN236" s="46"/>
      <c r="XO236" s="46"/>
      <c r="XP236" s="46"/>
      <c r="XQ236" s="46"/>
      <c r="XR236" s="46"/>
      <c r="XS236" s="46"/>
      <c r="XT236" s="46"/>
      <c r="XU236" s="46"/>
      <c r="XV236" s="46"/>
      <c r="XW236" s="46"/>
      <c r="XX236" s="46"/>
      <c r="XY236" s="46"/>
      <c r="XZ236" s="46"/>
      <c r="YA236" s="46"/>
      <c r="YB236" s="46"/>
      <c r="YC236" s="46"/>
      <c r="YD236" s="46"/>
      <c r="YE236" s="46"/>
      <c r="YF236" s="46"/>
      <c r="YG236" s="46"/>
      <c r="YH236" s="46"/>
      <c r="YI236" s="46"/>
      <c r="YJ236" s="46"/>
      <c r="YK236" s="46"/>
      <c r="YL236" s="46"/>
      <c r="YM236" s="46"/>
      <c r="YN236" s="46"/>
      <c r="YO236" s="46"/>
      <c r="YP236" s="46"/>
      <c r="YQ236" s="46"/>
      <c r="YR236" s="46"/>
      <c r="YS236" s="46"/>
      <c r="YT236" s="46"/>
      <c r="YU236" s="46"/>
      <c r="YV236" s="46"/>
      <c r="YW236" s="46"/>
      <c r="YX236" s="46"/>
      <c r="YY236" s="46"/>
      <c r="YZ236" s="46"/>
      <c r="ZA236" s="46"/>
      <c r="ZB236" s="46"/>
      <c r="ZC236" s="46"/>
      <c r="ZD236" s="46"/>
      <c r="ZE236" s="46"/>
      <c r="ZF236" s="46"/>
      <c r="ZG236" s="46"/>
      <c r="ZH236" s="46"/>
      <c r="ZI236" s="46"/>
      <c r="ZJ236" s="46"/>
      <c r="ZK236" s="46"/>
      <c r="ZL236" s="46"/>
      <c r="ZM236" s="46"/>
      <c r="ZN236" s="46"/>
      <c r="ZO236" s="46"/>
      <c r="ZP236" s="46"/>
      <c r="ZQ236" s="46"/>
      <c r="ZR236" s="46"/>
      <c r="ZS236" s="46"/>
      <c r="ZT236" s="46"/>
      <c r="ZU236" s="46"/>
      <c r="ZV236" s="46"/>
      <c r="ZW236" s="46"/>
      <c r="ZX236" s="46"/>
      <c r="ZY236" s="46"/>
      <c r="ZZ236" s="46"/>
      <c r="AAA236" s="46"/>
      <c r="AAB236" s="46"/>
      <c r="AAC236" s="46"/>
      <c r="AAD236" s="46"/>
      <c r="AAE236" s="46"/>
      <c r="AAF236" s="46"/>
      <c r="AAG236" s="46"/>
      <c r="AAH236" s="46"/>
      <c r="AAI236" s="46"/>
      <c r="AAJ236" s="46"/>
      <c r="AAK236" s="46"/>
      <c r="AAL236" s="46"/>
      <c r="AAM236" s="46"/>
      <c r="AAN236" s="46"/>
      <c r="AAO236" s="46"/>
      <c r="AAP236" s="46"/>
      <c r="AAQ236" s="46"/>
      <c r="AAR236" s="46"/>
      <c r="AAS236" s="46"/>
      <c r="AAT236" s="46"/>
      <c r="AAU236" s="46"/>
      <c r="AAV236" s="46"/>
      <c r="AAW236" s="46"/>
      <c r="AAX236" s="46"/>
      <c r="AAY236" s="46"/>
      <c r="AAZ236" s="46"/>
      <c r="ABA236" s="46"/>
      <c r="ABB236" s="46"/>
      <c r="ABC236" s="46"/>
      <c r="ABD236" s="46"/>
      <c r="ABE236" s="46"/>
      <c r="ABF236" s="46"/>
      <c r="ABG236" s="46"/>
      <c r="ABH236" s="46"/>
      <c r="ABI236" s="46"/>
      <c r="ABJ236" s="46"/>
      <c r="ABK236" s="46"/>
      <c r="ABL236" s="46"/>
      <c r="ABM236" s="46"/>
      <c r="ABN236" s="46"/>
      <c r="ABO236" s="46"/>
      <c r="ABP236" s="46"/>
      <c r="ABQ236" s="46"/>
      <c r="ABR236" s="46"/>
      <c r="ABS236" s="46"/>
      <c r="ABT236" s="46"/>
      <c r="ABU236" s="46"/>
      <c r="ABV236" s="46"/>
      <c r="ABW236" s="46"/>
      <c r="ABX236" s="46"/>
      <c r="ABY236" s="46"/>
      <c r="ABZ236" s="46"/>
      <c r="ACA236" s="46"/>
      <c r="ACB236" s="46"/>
      <c r="ACC236" s="46"/>
      <c r="ACD236" s="46"/>
      <c r="ACE236" s="46"/>
      <c r="ACF236" s="46"/>
      <c r="ACG236" s="46"/>
      <c r="ACH236" s="46"/>
      <c r="ACI236" s="46"/>
      <c r="ACJ236" s="46"/>
      <c r="ACK236" s="46"/>
      <c r="ACL236" s="46"/>
      <c r="ACM236" s="46"/>
      <c r="ACN236" s="46"/>
      <c r="ACO236" s="46"/>
      <c r="ACP236" s="46"/>
      <c r="ACQ236" s="46"/>
      <c r="ACR236" s="46"/>
      <c r="ACS236" s="46"/>
      <c r="ACT236" s="46"/>
      <c r="ACU236" s="46"/>
      <c r="ACV236" s="46"/>
      <c r="ACW236" s="46"/>
      <c r="ACX236" s="46"/>
      <c r="ACY236" s="46"/>
      <c r="ACZ236" s="46"/>
      <c r="ADA236" s="46"/>
      <c r="ADB236" s="46"/>
      <c r="ADC236" s="46"/>
      <c r="ADD236" s="46"/>
      <c r="ADE236" s="46"/>
      <c r="ADF236" s="46"/>
      <c r="ADG236" s="46"/>
      <c r="ADH236" s="46"/>
      <c r="ADI236" s="46"/>
      <c r="ADJ236" s="46"/>
      <c r="ADK236" s="46"/>
      <c r="ADL236" s="46"/>
      <c r="ADM236" s="46"/>
      <c r="ADN236" s="46"/>
      <c r="ADO236" s="46"/>
      <c r="ADP236" s="46"/>
      <c r="ADQ236" s="46"/>
      <c r="ADR236" s="46"/>
      <c r="ADS236" s="46"/>
      <c r="ADT236" s="46"/>
      <c r="ADU236" s="46"/>
      <c r="ADV236" s="46"/>
      <c r="ADW236" s="46"/>
      <c r="ADX236" s="46"/>
      <c r="ADY236" s="46"/>
      <c r="ADZ236" s="46"/>
      <c r="AEA236" s="46"/>
      <c r="AEB236" s="46"/>
      <c r="AEC236" s="46"/>
      <c r="AED236" s="46"/>
      <c r="AEE236" s="46"/>
      <c r="AEF236" s="46"/>
      <c r="AEG236" s="46"/>
      <c r="AEH236" s="46"/>
      <c r="AEI236" s="46"/>
      <c r="AEJ236" s="46"/>
      <c r="AEK236" s="46"/>
      <c r="AEL236" s="46"/>
      <c r="AEM236" s="46"/>
      <c r="AEN236" s="46"/>
      <c r="AEO236" s="46"/>
      <c r="AEP236" s="46"/>
      <c r="AEQ236" s="46"/>
      <c r="AER236" s="46"/>
      <c r="AES236" s="46"/>
      <c r="AET236" s="46"/>
      <c r="AEU236" s="46"/>
      <c r="AEV236" s="46"/>
      <c r="AEW236" s="46"/>
      <c r="AEX236" s="46"/>
      <c r="AEY236" s="46"/>
      <c r="AEZ236" s="46"/>
      <c r="AFA236" s="46"/>
      <c r="AFB236" s="46"/>
      <c r="AFC236" s="46"/>
      <c r="AFD236" s="46"/>
      <c r="AFE236" s="46"/>
      <c r="AFF236" s="46"/>
      <c r="AFG236" s="46"/>
      <c r="AFH236" s="46"/>
      <c r="AFI236" s="46"/>
      <c r="AFJ236" s="46"/>
      <c r="AFK236" s="46"/>
      <c r="AFL236" s="46"/>
      <c r="AFM236" s="46"/>
      <c r="AFN236" s="46"/>
      <c r="AFO236" s="46"/>
      <c r="AFP236" s="46"/>
      <c r="AFQ236" s="46"/>
      <c r="AFR236" s="46"/>
      <c r="AFS236" s="46"/>
      <c r="AFT236" s="46"/>
      <c r="AFU236" s="46"/>
      <c r="AFV236" s="46"/>
      <c r="AFW236" s="46"/>
      <c r="AFX236" s="46"/>
      <c r="AFY236" s="46"/>
      <c r="AFZ236" s="46"/>
      <c r="AGA236" s="46"/>
      <c r="AGB236" s="46"/>
      <c r="AGC236" s="46"/>
      <c r="AGD236" s="46"/>
      <c r="AGE236" s="46"/>
      <c r="AGF236" s="46"/>
      <c r="AGG236" s="46"/>
      <c r="AGH236" s="46"/>
      <c r="AGI236" s="46"/>
      <c r="AGJ236" s="46"/>
      <c r="AGK236" s="46"/>
      <c r="AGL236" s="46"/>
      <c r="AGM236" s="46"/>
      <c r="AGN236" s="46"/>
      <c r="AGO236" s="46"/>
      <c r="AGP236" s="46"/>
      <c r="AGQ236" s="46"/>
      <c r="AGR236" s="46"/>
      <c r="AGS236" s="46"/>
      <c r="AGT236" s="46"/>
      <c r="AGU236" s="46"/>
      <c r="AGV236" s="46"/>
      <c r="AGW236" s="46"/>
      <c r="AGX236" s="46"/>
      <c r="AGY236" s="46"/>
      <c r="AGZ236" s="46"/>
      <c r="AHA236" s="46"/>
      <c r="AHB236" s="46"/>
      <c r="AHC236" s="46"/>
      <c r="AHD236" s="46"/>
      <c r="AHE236" s="46"/>
      <c r="AHF236" s="46"/>
      <c r="AHG236" s="46"/>
      <c r="AHH236" s="46"/>
      <c r="AHI236" s="46"/>
      <c r="AHJ236" s="46"/>
      <c r="AHK236" s="46"/>
      <c r="AHL236" s="46"/>
      <c r="AHM236" s="46"/>
      <c r="AHN236" s="46"/>
      <c r="AHO236" s="46"/>
      <c r="AHP236" s="46"/>
      <c r="AHQ236" s="46"/>
      <c r="AHR236" s="46"/>
      <c r="AHS236" s="46"/>
      <c r="AHT236" s="46"/>
      <c r="AHU236" s="46"/>
      <c r="AHV236" s="46"/>
      <c r="AHW236" s="46"/>
      <c r="AHX236" s="46"/>
      <c r="AHY236" s="46"/>
      <c r="AHZ236" s="46"/>
      <c r="AIA236" s="46"/>
      <c r="AIB236" s="46"/>
      <c r="AIC236" s="46"/>
      <c r="AID236" s="46"/>
      <c r="AIE236" s="46"/>
      <c r="AIF236" s="46"/>
      <c r="AIG236" s="46"/>
      <c r="AIH236" s="46"/>
      <c r="AII236" s="46"/>
      <c r="AIJ236" s="46"/>
      <c r="AIK236" s="46"/>
      <c r="AIL236" s="46"/>
      <c r="AIM236" s="46"/>
      <c r="AIN236" s="46"/>
      <c r="AIO236" s="46"/>
      <c r="AIP236" s="46"/>
      <c r="AIQ236" s="46"/>
      <c r="AIR236" s="46"/>
      <c r="AIS236" s="46"/>
      <c r="AIT236" s="46"/>
      <c r="AIU236" s="46"/>
      <c r="AIV236" s="46"/>
      <c r="AIW236" s="46"/>
      <c r="AIX236" s="46"/>
      <c r="AIY236" s="46"/>
      <c r="AIZ236" s="46"/>
      <c r="AJA236" s="46"/>
      <c r="AJB236" s="46"/>
      <c r="AJC236" s="46"/>
      <c r="AJD236" s="46"/>
      <c r="AJE236" s="46"/>
      <c r="AJF236" s="46"/>
      <c r="AJG236" s="46"/>
      <c r="AJH236" s="46"/>
      <c r="AJI236" s="46"/>
      <c r="AJJ236" s="46"/>
      <c r="AJK236" s="46"/>
      <c r="AJL236" s="46"/>
      <c r="AJM236" s="46"/>
      <c r="AJN236" s="46"/>
      <c r="AJO236" s="46"/>
      <c r="AJP236" s="46"/>
      <c r="AJQ236" s="46"/>
      <c r="AJR236" s="46"/>
      <c r="AJS236" s="46"/>
      <c r="AJT236" s="46"/>
      <c r="AJU236" s="46"/>
      <c r="AJV236" s="46"/>
      <c r="AJW236" s="46"/>
      <c r="AJX236" s="46"/>
      <c r="AJY236" s="46"/>
      <c r="AJZ236" s="46"/>
      <c r="AKA236" s="46"/>
      <c r="AKB236" s="46"/>
      <c r="AKC236" s="46"/>
      <c r="AKD236" s="46"/>
      <c r="AKE236" s="46"/>
      <c r="AKF236" s="46"/>
      <c r="AKG236" s="46"/>
      <c r="AKH236" s="46"/>
      <c r="AKI236" s="46"/>
      <c r="AKJ236" s="46"/>
      <c r="AKK236" s="46"/>
      <c r="AKL236" s="46"/>
      <c r="AKM236" s="46"/>
      <c r="AKN236" s="46"/>
      <c r="AKO236" s="46"/>
      <c r="AKP236" s="46"/>
      <c r="AKQ236" s="46"/>
      <c r="AKR236" s="46"/>
      <c r="AKS236" s="46"/>
      <c r="AKT236" s="46"/>
      <c r="AKU236" s="46"/>
      <c r="AKV236" s="46"/>
      <c r="AKW236" s="46"/>
      <c r="AKX236" s="46"/>
      <c r="AKY236" s="46"/>
      <c r="AKZ236" s="46"/>
      <c r="ALA236" s="46"/>
      <c r="ALB236" s="46"/>
      <c r="ALC236" s="46"/>
      <c r="ALD236" s="46"/>
      <c r="ALE236" s="46"/>
      <c r="ALF236" s="46"/>
      <c r="ALG236" s="46"/>
      <c r="ALH236" s="46"/>
      <c r="ALI236" s="46"/>
      <c r="ALJ236" s="46"/>
      <c r="ALK236" s="46"/>
      <c r="ALL236" s="46"/>
      <c r="ALM236" s="46"/>
      <c r="ALN236" s="46"/>
      <c r="ALO236" s="46"/>
      <c r="ALP236" s="46"/>
      <c r="ALQ236" s="46"/>
      <c r="ALR236" s="46"/>
      <c r="ALS236" s="46"/>
      <c r="ALT236" s="46"/>
      <c r="ALU236" s="46"/>
      <c r="ALV236" s="46"/>
      <c r="ALW236" s="46"/>
      <c r="ALX236" s="46"/>
      <c r="ALY236" s="46"/>
      <c r="ALZ236" s="46"/>
      <c r="AMA236" s="46"/>
      <c r="AMB236" s="46"/>
      <c r="AMC236" s="46"/>
      <c r="AMD236" s="46"/>
      <c r="AME236" s="46"/>
      <c r="AMF236" s="46"/>
      <c r="AMG236" s="46"/>
      <c r="AMH236" s="46"/>
      <c r="AMI236" s="46"/>
      <c r="AMJ236" s="46"/>
      <c r="AMK236" s="46"/>
    </row>
    <row r="237" spans="1:1025" x14ac:dyDescent="0.25">
      <c r="A237" s="46"/>
      <c r="B237" s="56"/>
      <c r="C237" s="57"/>
      <c r="D237" s="58"/>
      <c r="E237" s="59"/>
      <c r="F237" s="59"/>
      <c r="G237" s="59"/>
      <c r="H237" s="59"/>
      <c r="I237" s="59"/>
      <c r="J237" s="59"/>
      <c r="K237" s="59"/>
      <c r="L237" s="59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6"/>
      <c r="HQ237" s="46"/>
      <c r="HR237" s="46"/>
      <c r="HS237" s="46"/>
      <c r="HT237" s="46"/>
      <c r="HU237" s="46"/>
      <c r="HV237" s="46"/>
      <c r="HW237" s="46"/>
      <c r="HX237" s="46"/>
      <c r="HY237" s="46"/>
      <c r="HZ237" s="46"/>
      <c r="IA237" s="46"/>
      <c r="IB237" s="46"/>
      <c r="IC237" s="46"/>
      <c r="ID237" s="46"/>
      <c r="IE237" s="46"/>
      <c r="IF237" s="46"/>
      <c r="IG237" s="46"/>
      <c r="IH237" s="46"/>
      <c r="II237" s="46"/>
      <c r="IJ237" s="46"/>
      <c r="IK237" s="46"/>
      <c r="IL237" s="46"/>
      <c r="IM237" s="46"/>
      <c r="IN237" s="46"/>
      <c r="IO237" s="46"/>
      <c r="IP237" s="46"/>
      <c r="IQ237" s="46"/>
      <c r="IR237" s="46"/>
      <c r="IS237" s="46"/>
      <c r="IT237" s="46"/>
      <c r="IU237" s="46"/>
      <c r="IV237" s="46"/>
      <c r="IW237" s="46"/>
      <c r="IX237" s="46"/>
      <c r="IY237" s="46"/>
      <c r="IZ237" s="46"/>
      <c r="JA237" s="46"/>
      <c r="JB237" s="46"/>
      <c r="JC237" s="46"/>
      <c r="JD237" s="46"/>
      <c r="JE237" s="46"/>
      <c r="JF237" s="46"/>
      <c r="JG237" s="46"/>
      <c r="JH237" s="46"/>
      <c r="JI237" s="46"/>
      <c r="JJ237" s="46"/>
      <c r="JK237" s="46"/>
      <c r="JL237" s="46"/>
      <c r="JM237" s="46"/>
      <c r="JN237" s="46"/>
      <c r="JO237" s="46"/>
      <c r="JP237" s="46"/>
      <c r="JQ237" s="46"/>
      <c r="JR237" s="46"/>
      <c r="JS237" s="46"/>
      <c r="JT237" s="46"/>
      <c r="JU237" s="46"/>
      <c r="JV237" s="46"/>
      <c r="JW237" s="46"/>
      <c r="JX237" s="46"/>
      <c r="JY237" s="46"/>
      <c r="JZ237" s="46"/>
      <c r="KA237" s="46"/>
      <c r="KB237" s="46"/>
      <c r="KC237" s="46"/>
      <c r="KD237" s="46"/>
      <c r="KE237" s="46"/>
      <c r="KF237" s="46"/>
      <c r="KG237" s="46"/>
      <c r="KH237" s="46"/>
      <c r="KI237" s="46"/>
      <c r="KJ237" s="46"/>
      <c r="KK237" s="46"/>
      <c r="KL237" s="46"/>
      <c r="KM237" s="46"/>
      <c r="KN237" s="46"/>
      <c r="KO237" s="46"/>
      <c r="KP237" s="46"/>
      <c r="KQ237" s="46"/>
      <c r="KR237" s="46"/>
      <c r="KS237" s="46"/>
      <c r="KT237" s="46"/>
      <c r="KU237" s="46"/>
      <c r="KV237" s="46"/>
      <c r="KW237" s="46"/>
      <c r="KX237" s="46"/>
      <c r="KY237" s="46"/>
      <c r="KZ237" s="46"/>
      <c r="LA237" s="46"/>
      <c r="LB237" s="46"/>
      <c r="LC237" s="46"/>
      <c r="LD237" s="46"/>
      <c r="LE237" s="46"/>
      <c r="LF237" s="46"/>
      <c r="LG237" s="46"/>
      <c r="LH237" s="46"/>
      <c r="LI237" s="46"/>
      <c r="LJ237" s="46"/>
      <c r="LK237" s="46"/>
      <c r="LL237" s="46"/>
      <c r="LM237" s="46"/>
      <c r="LN237" s="46"/>
      <c r="LO237" s="46"/>
      <c r="LP237" s="46"/>
      <c r="LQ237" s="46"/>
      <c r="LR237" s="46"/>
      <c r="LS237" s="46"/>
      <c r="LT237" s="46"/>
      <c r="LU237" s="46"/>
      <c r="LV237" s="46"/>
      <c r="LW237" s="46"/>
      <c r="LX237" s="46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  <c r="NH237" s="46"/>
      <c r="NI237" s="46"/>
      <c r="NJ237" s="46"/>
      <c r="NK237" s="46"/>
      <c r="NL237" s="46"/>
      <c r="NM237" s="46"/>
      <c r="NN237" s="46"/>
      <c r="NO237" s="46"/>
      <c r="NP237" s="46"/>
      <c r="NQ237" s="46"/>
      <c r="NR237" s="46"/>
      <c r="NS237" s="46"/>
      <c r="NT237" s="46"/>
      <c r="NU237" s="46"/>
      <c r="NV237" s="46"/>
      <c r="NW237" s="46"/>
      <c r="NX237" s="46"/>
      <c r="NY237" s="46"/>
      <c r="NZ237" s="46"/>
      <c r="OA237" s="46"/>
      <c r="OB237" s="46"/>
      <c r="OC237" s="46"/>
      <c r="OD237" s="46"/>
      <c r="OE237" s="46"/>
      <c r="OF237" s="46"/>
      <c r="OG237" s="46"/>
      <c r="OH237" s="46"/>
      <c r="OI237" s="46"/>
      <c r="OJ237" s="46"/>
      <c r="OK237" s="46"/>
      <c r="OL237" s="46"/>
      <c r="OM237" s="46"/>
      <c r="ON237" s="46"/>
      <c r="OO237" s="46"/>
      <c r="OP237" s="46"/>
      <c r="OQ237" s="46"/>
      <c r="OR237" s="46"/>
      <c r="OS237" s="46"/>
      <c r="OT237" s="46"/>
      <c r="OU237" s="46"/>
      <c r="OV237" s="46"/>
      <c r="OW237" s="46"/>
      <c r="OX237" s="46"/>
      <c r="OY237" s="46"/>
      <c r="OZ237" s="46"/>
      <c r="PA237" s="46"/>
      <c r="PB237" s="46"/>
      <c r="PC237" s="46"/>
      <c r="PD237" s="46"/>
      <c r="PE237" s="46"/>
      <c r="PF237" s="46"/>
      <c r="PG237" s="46"/>
      <c r="PH237" s="46"/>
      <c r="PI237" s="46"/>
      <c r="PJ237" s="46"/>
      <c r="PK237" s="46"/>
      <c r="PL237" s="46"/>
      <c r="PM237" s="46"/>
      <c r="PN237" s="46"/>
      <c r="PO237" s="46"/>
      <c r="PP237" s="46"/>
      <c r="PQ237" s="46"/>
      <c r="PR237" s="46"/>
      <c r="PS237" s="46"/>
      <c r="PT237" s="46"/>
      <c r="PU237" s="46"/>
      <c r="PV237" s="46"/>
      <c r="PW237" s="46"/>
      <c r="PX237" s="46"/>
      <c r="PY237" s="46"/>
      <c r="PZ237" s="46"/>
      <c r="QA237" s="46"/>
      <c r="QB237" s="46"/>
      <c r="QC237" s="46"/>
      <c r="QD237" s="46"/>
      <c r="QE237" s="46"/>
      <c r="QF237" s="46"/>
      <c r="QG237" s="46"/>
      <c r="QH237" s="46"/>
      <c r="QI237" s="46"/>
      <c r="QJ237" s="46"/>
      <c r="QK237" s="46"/>
      <c r="QL237" s="46"/>
      <c r="QM237" s="46"/>
      <c r="QN237" s="46"/>
      <c r="QO237" s="46"/>
      <c r="QP237" s="46"/>
      <c r="QQ237" s="46"/>
      <c r="QR237" s="46"/>
      <c r="QS237" s="46"/>
      <c r="QT237" s="46"/>
      <c r="QU237" s="46"/>
      <c r="QV237" s="46"/>
      <c r="QW237" s="46"/>
      <c r="QX237" s="46"/>
      <c r="QY237" s="46"/>
      <c r="QZ237" s="46"/>
      <c r="RA237" s="46"/>
      <c r="RB237" s="46"/>
      <c r="RC237" s="46"/>
      <c r="RD237" s="46"/>
      <c r="RE237" s="46"/>
      <c r="RF237" s="46"/>
      <c r="RG237" s="46"/>
      <c r="RH237" s="46"/>
      <c r="RI237" s="46"/>
      <c r="RJ237" s="46"/>
      <c r="RK237" s="46"/>
      <c r="RL237" s="46"/>
      <c r="RM237" s="46"/>
      <c r="RN237" s="46"/>
      <c r="RO237" s="46"/>
      <c r="RP237" s="46"/>
      <c r="RQ237" s="46"/>
      <c r="RR237" s="46"/>
      <c r="RS237" s="46"/>
      <c r="RT237" s="46"/>
      <c r="RU237" s="46"/>
      <c r="RV237" s="46"/>
      <c r="RW237" s="46"/>
      <c r="RX237" s="46"/>
      <c r="RY237" s="46"/>
      <c r="RZ237" s="46"/>
      <c r="SA237" s="46"/>
      <c r="SB237" s="46"/>
      <c r="SC237" s="46"/>
      <c r="SD237" s="46"/>
      <c r="SE237" s="46"/>
      <c r="SF237" s="46"/>
      <c r="SG237" s="46"/>
      <c r="SH237" s="46"/>
      <c r="SI237" s="46"/>
      <c r="SJ237" s="46"/>
      <c r="SK237" s="46"/>
      <c r="SL237" s="46"/>
      <c r="SM237" s="46"/>
      <c r="SN237" s="46"/>
      <c r="SO237" s="46"/>
      <c r="SP237" s="46"/>
      <c r="SQ237" s="46"/>
      <c r="SR237" s="46"/>
      <c r="SS237" s="46"/>
      <c r="ST237" s="46"/>
      <c r="SU237" s="46"/>
      <c r="SV237" s="46"/>
      <c r="SW237" s="46"/>
      <c r="SX237" s="46"/>
      <c r="SY237" s="46"/>
      <c r="SZ237" s="46"/>
      <c r="TA237" s="46"/>
      <c r="TB237" s="46"/>
      <c r="TC237" s="46"/>
      <c r="TD237" s="46"/>
      <c r="TE237" s="46"/>
      <c r="TF237" s="46"/>
      <c r="TG237" s="46"/>
      <c r="TH237" s="46"/>
      <c r="TI237" s="46"/>
      <c r="TJ237" s="46"/>
      <c r="TK237" s="46"/>
      <c r="TL237" s="46"/>
      <c r="TM237" s="46"/>
      <c r="TN237" s="46"/>
      <c r="TO237" s="46"/>
      <c r="TP237" s="46"/>
      <c r="TQ237" s="46"/>
      <c r="TR237" s="46"/>
      <c r="TS237" s="46"/>
      <c r="TT237" s="46"/>
      <c r="TU237" s="46"/>
      <c r="TV237" s="46"/>
      <c r="TW237" s="46"/>
      <c r="TX237" s="46"/>
      <c r="TY237" s="46"/>
      <c r="TZ237" s="46"/>
      <c r="UA237" s="46"/>
      <c r="UB237" s="46"/>
      <c r="UC237" s="46"/>
      <c r="UD237" s="46"/>
      <c r="UE237" s="46"/>
      <c r="UF237" s="46"/>
      <c r="UG237" s="46"/>
      <c r="UH237" s="46"/>
      <c r="UI237" s="46"/>
      <c r="UJ237" s="46"/>
      <c r="UK237" s="46"/>
      <c r="UL237" s="46"/>
      <c r="UM237" s="46"/>
      <c r="UN237" s="46"/>
      <c r="UO237" s="46"/>
      <c r="UP237" s="46"/>
      <c r="UQ237" s="46"/>
      <c r="UR237" s="46"/>
      <c r="US237" s="46"/>
      <c r="UT237" s="46"/>
      <c r="UU237" s="46"/>
      <c r="UV237" s="46"/>
      <c r="UW237" s="46"/>
      <c r="UX237" s="46"/>
      <c r="UY237" s="46"/>
      <c r="UZ237" s="46"/>
      <c r="VA237" s="46"/>
      <c r="VB237" s="46"/>
      <c r="VC237" s="46"/>
      <c r="VD237" s="46"/>
      <c r="VE237" s="46"/>
      <c r="VF237" s="46"/>
      <c r="VG237" s="46"/>
      <c r="VH237" s="46"/>
      <c r="VI237" s="46"/>
      <c r="VJ237" s="46"/>
      <c r="VK237" s="46"/>
      <c r="VL237" s="46"/>
      <c r="VM237" s="46"/>
      <c r="VN237" s="46"/>
      <c r="VO237" s="46"/>
      <c r="VP237" s="46"/>
      <c r="VQ237" s="46"/>
      <c r="VR237" s="46"/>
      <c r="VS237" s="46"/>
      <c r="VT237" s="46"/>
      <c r="VU237" s="46"/>
      <c r="VV237" s="46"/>
      <c r="VW237" s="46"/>
      <c r="VX237" s="46"/>
      <c r="VY237" s="46"/>
      <c r="VZ237" s="46"/>
      <c r="WA237" s="46"/>
      <c r="WB237" s="46"/>
      <c r="WC237" s="46"/>
      <c r="WD237" s="46"/>
      <c r="WE237" s="46"/>
      <c r="WF237" s="46"/>
      <c r="WG237" s="46"/>
      <c r="WH237" s="46"/>
      <c r="WI237" s="46"/>
      <c r="WJ237" s="46"/>
      <c r="WK237" s="46"/>
      <c r="WL237" s="46"/>
      <c r="WM237" s="46"/>
      <c r="WN237" s="46"/>
      <c r="WO237" s="46"/>
      <c r="WP237" s="46"/>
      <c r="WQ237" s="46"/>
      <c r="WR237" s="46"/>
      <c r="WS237" s="46"/>
      <c r="WT237" s="46"/>
      <c r="WU237" s="46"/>
      <c r="WV237" s="46"/>
      <c r="WW237" s="46"/>
      <c r="WX237" s="46"/>
      <c r="WY237" s="46"/>
      <c r="WZ237" s="46"/>
      <c r="XA237" s="46"/>
      <c r="XB237" s="46"/>
      <c r="XC237" s="46"/>
      <c r="XD237" s="46"/>
      <c r="XE237" s="46"/>
      <c r="XF237" s="46"/>
      <c r="XG237" s="46"/>
      <c r="XH237" s="46"/>
      <c r="XI237" s="46"/>
      <c r="XJ237" s="46"/>
      <c r="XK237" s="46"/>
      <c r="XL237" s="46"/>
      <c r="XM237" s="46"/>
      <c r="XN237" s="46"/>
      <c r="XO237" s="46"/>
      <c r="XP237" s="46"/>
      <c r="XQ237" s="46"/>
      <c r="XR237" s="46"/>
      <c r="XS237" s="46"/>
      <c r="XT237" s="46"/>
      <c r="XU237" s="46"/>
      <c r="XV237" s="46"/>
      <c r="XW237" s="46"/>
      <c r="XX237" s="46"/>
      <c r="XY237" s="46"/>
      <c r="XZ237" s="46"/>
      <c r="YA237" s="46"/>
      <c r="YB237" s="46"/>
      <c r="YC237" s="46"/>
      <c r="YD237" s="46"/>
      <c r="YE237" s="46"/>
      <c r="YF237" s="46"/>
      <c r="YG237" s="46"/>
      <c r="YH237" s="46"/>
      <c r="YI237" s="46"/>
      <c r="YJ237" s="46"/>
      <c r="YK237" s="46"/>
      <c r="YL237" s="46"/>
      <c r="YM237" s="46"/>
      <c r="YN237" s="46"/>
      <c r="YO237" s="46"/>
      <c r="YP237" s="46"/>
      <c r="YQ237" s="46"/>
      <c r="YR237" s="46"/>
      <c r="YS237" s="46"/>
      <c r="YT237" s="46"/>
      <c r="YU237" s="46"/>
      <c r="YV237" s="46"/>
      <c r="YW237" s="46"/>
      <c r="YX237" s="46"/>
      <c r="YY237" s="46"/>
      <c r="YZ237" s="46"/>
      <c r="ZA237" s="46"/>
      <c r="ZB237" s="46"/>
      <c r="ZC237" s="46"/>
      <c r="ZD237" s="46"/>
      <c r="ZE237" s="46"/>
      <c r="ZF237" s="46"/>
      <c r="ZG237" s="46"/>
      <c r="ZH237" s="46"/>
      <c r="ZI237" s="46"/>
      <c r="ZJ237" s="46"/>
      <c r="ZK237" s="46"/>
      <c r="ZL237" s="46"/>
      <c r="ZM237" s="46"/>
      <c r="ZN237" s="46"/>
      <c r="ZO237" s="46"/>
      <c r="ZP237" s="46"/>
      <c r="ZQ237" s="46"/>
      <c r="ZR237" s="46"/>
      <c r="ZS237" s="46"/>
      <c r="ZT237" s="46"/>
      <c r="ZU237" s="46"/>
      <c r="ZV237" s="46"/>
      <c r="ZW237" s="46"/>
      <c r="ZX237" s="46"/>
      <c r="ZY237" s="46"/>
      <c r="ZZ237" s="46"/>
      <c r="AAA237" s="46"/>
      <c r="AAB237" s="46"/>
      <c r="AAC237" s="46"/>
      <c r="AAD237" s="46"/>
      <c r="AAE237" s="46"/>
      <c r="AAF237" s="46"/>
      <c r="AAG237" s="46"/>
      <c r="AAH237" s="46"/>
      <c r="AAI237" s="46"/>
      <c r="AAJ237" s="46"/>
      <c r="AAK237" s="46"/>
      <c r="AAL237" s="46"/>
      <c r="AAM237" s="46"/>
      <c r="AAN237" s="46"/>
      <c r="AAO237" s="46"/>
      <c r="AAP237" s="46"/>
      <c r="AAQ237" s="46"/>
      <c r="AAR237" s="46"/>
      <c r="AAS237" s="46"/>
      <c r="AAT237" s="46"/>
      <c r="AAU237" s="46"/>
      <c r="AAV237" s="46"/>
      <c r="AAW237" s="46"/>
      <c r="AAX237" s="46"/>
      <c r="AAY237" s="46"/>
      <c r="AAZ237" s="46"/>
      <c r="ABA237" s="46"/>
      <c r="ABB237" s="46"/>
      <c r="ABC237" s="46"/>
      <c r="ABD237" s="46"/>
      <c r="ABE237" s="46"/>
      <c r="ABF237" s="46"/>
      <c r="ABG237" s="46"/>
      <c r="ABH237" s="46"/>
      <c r="ABI237" s="46"/>
      <c r="ABJ237" s="46"/>
      <c r="ABK237" s="46"/>
      <c r="ABL237" s="46"/>
      <c r="ABM237" s="46"/>
      <c r="ABN237" s="46"/>
      <c r="ABO237" s="46"/>
      <c r="ABP237" s="46"/>
      <c r="ABQ237" s="46"/>
      <c r="ABR237" s="46"/>
      <c r="ABS237" s="46"/>
      <c r="ABT237" s="46"/>
      <c r="ABU237" s="46"/>
      <c r="ABV237" s="46"/>
      <c r="ABW237" s="46"/>
      <c r="ABX237" s="46"/>
      <c r="ABY237" s="46"/>
      <c r="ABZ237" s="46"/>
      <c r="ACA237" s="46"/>
      <c r="ACB237" s="46"/>
      <c r="ACC237" s="46"/>
      <c r="ACD237" s="46"/>
      <c r="ACE237" s="46"/>
      <c r="ACF237" s="46"/>
      <c r="ACG237" s="46"/>
      <c r="ACH237" s="46"/>
      <c r="ACI237" s="46"/>
      <c r="ACJ237" s="46"/>
      <c r="ACK237" s="46"/>
      <c r="ACL237" s="46"/>
      <c r="ACM237" s="46"/>
      <c r="ACN237" s="46"/>
      <c r="ACO237" s="46"/>
      <c r="ACP237" s="46"/>
      <c r="ACQ237" s="46"/>
      <c r="ACR237" s="46"/>
      <c r="ACS237" s="46"/>
      <c r="ACT237" s="46"/>
      <c r="ACU237" s="46"/>
      <c r="ACV237" s="46"/>
      <c r="ACW237" s="46"/>
      <c r="ACX237" s="46"/>
      <c r="ACY237" s="46"/>
      <c r="ACZ237" s="46"/>
      <c r="ADA237" s="46"/>
      <c r="ADB237" s="46"/>
      <c r="ADC237" s="46"/>
      <c r="ADD237" s="46"/>
      <c r="ADE237" s="46"/>
      <c r="ADF237" s="46"/>
      <c r="ADG237" s="46"/>
      <c r="ADH237" s="46"/>
      <c r="ADI237" s="46"/>
      <c r="ADJ237" s="46"/>
      <c r="ADK237" s="46"/>
      <c r="ADL237" s="46"/>
      <c r="ADM237" s="46"/>
      <c r="ADN237" s="46"/>
      <c r="ADO237" s="46"/>
      <c r="ADP237" s="46"/>
      <c r="ADQ237" s="46"/>
      <c r="ADR237" s="46"/>
      <c r="ADS237" s="46"/>
      <c r="ADT237" s="46"/>
      <c r="ADU237" s="46"/>
      <c r="ADV237" s="46"/>
      <c r="ADW237" s="46"/>
      <c r="ADX237" s="46"/>
      <c r="ADY237" s="46"/>
      <c r="ADZ237" s="46"/>
      <c r="AEA237" s="46"/>
      <c r="AEB237" s="46"/>
      <c r="AEC237" s="46"/>
      <c r="AED237" s="46"/>
      <c r="AEE237" s="46"/>
      <c r="AEF237" s="46"/>
      <c r="AEG237" s="46"/>
      <c r="AEH237" s="46"/>
      <c r="AEI237" s="46"/>
      <c r="AEJ237" s="46"/>
      <c r="AEK237" s="46"/>
      <c r="AEL237" s="46"/>
      <c r="AEM237" s="46"/>
      <c r="AEN237" s="46"/>
      <c r="AEO237" s="46"/>
      <c r="AEP237" s="46"/>
      <c r="AEQ237" s="46"/>
      <c r="AER237" s="46"/>
      <c r="AES237" s="46"/>
      <c r="AET237" s="46"/>
      <c r="AEU237" s="46"/>
      <c r="AEV237" s="46"/>
      <c r="AEW237" s="46"/>
      <c r="AEX237" s="46"/>
      <c r="AEY237" s="46"/>
      <c r="AEZ237" s="46"/>
      <c r="AFA237" s="46"/>
      <c r="AFB237" s="46"/>
      <c r="AFC237" s="46"/>
      <c r="AFD237" s="46"/>
      <c r="AFE237" s="46"/>
      <c r="AFF237" s="46"/>
      <c r="AFG237" s="46"/>
      <c r="AFH237" s="46"/>
      <c r="AFI237" s="46"/>
      <c r="AFJ237" s="46"/>
      <c r="AFK237" s="46"/>
      <c r="AFL237" s="46"/>
      <c r="AFM237" s="46"/>
      <c r="AFN237" s="46"/>
      <c r="AFO237" s="46"/>
      <c r="AFP237" s="46"/>
      <c r="AFQ237" s="46"/>
      <c r="AFR237" s="46"/>
      <c r="AFS237" s="46"/>
      <c r="AFT237" s="46"/>
      <c r="AFU237" s="46"/>
      <c r="AFV237" s="46"/>
      <c r="AFW237" s="46"/>
      <c r="AFX237" s="46"/>
      <c r="AFY237" s="46"/>
      <c r="AFZ237" s="46"/>
      <c r="AGA237" s="46"/>
      <c r="AGB237" s="46"/>
      <c r="AGC237" s="46"/>
      <c r="AGD237" s="46"/>
      <c r="AGE237" s="46"/>
      <c r="AGF237" s="46"/>
      <c r="AGG237" s="46"/>
      <c r="AGH237" s="46"/>
      <c r="AGI237" s="46"/>
      <c r="AGJ237" s="46"/>
      <c r="AGK237" s="46"/>
      <c r="AGL237" s="46"/>
      <c r="AGM237" s="46"/>
      <c r="AGN237" s="46"/>
      <c r="AGO237" s="46"/>
      <c r="AGP237" s="46"/>
      <c r="AGQ237" s="46"/>
      <c r="AGR237" s="46"/>
      <c r="AGS237" s="46"/>
      <c r="AGT237" s="46"/>
      <c r="AGU237" s="46"/>
      <c r="AGV237" s="46"/>
      <c r="AGW237" s="46"/>
      <c r="AGX237" s="46"/>
      <c r="AGY237" s="46"/>
      <c r="AGZ237" s="46"/>
      <c r="AHA237" s="46"/>
      <c r="AHB237" s="46"/>
      <c r="AHC237" s="46"/>
      <c r="AHD237" s="46"/>
      <c r="AHE237" s="46"/>
      <c r="AHF237" s="46"/>
      <c r="AHG237" s="46"/>
      <c r="AHH237" s="46"/>
      <c r="AHI237" s="46"/>
      <c r="AHJ237" s="46"/>
      <c r="AHK237" s="46"/>
      <c r="AHL237" s="46"/>
      <c r="AHM237" s="46"/>
      <c r="AHN237" s="46"/>
      <c r="AHO237" s="46"/>
      <c r="AHP237" s="46"/>
      <c r="AHQ237" s="46"/>
      <c r="AHR237" s="46"/>
      <c r="AHS237" s="46"/>
      <c r="AHT237" s="46"/>
      <c r="AHU237" s="46"/>
      <c r="AHV237" s="46"/>
      <c r="AHW237" s="46"/>
      <c r="AHX237" s="46"/>
      <c r="AHY237" s="46"/>
      <c r="AHZ237" s="46"/>
      <c r="AIA237" s="46"/>
      <c r="AIB237" s="46"/>
      <c r="AIC237" s="46"/>
      <c r="AID237" s="46"/>
      <c r="AIE237" s="46"/>
      <c r="AIF237" s="46"/>
      <c r="AIG237" s="46"/>
      <c r="AIH237" s="46"/>
      <c r="AII237" s="46"/>
      <c r="AIJ237" s="46"/>
      <c r="AIK237" s="46"/>
      <c r="AIL237" s="46"/>
      <c r="AIM237" s="46"/>
      <c r="AIN237" s="46"/>
      <c r="AIO237" s="46"/>
      <c r="AIP237" s="46"/>
      <c r="AIQ237" s="46"/>
      <c r="AIR237" s="46"/>
      <c r="AIS237" s="46"/>
      <c r="AIT237" s="46"/>
      <c r="AIU237" s="46"/>
      <c r="AIV237" s="46"/>
      <c r="AIW237" s="46"/>
      <c r="AIX237" s="46"/>
      <c r="AIY237" s="46"/>
      <c r="AIZ237" s="46"/>
      <c r="AJA237" s="46"/>
      <c r="AJB237" s="46"/>
      <c r="AJC237" s="46"/>
      <c r="AJD237" s="46"/>
      <c r="AJE237" s="46"/>
      <c r="AJF237" s="46"/>
      <c r="AJG237" s="46"/>
      <c r="AJH237" s="46"/>
      <c r="AJI237" s="46"/>
      <c r="AJJ237" s="46"/>
      <c r="AJK237" s="46"/>
      <c r="AJL237" s="46"/>
      <c r="AJM237" s="46"/>
      <c r="AJN237" s="46"/>
      <c r="AJO237" s="46"/>
      <c r="AJP237" s="46"/>
      <c r="AJQ237" s="46"/>
      <c r="AJR237" s="46"/>
      <c r="AJS237" s="46"/>
      <c r="AJT237" s="46"/>
      <c r="AJU237" s="46"/>
      <c r="AJV237" s="46"/>
      <c r="AJW237" s="46"/>
      <c r="AJX237" s="46"/>
      <c r="AJY237" s="46"/>
      <c r="AJZ237" s="46"/>
      <c r="AKA237" s="46"/>
      <c r="AKB237" s="46"/>
      <c r="AKC237" s="46"/>
      <c r="AKD237" s="46"/>
      <c r="AKE237" s="46"/>
      <c r="AKF237" s="46"/>
      <c r="AKG237" s="46"/>
      <c r="AKH237" s="46"/>
      <c r="AKI237" s="46"/>
      <c r="AKJ237" s="46"/>
      <c r="AKK237" s="46"/>
      <c r="AKL237" s="46"/>
      <c r="AKM237" s="46"/>
      <c r="AKN237" s="46"/>
      <c r="AKO237" s="46"/>
      <c r="AKP237" s="46"/>
      <c r="AKQ237" s="46"/>
      <c r="AKR237" s="46"/>
      <c r="AKS237" s="46"/>
      <c r="AKT237" s="46"/>
      <c r="AKU237" s="46"/>
      <c r="AKV237" s="46"/>
      <c r="AKW237" s="46"/>
      <c r="AKX237" s="46"/>
      <c r="AKY237" s="46"/>
      <c r="AKZ237" s="46"/>
      <c r="ALA237" s="46"/>
      <c r="ALB237" s="46"/>
      <c r="ALC237" s="46"/>
      <c r="ALD237" s="46"/>
      <c r="ALE237" s="46"/>
      <c r="ALF237" s="46"/>
      <c r="ALG237" s="46"/>
      <c r="ALH237" s="46"/>
      <c r="ALI237" s="46"/>
      <c r="ALJ237" s="46"/>
      <c r="ALK237" s="46"/>
      <c r="ALL237" s="46"/>
      <c r="ALM237" s="46"/>
      <c r="ALN237" s="46"/>
      <c r="ALO237" s="46"/>
      <c r="ALP237" s="46"/>
      <c r="ALQ237" s="46"/>
      <c r="ALR237" s="46"/>
      <c r="ALS237" s="46"/>
      <c r="ALT237" s="46"/>
      <c r="ALU237" s="46"/>
      <c r="ALV237" s="46"/>
      <c r="ALW237" s="46"/>
      <c r="ALX237" s="46"/>
      <c r="ALY237" s="46"/>
      <c r="ALZ237" s="46"/>
      <c r="AMA237" s="46"/>
      <c r="AMB237" s="46"/>
      <c r="AMC237" s="46"/>
      <c r="AMD237" s="46"/>
      <c r="AME237" s="46"/>
      <c r="AMF237" s="46"/>
      <c r="AMG237" s="46"/>
      <c r="AMH237" s="46"/>
      <c r="AMI237" s="46"/>
      <c r="AMJ237" s="46"/>
      <c r="AMK237" s="46"/>
    </row>
    <row r="238" spans="1:1025" x14ac:dyDescent="0.25">
      <c r="A238" s="46"/>
      <c r="B238" s="56"/>
      <c r="C238" s="57"/>
      <c r="D238" s="58"/>
      <c r="E238" s="59"/>
      <c r="F238" s="59"/>
      <c r="G238" s="59"/>
      <c r="H238" s="59"/>
      <c r="I238" s="59"/>
      <c r="J238" s="59"/>
      <c r="K238" s="59"/>
      <c r="L238" s="59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  <c r="HP238" s="46"/>
      <c r="HQ238" s="46"/>
      <c r="HR238" s="46"/>
      <c r="HS238" s="46"/>
      <c r="HT238" s="46"/>
      <c r="HU238" s="46"/>
      <c r="HV238" s="46"/>
      <c r="HW238" s="46"/>
      <c r="HX238" s="46"/>
      <c r="HY238" s="46"/>
      <c r="HZ238" s="46"/>
      <c r="IA238" s="46"/>
      <c r="IB238" s="46"/>
      <c r="IC238" s="46"/>
      <c r="ID238" s="46"/>
      <c r="IE238" s="46"/>
      <c r="IF238" s="46"/>
      <c r="IG238" s="46"/>
      <c r="IH238" s="46"/>
      <c r="II238" s="46"/>
      <c r="IJ238" s="46"/>
      <c r="IK238" s="46"/>
      <c r="IL238" s="46"/>
      <c r="IM238" s="46"/>
      <c r="IN238" s="46"/>
      <c r="IO238" s="46"/>
      <c r="IP238" s="46"/>
      <c r="IQ238" s="46"/>
      <c r="IR238" s="46"/>
      <c r="IS238" s="46"/>
      <c r="IT238" s="46"/>
      <c r="IU238" s="46"/>
      <c r="IV238" s="46"/>
      <c r="IW238" s="46"/>
      <c r="IX238" s="46"/>
      <c r="IY238" s="46"/>
      <c r="IZ238" s="46"/>
      <c r="JA238" s="46"/>
      <c r="JB238" s="46"/>
      <c r="JC238" s="46"/>
      <c r="JD238" s="46"/>
      <c r="JE238" s="46"/>
      <c r="JF238" s="46"/>
      <c r="JG238" s="46"/>
      <c r="JH238" s="46"/>
      <c r="JI238" s="46"/>
      <c r="JJ238" s="46"/>
      <c r="JK238" s="46"/>
      <c r="JL238" s="46"/>
      <c r="JM238" s="46"/>
      <c r="JN238" s="46"/>
      <c r="JO238" s="46"/>
      <c r="JP238" s="46"/>
      <c r="JQ238" s="46"/>
      <c r="JR238" s="46"/>
      <c r="JS238" s="46"/>
      <c r="JT238" s="46"/>
      <c r="JU238" s="46"/>
      <c r="JV238" s="46"/>
      <c r="JW238" s="46"/>
      <c r="JX238" s="46"/>
      <c r="JY238" s="46"/>
      <c r="JZ238" s="46"/>
      <c r="KA238" s="46"/>
      <c r="KB238" s="46"/>
      <c r="KC238" s="46"/>
      <c r="KD238" s="46"/>
      <c r="KE238" s="46"/>
      <c r="KF238" s="46"/>
      <c r="KG238" s="46"/>
      <c r="KH238" s="46"/>
      <c r="KI238" s="46"/>
      <c r="KJ238" s="46"/>
      <c r="KK238" s="46"/>
      <c r="KL238" s="46"/>
      <c r="KM238" s="46"/>
      <c r="KN238" s="46"/>
      <c r="KO238" s="46"/>
      <c r="KP238" s="46"/>
      <c r="KQ238" s="46"/>
      <c r="KR238" s="46"/>
      <c r="KS238" s="46"/>
      <c r="KT238" s="46"/>
      <c r="KU238" s="46"/>
      <c r="KV238" s="46"/>
      <c r="KW238" s="46"/>
      <c r="KX238" s="46"/>
      <c r="KY238" s="46"/>
      <c r="KZ238" s="46"/>
      <c r="LA238" s="46"/>
      <c r="LB238" s="46"/>
      <c r="LC238" s="46"/>
      <c r="LD238" s="46"/>
      <c r="LE238" s="46"/>
      <c r="LF238" s="46"/>
      <c r="LG238" s="46"/>
      <c r="LH238" s="46"/>
      <c r="LI238" s="46"/>
      <c r="LJ238" s="46"/>
      <c r="LK238" s="46"/>
      <c r="LL238" s="46"/>
      <c r="LM238" s="46"/>
      <c r="LN238" s="46"/>
      <c r="LO238" s="46"/>
      <c r="LP238" s="46"/>
      <c r="LQ238" s="46"/>
      <c r="LR238" s="46"/>
      <c r="LS238" s="46"/>
      <c r="LT238" s="46"/>
      <c r="LU238" s="46"/>
      <c r="LV238" s="46"/>
      <c r="LW238" s="46"/>
      <c r="LX238" s="46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  <c r="NH238" s="46"/>
      <c r="NI238" s="46"/>
      <c r="NJ238" s="46"/>
      <c r="NK238" s="46"/>
      <c r="NL238" s="46"/>
      <c r="NM238" s="46"/>
      <c r="NN238" s="46"/>
      <c r="NO238" s="46"/>
      <c r="NP238" s="46"/>
      <c r="NQ238" s="46"/>
      <c r="NR238" s="46"/>
      <c r="NS238" s="46"/>
      <c r="NT238" s="46"/>
      <c r="NU238" s="46"/>
      <c r="NV238" s="46"/>
      <c r="NW238" s="46"/>
      <c r="NX238" s="46"/>
      <c r="NY238" s="46"/>
      <c r="NZ238" s="46"/>
      <c r="OA238" s="46"/>
      <c r="OB238" s="46"/>
      <c r="OC238" s="46"/>
      <c r="OD238" s="46"/>
      <c r="OE238" s="46"/>
      <c r="OF238" s="46"/>
      <c r="OG238" s="46"/>
      <c r="OH238" s="46"/>
      <c r="OI238" s="46"/>
      <c r="OJ238" s="46"/>
      <c r="OK238" s="46"/>
      <c r="OL238" s="46"/>
      <c r="OM238" s="46"/>
      <c r="ON238" s="46"/>
      <c r="OO238" s="46"/>
      <c r="OP238" s="46"/>
      <c r="OQ238" s="46"/>
      <c r="OR238" s="46"/>
      <c r="OS238" s="46"/>
      <c r="OT238" s="46"/>
      <c r="OU238" s="46"/>
      <c r="OV238" s="46"/>
      <c r="OW238" s="46"/>
      <c r="OX238" s="46"/>
      <c r="OY238" s="46"/>
      <c r="OZ238" s="46"/>
      <c r="PA238" s="46"/>
      <c r="PB238" s="46"/>
      <c r="PC238" s="46"/>
      <c r="PD238" s="46"/>
      <c r="PE238" s="46"/>
      <c r="PF238" s="46"/>
      <c r="PG238" s="46"/>
      <c r="PH238" s="46"/>
      <c r="PI238" s="46"/>
      <c r="PJ238" s="46"/>
      <c r="PK238" s="46"/>
      <c r="PL238" s="46"/>
      <c r="PM238" s="46"/>
      <c r="PN238" s="46"/>
      <c r="PO238" s="46"/>
      <c r="PP238" s="46"/>
      <c r="PQ238" s="46"/>
      <c r="PR238" s="46"/>
      <c r="PS238" s="46"/>
      <c r="PT238" s="46"/>
      <c r="PU238" s="46"/>
      <c r="PV238" s="46"/>
      <c r="PW238" s="46"/>
      <c r="PX238" s="46"/>
      <c r="PY238" s="46"/>
      <c r="PZ238" s="46"/>
      <c r="QA238" s="46"/>
      <c r="QB238" s="46"/>
      <c r="QC238" s="46"/>
      <c r="QD238" s="46"/>
      <c r="QE238" s="46"/>
      <c r="QF238" s="46"/>
      <c r="QG238" s="46"/>
      <c r="QH238" s="46"/>
      <c r="QI238" s="46"/>
      <c r="QJ238" s="46"/>
      <c r="QK238" s="46"/>
      <c r="QL238" s="46"/>
      <c r="QM238" s="46"/>
      <c r="QN238" s="46"/>
      <c r="QO238" s="46"/>
      <c r="QP238" s="46"/>
      <c r="QQ238" s="46"/>
      <c r="QR238" s="46"/>
      <c r="QS238" s="46"/>
      <c r="QT238" s="46"/>
      <c r="QU238" s="46"/>
      <c r="QV238" s="46"/>
      <c r="QW238" s="46"/>
      <c r="QX238" s="46"/>
      <c r="QY238" s="46"/>
      <c r="QZ238" s="46"/>
      <c r="RA238" s="46"/>
      <c r="RB238" s="46"/>
      <c r="RC238" s="46"/>
      <c r="RD238" s="46"/>
      <c r="RE238" s="46"/>
      <c r="RF238" s="46"/>
      <c r="RG238" s="46"/>
      <c r="RH238" s="46"/>
      <c r="RI238" s="46"/>
      <c r="RJ238" s="46"/>
      <c r="RK238" s="46"/>
      <c r="RL238" s="46"/>
      <c r="RM238" s="46"/>
      <c r="RN238" s="46"/>
      <c r="RO238" s="46"/>
      <c r="RP238" s="46"/>
      <c r="RQ238" s="46"/>
      <c r="RR238" s="46"/>
      <c r="RS238" s="46"/>
      <c r="RT238" s="46"/>
      <c r="RU238" s="46"/>
      <c r="RV238" s="46"/>
      <c r="RW238" s="46"/>
      <c r="RX238" s="46"/>
      <c r="RY238" s="46"/>
      <c r="RZ238" s="46"/>
      <c r="SA238" s="46"/>
      <c r="SB238" s="46"/>
      <c r="SC238" s="46"/>
      <c r="SD238" s="46"/>
      <c r="SE238" s="46"/>
      <c r="SF238" s="46"/>
      <c r="SG238" s="46"/>
      <c r="SH238" s="46"/>
      <c r="SI238" s="46"/>
      <c r="SJ238" s="46"/>
      <c r="SK238" s="46"/>
      <c r="SL238" s="46"/>
      <c r="SM238" s="46"/>
      <c r="SN238" s="46"/>
      <c r="SO238" s="46"/>
      <c r="SP238" s="46"/>
      <c r="SQ238" s="46"/>
      <c r="SR238" s="46"/>
      <c r="SS238" s="46"/>
      <c r="ST238" s="46"/>
      <c r="SU238" s="46"/>
      <c r="SV238" s="46"/>
      <c r="SW238" s="46"/>
      <c r="SX238" s="46"/>
      <c r="SY238" s="46"/>
      <c r="SZ238" s="46"/>
      <c r="TA238" s="46"/>
      <c r="TB238" s="46"/>
      <c r="TC238" s="46"/>
      <c r="TD238" s="46"/>
      <c r="TE238" s="46"/>
      <c r="TF238" s="46"/>
      <c r="TG238" s="46"/>
      <c r="TH238" s="46"/>
      <c r="TI238" s="46"/>
      <c r="TJ238" s="46"/>
      <c r="TK238" s="46"/>
      <c r="TL238" s="46"/>
      <c r="TM238" s="46"/>
      <c r="TN238" s="46"/>
      <c r="TO238" s="46"/>
      <c r="TP238" s="46"/>
      <c r="TQ238" s="46"/>
      <c r="TR238" s="46"/>
      <c r="TS238" s="46"/>
      <c r="TT238" s="46"/>
      <c r="TU238" s="46"/>
      <c r="TV238" s="46"/>
      <c r="TW238" s="46"/>
      <c r="TX238" s="46"/>
      <c r="TY238" s="46"/>
      <c r="TZ238" s="46"/>
      <c r="UA238" s="46"/>
      <c r="UB238" s="46"/>
      <c r="UC238" s="46"/>
      <c r="UD238" s="46"/>
      <c r="UE238" s="46"/>
      <c r="UF238" s="46"/>
      <c r="UG238" s="46"/>
      <c r="UH238" s="46"/>
      <c r="UI238" s="46"/>
      <c r="UJ238" s="46"/>
      <c r="UK238" s="46"/>
      <c r="UL238" s="46"/>
      <c r="UM238" s="46"/>
      <c r="UN238" s="46"/>
      <c r="UO238" s="46"/>
      <c r="UP238" s="46"/>
      <c r="UQ238" s="46"/>
      <c r="UR238" s="46"/>
      <c r="US238" s="46"/>
      <c r="UT238" s="46"/>
      <c r="UU238" s="46"/>
      <c r="UV238" s="46"/>
      <c r="UW238" s="46"/>
      <c r="UX238" s="46"/>
      <c r="UY238" s="46"/>
      <c r="UZ238" s="46"/>
      <c r="VA238" s="46"/>
      <c r="VB238" s="46"/>
      <c r="VC238" s="46"/>
      <c r="VD238" s="46"/>
      <c r="VE238" s="46"/>
      <c r="VF238" s="46"/>
      <c r="VG238" s="46"/>
      <c r="VH238" s="46"/>
      <c r="VI238" s="46"/>
      <c r="VJ238" s="46"/>
      <c r="VK238" s="46"/>
      <c r="VL238" s="46"/>
      <c r="VM238" s="46"/>
      <c r="VN238" s="46"/>
      <c r="VO238" s="46"/>
      <c r="VP238" s="46"/>
      <c r="VQ238" s="46"/>
      <c r="VR238" s="46"/>
      <c r="VS238" s="46"/>
      <c r="VT238" s="46"/>
      <c r="VU238" s="46"/>
      <c r="VV238" s="46"/>
      <c r="VW238" s="46"/>
      <c r="VX238" s="46"/>
      <c r="VY238" s="46"/>
      <c r="VZ238" s="46"/>
      <c r="WA238" s="46"/>
      <c r="WB238" s="46"/>
      <c r="WC238" s="46"/>
      <c r="WD238" s="46"/>
      <c r="WE238" s="46"/>
      <c r="WF238" s="46"/>
      <c r="WG238" s="46"/>
      <c r="WH238" s="46"/>
      <c r="WI238" s="46"/>
      <c r="WJ238" s="46"/>
      <c r="WK238" s="46"/>
      <c r="WL238" s="46"/>
      <c r="WM238" s="46"/>
      <c r="WN238" s="46"/>
      <c r="WO238" s="46"/>
      <c r="WP238" s="46"/>
      <c r="WQ238" s="46"/>
      <c r="WR238" s="46"/>
      <c r="WS238" s="46"/>
      <c r="WT238" s="46"/>
      <c r="WU238" s="46"/>
      <c r="WV238" s="46"/>
      <c r="WW238" s="46"/>
      <c r="WX238" s="46"/>
      <c r="WY238" s="46"/>
      <c r="WZ238" s="46"/>
      <c r="XA238" s="46"/>
      <c r="XB238" s="46"/>
      <c r="XC238" s="46"/>
      <c r="XD238" s="46"/>
      <c r="XE238" s="46"/>
      <c r="XF238" s="46"/>
      <c r="XG238" s="46"/>
      <c r="XH238" s="46"/>
      <c r="XI238" s="46"/>
      <c r="XJ238" s="46"/>
      <c r="XK238" s="46"/>
      <c r="XL238" s="46"/>
      <c r="XM238" s="46"/>
      <c r="XN238" s="46"/>
      <c r="XO238" s="46"/>
      <c r="XP238" s="46"/>
      <c r="XQ238" s="46"/>
      <c r="XR238" s="46"/>
      <c r="XS238" s="46"/>
      <c r="XT238" s="46"/>
      <c r="XU238" s="46"/>
      <c r="XV238" s="46"/>
      <c r="XW238" s="46"/>
      <c r="XX238" s="46"/>
      <c r="XY238" s="46"/>
      <c r="XZ238" s="46"/>
      <c r="YA238" s="46"/>
      <c r="YB238" s="46"/>
      <c r="YC238" s="46"/>
      <c r="YD238" s="46"/>
      <c r="YE238" s="46"/>
      <c r="YF238" s="46"/>
      <c r="YG238" s="46"/>
      <c r="YH238" s="46"/>
      <c r="YI238" s="46"/>
      <c r="YJ238" s="46"/>
      <c r="YK238" s="46"/>
      <c r="YL238" s="46"/>
      <c r="YM238" s="46"/>
      <c r="YN238" s="46"/>
      <c r="YO238" s="46"/>
      <c r="YP238" s="46"/>
      <c r="YQ238" s="46"/>
      <c r="YR238" s="46"/>
      <c r="YS238" s="46"/>
      <c r="YT238" s="46"/>
      <c r="YU238" s="46"/>
      <c r="YV238" s="46"/>
      <c r="YW238" s="46"/>
      <c r="YX238" s="46"/>
      <c r="YY238" s="46"/>
      <c r="YZ238" s="46"/>
      <c r="ZA238" s="46"/>
      <c r="ZB238" s="46"/>
      <c r="ZC238" s="46"/>
      <c r="ZD238" s="46"/>
      <c r="ZE238" s="46"/>
      <c r="ZF238" s="46"/>
      <c r="ZG238" s="46"/>
      <c r="ZH238" s="46"/>
      <c r="ZI238" s="46"/>
      <c r="ZJ238" s="46"/>
      <c r="ZK238" s="46"/>
      <c r="ZL238" s="46"/>
      <c r="ZM238" s="46"/>
      <c r="ZN238" s="46"/>
      <c r="ZO238" s="46"/>
      <c r="ZP238" s="46"/>
      <c r="ZQ238" s="46"/>
      <c r="ZR238" s="46"/>
      <c r="ZS238" s="46"/>
      <c r="ZT238" s="46"/>
      <c r="ZU238" s="46"/>
      <c r="ZV238" s="46"/>
      <c r="ZW238" s="46"/>
      <c r="ZX238" s="46"/>
      <c r="ZY238" s="46"/>
      <c r="ZZ238" s="46"/>
      <c r="AAA238" s="46"/>
      <c r="AAB238" s="46"/>
      <c r="AAC238" s="46"/>
      <c r="AAD238" s="46"/>
      <c r="AAE238" s="46"/>
      <c r="AAF238" s="46"/>
      <c r="AAG238" s="46"/>
      <c r="AAH238" s="46"/>
      <c r="AAI238" s="46"/>
      <c r="AAJ238" s="46"/>
      <c r="AAK238" s="46"/>
      <c r="AAL238" s="46"/>
      <c r="AAM238" s="46"/>
      <c r="AAN238" s="46"/>
      <c r="AAO238" s="46"/>
      <c r="AAP238" s="46"/>
      <c r="AAQ238" s="46"/>
      <c r="AAR238" s="46"/>
      <c r="AAS238" s="46"/>
      <c r="AAT238" s="46"/>
      <c r="AAU238" s="46"/>
      <c r="AAV238" s="46"/>
      <c r="AAW238" s="46"/>
      <c r="AAX238" s="46"/>
      <c r="AAY238" s="46"/>
      <c r="AAZ238" s="46"/>
      <c r="ABA238" s="46"/>
      <c r="ABB238" s="46"/>
      <c r="ABC238" s="46"/>
      <c r="ABD238" s="46"/>
      <c r="ABE238" s="46"/>
      <c r="ABF238" s="46"/>
      <c r="ABG238" s="46"/>
      <c r="ABH238" s="46"/>
      <c r="ABI238" s="46"/>
      <c r="ABJ238" s="46"/>
      <c r="ABK238" s="46"/>
      <c r="ABL238" s="46"/>
      <c r="ABM238" s="46"/>
      <c r="ABN238" s="46"/>
      <c r="ABO238" s="46"/>
      <c r="ABP238" s="46"/>
      <c r="ABQ238" s="46"/>
      <c r="ABR238" s="46"/>
      <c r="ABS238" s="46"/>
      <c r="ABT238" s="46"/>
      <c r="ABU238" s="46"/>
      <c r="ABV238" s="46"/>
      <c r="ABW238" s="46"/>
      <c r="ABX238" s="46"/>
      <c r="ABY238" s="46"/>
      <c r="ABZ238" s="46"/>
      <c r="ACA238" s="46"/>
      <c r="ACB238" s="46"/>
      <c r="ACC238" s="46"/>
      <c r="ACD238" s="46"/>
      <c r="ACE238" s="46"/>
      <c r="ACF238" s="46"/>
      <c r="ACG238" s="46"/>
      <c r="ACH238" s="46"/>
      <c r="ACI238" s="46"/>
      <c r="ACJ238" s="46"/>
      <c r="ACK238" s="46"/>
      <c r="ACL238" s="46"/>
      <c r="ACM238" s="46"/>
      <c r="ACN238" s="46"/>
      <c r="ACO238" s="46"/>
      <c r="ACP238" s="46"/>
      <c r="ACQ238" s="46"/>
      <c r="ACR238" s="46"/>
      <c r="ACS238" s="46"/>
      <c r="ACT238" s="46"/>
      <c r="ACU238" s="46"/>
      <c r="ACV238" s="46"/>
      <c r="ACW238" s="46"/>
      <c r="ACX238" s="46"/>
      <c r="ACY238" s="46"/>
      <c r="ACZ238" s="46"/>
      <c r="ADA238" s="46"/>
      <c r="ADB238" s="46"/>
      <c r="ADC238" s="46"/>
      <c r="ADD238" s="46"/>
      <c r="ADE238" s="46"/>
      <c r="ADF238" s="46"/>
      <c r="ADG238" s="46"/>
      <c r="ADH238" s="46"/>
      <c r="ADI238" s="46"/>
      <c r="ADJ238" s="46"/>
      <c r="ADK238" s="46"/>
      <c r="ADL238" s="46"/>
      <c r="ADM238" s="46"/>
      <c r="ADN238" s="46"/>
      <c r="ADO238" s="46"/>
      <c r="ADP238" s="46"/>
      <c r="ADQ238" s="46"/>
      <c r="ADR238" s="46"/>
      <c r="ADS238" s="46"/>
      <c r="ADT238" s="46"/>
      <c r="ADU238" s="46"/>
      <c r="ADV238" s="46"/>
      <c r="ADW238" s="46"/>
      <c r="ADX238" s="46"/>
      <c r="ADY238" s="46"/>
      <c r="ADZ238" s="46"/>
      <c r="AEA238" s="46"/>
      <c r="AEB238" s="46"/>
      <c r="AEC238" s="46"/>
      <c r="AED238" s="46"/>
      <c r="AEE238" s="46"/>
      <c r="AEF238" s="46"/>
      <c r="AEG238" s="46"/>
      <c r="AEH238" s="46"/>
      <c r="AEI238" s="46"/>
      <c r="AEJ238" s="46"/>
      <c r="AEK238" s="46"/>
      <c r="AEL238" s="46"/>
      <c r="AEM238" s="46"/>
      <c r="AEN238" s="46"/>
      <c r="AEO238" s="46"/>
      <c r="AEP238" s="46"/>
      <c r="AEQ238" s="46"/>
      <c r="AER238" s="46"/>
      <c r="AES238" s="46"/>
      <c r="AET238" s="46"/>
      <c r="AEU238" s="46"/>
      <c r="AEV238" s="46"/>
      <c r="AEW238" s="46"/>
      <c r="AEX238" s="46"/>
      <c r="AEY238" s="46"/>
      <c r="AEZ238" s="46"/>
      <c r="AFA238" s="46"/>
      <c r="AFB238" s="46"/>
      <c r="AFC238" s="46"/>
      <c r="AFD238" s="46"/>
      <c r="AFE238" s="46"/>
      <c r="AFF238" s="46"/>
      <c r="AFG238" s="46"/>
      <c r="AFH238" s="46"/>
      <c r="AFI238" s="46"/>
      <c r="AFJ238" s="46"/>
      <c r="AFK238" s="46"/>
      <c r="AFL238" s="46"/>
      <c r="AFM238" s="46"/>
      <c r="AFN238" s="46"/>
      <c r="AFO238" s="46"/>
      <c r="AFP238" s="46"/>
      <c r="AFQ238" s="46"/>
      <c r="AFR238" s="46"/>
      <c r="AFS238" s="46"/>
      <c r="AFT238" s="46"/>
      <c r="AFU238" s="46"/>
      <c r="AFV238" s="46"/>
      <c r="AFW238" s="46"/>
      <c r="AFX238" s="46"/>
      <c r="AFY238" s="46"/>
      <c r="AFZ238" s="46"/>
      <c r="AGA238" s="46"/>
      <c r="AGB238" s="46"/>
      <c r="AGC238" s="46"/>
      <c r="AGD238" s="46"/>
      <c r="AGE238" s="46"/>
      <c r="AGF238" s="46"/>
      <c r="AGG238" s="46"/>
      <c r="AGH238" s="46"/>
      <c r="AGI238" s="46"/>
      <c r="AGJ238" s="46"/>
      <c r="AGK238" s="46"/>
      <c r="AGL238" s="46"/>
      <c r="AGM238" s="46"/>
      <c r="AGN238" s="46"/>
      <c r="AGO238" s="46"/>
      <c r="AGP238" s="46"/>
      <c r="AGQ238" s="46"/>
      <c r="AGR238" s="46"/>
      <c r="AGS238" s="46"/>
      <c r="AGT238" s="46"/>
      <c r="AGU238" s="46"/>
      <c r="AGV238" s="46"/>
      <c r="AGW238" s="46"/>
      <c r="AGX238" s="46"/>
      <c r="AGY238" s="46"/>
      <c r="AGZ238" s="46"/>
      <c r="AHA238" s="46"/>
      <c r="AHB238" s="46"/>
      <c r="AHC238" s="46"/>
      <c r="AHD238" s="46"/>
      <c r="AHE238" s="46"/>
      <c r="AHF238" s="46"/>
      <c r="AHG238" s="46"/>
      <c r="AHH238" s="46"/>
      <c r="AHI238" s="46"/>
      <c r="AHJ238" s="46"/>
      <c r="AHK238" s="46"/>
      <c r="AHL238" s="46"/>
      <c r="AHM238" s="46"/>
      <c r="AHN238" s="46"/>
      <c r="AHO238" s="46"/>
      <c r="AHP238" s="46"/>
      <c r="AHQ238" s="46"/>
      <c r="AHR238" s="46"/>
      <c r="AHS238" s="46"/>
      <c r="AHT238" s="46"/>
      <c r="AHU238" s="46"/>
      <c r="AHV238" s="46"/>
      <c r="AHW238" s="46"/>
      <c r="AHX238" s="46"/>
      <c r="AHY238" s="46"/>
      <c r="AHZ238" s="46"/>
      <c r="AIA238" s="46"/>
      <c r="AIB238" s="46"/>
      <c r="AIC238" s="46"/>
      <c r="AID238" s="46"/>
      <c r="AIE238" s="46"/>
      <c r="AIF238" s="46"/>
      <c r="AIG238" s="46"/>
      <c r="AIH238" s="46"/>
      <c r="AII238" s="46"/>
      <c r="AIJ238" s="46"/>
      <c r="AIK238" s="46"/>
      <c r="AIL238" s="46"/>
      <c r="AIM238" s="46"/>
      <c r="AIN238" s="46"/>
      <c r="AIO238" s="46"/>
      <c r="AIP238" s="46"/>
      <c r="AIQ238" s="46"/>
      <c r="AIR238" s="46"/>
      <c r="AIS238" s="46"/>
      <c r="AIT238" s="46"/>
      <c r="AIU238" s="46"/>
      <c r="AIV238" s="46"/>
      <c r="AIW238" s="46"/>
      <c r="AIX238" s="46"/>
      <c r="AIY238" s="46"/>
      <c r="AIZ238" s="46"/>
      <c r="AJA238" s="46"/>
      <c r="AJB238" s="46"/>
      <c r="AJC238" s="46"/>
      <c r="AJD238" s="46"/>
      <c r="AJE238" s="46"/>
      <c r="AJF238" s="46"/>
      <c r="AJG238" s="46"/>
      <c r="AJH238" s="46"/>
      <c r="AJI238" s="46"/>
      <c r="AJJ238" s="46"/>
      <c r="AJK238" s="46"/>
      <c r="AJL238" s="46"/>
      <c r="AJM238" s="46"/>
      <c r="AJN238" s="46"/>
      <c r="AJO238" s="46"/>
      <c r="AJP238" s="46"/>
      <c r="AJQ238" s="46"/>
      <c r="AJR238" s="46"/>
      <c r="AJS238" s="46"/>
      <c r="AJT238" s="46"/>
      <c r="AJU238" s="46"/>
      <c r="AJV238" s="46"/>
      <c r="AJW238" s="46"/>
      <c r="AJX238" s="46"/>
      <c r="AJY238" s="46"/>
      <c r="AJZ238" s="46"/>
      <c r="AKA238" s="46"/>
      <c r="AKB238" s="46"/>
      <c r="AKC238" s="46"/>
      <c r="AKD238" s="46"/>
      <c r="AKE238" s="46"/>
      <c r="AKF238" s="46"/>
      <c r="AKG238" s="46"/>
      <c r="AKH238" s="46"/>
      <c r="AKI238" s="46"/>
      <c r="AKJ238" s="46"/>
      <c r="AKK238" s="46"/>
      <c r="AKL238" s="46"/>
      <c r="AKM238" s="46"/>
      <c r="AKN238" s="46"/>
      <c r="AKO238" s="46"/>
      <c r="AKP238" s="46"/>
      <c r="AKQ238" s="46"/>
      <c r="AKR238" s="46"/>
      <c r="AKS238" s="46"/>
      <c r="AKT238" s="46"/>
      <c r="AKU238" s="46"/>
      <c r="AKV238" s="46"/>
      <c r="AKW238" s="46"/>
      <c r="AKX238" s="46"/>
      <c r="AKY238" s="46"/>
      <c r="AKZ238" s="46"/>
      <c r="ALA238" s="46"/>
      <c r="ALB238" s="46"/>
      <c r="ALC238" s="46"/>
      <c r="ALD238" s="46"/>
      <c r="ALE238" s="46"/>
      <c r="ALF238" s="46"/>
      <c r="ALG238" s="46"/>
      <c r="ALH238" s="46"/>
      <c r="ALI238" s="46"/>
      <c r="ALJ238" s="46"/>
      <c r="ALK238" s="46"/>
      <c r="ALL238" s="46"/>
      <c r="ALM238" s="46"/>
      <c r="ALN238" s="46"/>
      <c r="ALO238" s="46"/>
      <c r="ALP238" s="46"/>
      <c r="ALQ238" s="46"/>
      <c r="ALR238" s="46"/>
      <c r="ALS238" s="46"/>
      <c r="ALT238" s="46"/>
      <c r="ALU238" s="46"/>
      <c r="ALV238" s="46"/>
      <c r="ALW238" s="46"/>
      <c r="ALX238" s="46"/>
      <c r="ALY238" s="46"/>
      <c r="ALZ238" s="46"/>
      <c r="AMA238" s="46"/>
      <c r="AMB238" s="46"/>
      <c r="AMC238" s="46"/>
      <c r="AMD238" s="46"/>
      <c r="AME238" s="46"/>
      <c r="AMF238" s="46"/>
      <c r="AMG238" s="46"/>
      <c r="AMH238" s="46"/>
      <c r="AMI238" s="46"/>
      <c r="AMJ238" s="46"/>
      <c r="AMK238" s="46"/>
    </row>
    <row r="239" spans="1:1025" x14ac:dyDescent="0.25">
      <c r="A239" s="46"/>
      <c r="B239" s="56"/>
      <c r="C239" s="57"/>
      <c r="D239" s="58"/>
      <c r="E239" s="59"/>
      <c r="F239" s="59"/>
      <c r="G239" s="59"/>
      <c r="H239" s="59"/>
      <c r="I239" s="59"/>
      <c r="J239" s="59"/>
      <c r="K239" s="59"/>
      <c r="L239" s="59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  <c r="HP239" s="46"/>
      <c r="HQ239" s="46"/>
      <c r="HR239" s="46"/>
      <c r="HS239" s="46"/>
      <c r="HT239" s="46"/>
      <c r="HU239" s="46"/>
      <c r="HV239" s="46"/>
      <c r="HW239" s="46"/>
      <c r="HX239" s="46"/>
      <c r="HY239" s="46"/>
      <c r="HZ239" s="46"/>
      <c r="IA239" s="46"/>
      <c r="IB239" s="46"/>
      <c r="IC239" s="46"/>
      <c r="ID239" s="46"/>
      <c r="IE239" s="46"/>
      <c r="IF239" s="46"/>
      <c r="IG239" s="46"/>
      <c r="IH239" s="46"/>
      <c r="II239" s="46"/>
      <c r="IJ239" s="46"/>
      <c r="IK239" s="46"/>
      <c r="IL239" s="46"/>
      <c r="IM239" s="46"/>
      <c r="IN239" s="46"/>
      <c r="IO239" s="46"/>
      <c r="IP239" s="46"/>
      <c r="IQ239" s="46"/>
      <c r="IR239" s="46"/>
      <c r="IS239" s="46"/>
      <c r="IT239" s="46"/>
      <c r="IU239" s="46"/>
      <c r="IV239" s="46"/>
      <c r="IW239" s="46"/>
      <c r="IX239" s="46"/>
      <c r="IY239" s="46"/>
      <c r="IZ239" s="46"/>
      <c r="JA239" s="46"/>
      <c r="JB239" s="46"/>
      <c r="JC239" s="46"/>
      <c r="JD239" s="46"/>
      <c r="JE239" s="46"/>
      <c r="JF239" s="46"/>
      <c r="JG239" s="46"/>
      <c r="JH239" s="46"/>
      <c r="JI239" s="46"/>
      <c r="JJ239" s="46"/>
      <c r="JK239" s="46"/>
      <c r="JL239" s="46"/>
      <c r="JM239" s="46"/>
      <c r="JN239" s="46"/>
      <c r="JO239" s="46"/>
      <c r="JP239" s="46"/>
      <c r="JQ239" s="46"/>
      <c r="JR239" s="46"/>
      <c r="JS239" s="46"/>
      <c r="JT239" s="46"/>
      <c r="JU239" s="46"/>
      <c r="JV239" s="46"/>
      <c r="JW239" s="46"/>
      <c r="JX239" s="46"/>
      <c r="JY239" s="46"/>
      <c r="JZ239" s="46"/>
      <c r="KA239" s="46"/>
      <c r="KB239" s="46"/>
      <c r="KC239" s="46"/>
      <c r="KD239" s="46"/>
      <c r="KE239" s="46"/>
      <c r="KF239" s="46"/>
      <c r="KG239" s="46"/>
      <c r="KH239" s="46"/>
      <c r="KI239" s="46"/>
      <c r="KJ239" s="46"/>
      <c r="KK239" s="46"/>
      <c r="KL239" s="46"/>
      <c r="KM239" s="46"/>
      <c r="KN239" s="46"/>
      <c r="KO239" s="46"/>
      <c r="KP239" s="46"/>
      <c r="KQ239" s="46"/>
      <c r="KR239" s="46"/>
      <c r="KS239" s="46"/>
      <c r="KT239" s="46"/>
      <c r="KU239" s="46"/>
      <c r="KV239" s="46"/>
      <c r="KW239" s="46"/>
      <c r="KX239" s="46"/>
      <c r="KY239" s="46"/>
      <c r="KZ239" s="46"/>
      <c r="LA239" s="46"/>
      <c r="LB239" s="46"/>
      <c r="LC239" s="46"/>
      <c r="LD239" s="46"/>
      <c r="LE239" s="46"/>
      <c r="LF239" s="46"/>
      <c r="LG239" s="46"/>
      <c r="LH239" s="46"/>
      <c r="LI239" s="46"/>
      <c r="LJ239" s="46"/>
      <c r="LK239" s="46"/>
      <c r="LL239" s="46"/>
      <c r="LM239" s="46"/>
      <c r="LN239" s="46"/>
      <c r="LO239" s="46"/>
      <c r="LP239" s="46"/>
      <c r="LQ239" s="46"/>
      <c r="LR239" s="46"/>
      <c r="LS239" s="46"/>
      <c r="LT239" s="46"/>
      <c r="LU239" s="46"/>
      <c r="LV239" s="46"/>
      <c r="LW239" s="46"/>
      <c r="LX239" s="46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  <c r="NH239" s="46"/>
      <c r="NI239" s="46"/>
      <c r="NJ239" s="46"/>
      <c r="NK239" s="46"/>
      <c r="NL239" s="46"/>
      <c r="NM239" s="46"/>
      <c r="NN239" s="46"/>
      <c r="NO239" s="46"/>
      <c r="NP239" s="46"/>
      <c r="NQ239" s="46"/>
      <c r="NR239" s="46"/>
      <c r="NS239" s="46"/>
      <c r="NT239" s="46"/>
      <c r="NU239" s="46"/>
      <c r="NV239" s="46"/>
      <c r="NW239" s="46"/>
      <c r="NX239" s="46"/>
      <c r="NY239" s="46"/>
      <c r="NZ239" s="46"/>
      <c r="OA239" s="46"/>
      <c r="OB239" s="46"/>
      <c r="OC239" s="46"/>
      <c r="OD239" s="46"/>
      <c r="OE239" s="46"/>
      <c r="OF239" s="46"/>
      <c r="OG239" s="46"/>
      <c r="OH239" s="46"/>
      <c r="OI239" s="46"/>
      <c r="OJ239" s="46"/>
      <c r="OK239" s="46"/>
      <c r="OL239" s="46"/>
      <c r="OM239" s="46"/>
      <c r="ON239" s="46"/>
      <c r="OO239" s="46"/>
      <c r="OP239" s="46"/>
      <c r="OQ239" s="46"/>
      <c r="OR239" s="46"/>
      <c r="OS239" s="46"/>
      <c r="OT239" s="46"/>
      <c r="OU239" s="46"/>
      <c r="OV239" s="46"/>
      <c r="OW239" s="46"/>
      <c r="OX239" s="46"/>
      <c r="OY239" s="46"/>
      <c r="OZ239" s="46"/>
      <c r="PA239" s="46"/>
      <c r="PB239" s="46"/>
      <c r="PC239" s="46"/>
      <c r="PD239" s="46"/>
      <c r="PE239" s="46"/>
      <c r="PF239" s="46"/>
      <c r="PG239" s="46"/>
      <c r="PH239" s="46"/>
      <c r="PI239" s="46"/>
      <c r="PJ239" s="46"/>
      <c r="PK239" s="46"/>
      <c r="PL239" s="46"/>
      <c r="PM239" s="46"/>
      <c r="PN239" s="46"/>
      <c r="PO239" s="46"/>
      <c r="PP239" s="46"/>
      <c r="PQ239" s="46"/>
      <c r="PR239" s="46"/>
      <c r="PS239" s="46"/>
      <c r="PT239" s="46"/>
      <c r="PU239" s="46"/>
      <c r="PV239" s="46"/>
      <c r="PW239" s="46"/>
      <c r="PX239" s="46"/>
      <c r="PY239" s="46"/>
      <c r="PZ239" s="46"/>
      <c r="QA239" s="46"/>
      <c r="QB239" s="46"/>
      <c r="QC239" s="46"/>
      <c r="QD239" s="46"/>
      <c r="QE239" s="46"/>
      <c r="QF239" s="46"/>
      <c r="QG239" s="46"/>
      <c r="QH239" s="46"/>
      <c r="QI239" s="46"/>
      <c r="QJ239" s="46"/>
      <c r="QK239" s="46"/>
      <c r="QL239" s="46"/>
      <c r="QM239" s="46"/>
      <c r="QN239" s="46"/>
      <c r="QO239" s="46"/>
      <c r="QP239" s="46"/>
      <c r="QQ239" s="46"/>
      <c r="QR239" s="46"/>
      <c r="QS239" s="46"/>
      <c r="QT239" s="46"/>
      <c r="QU239" s="46"/>
      <c r="QV239" s="46"/>
      <c r="QW239" s="46"/>
      <c r="QX239" s="46"/>
      <c r="QY239" s="46"/>
      <c r="QZ239" s="46"/>
      <c r="RA239" s="46"/>
      <c r="RB239" s="46"/>
      <c r="RC239" s="46"/>
      <c r="RD239" s="46"/>
      <c r="RE239" s="46"/>
      <c r="RF239" s="46"/>
      <c r="RG239" s="46"/>
      <c r="RH239" s="46"/>
      <c r="RI239" s="46"/>
      <c r="RJ239" s="46"/>
      <c r="RK239" s="46"/>
      <c r="RL239" s="46"/>
      <c r="RM239" s="46"/>
      <c r="RN239" s="46"/>
      <c r="RO239" s="46"/>
      <c r="RP239" s="46"/>
      <c r="RQ239" s="46"/>
      <c r="RR239" s="46"/>
      <c r="RS239" s="46"/>
      <c r="RT239" s="46"/>
      <c r="RU239" s="46"/>
      <c r="RV239" s="46"/>
      <c r="RW239" s="46"/>
      <c r="RX239" s="46"/>
      <c r="RY239" s="46"/>
      <c r="RZ239" s="46"/>
      <c r="SA239" s="46"/>
      <c r="SB239" s="46"/>
      <c r="SC239" s="46"/>
      <c r="SD239" s="46"/>
      <c r="SE239" s="46"/>
      <c r="SF239" s="46"/>
      <c r="SG239" s="46"/>
      <c r="SH239" s="46"/>
      <c r="SI239" s="46"/>
      <c r="SJ239" s="46"/>
      <c r="SK239" s="46"/>
      <c r="SL239" s="46"/>
      <c r="SM239" s="46"/>
      <c r="SN239" s="46"/>
      <c r="SO239" s="46"/>
      <c r="SP239" s="46"/>
      <c r="SQ239" s="46"/>
      <c r="SR239" s="46"/>
      <c r="SS239" s="46"/>
      <c r="ST239" s="46"/>
      <c r="SU239" s="46"/>
      <c r="SV239" s="46"/>
      <c r="SW239" s="46"/>
      <c r="SX239" s="46"/>
      <c r="SY239" s="46"/>
      <c r="SZ239" s="46"/>
      <c r="TA239" s="46"/>
      <c r="TB239" s="46"/>
      <c r="TC239" s="46"/>
      <c r="TD239" s="46"/>
      <c r="TE239" s="46"/>
      <c r="TF239" s="46"/>
      <c r="TG239" s="46"/>
      <c r="TH239" s="46"/>
      <c r="TI239" s="46"/>
      <c r="TJ239" s="46"/>
      <c r="TK239" s="46"/>
      <c r="TL239" s="46"/>
      <c r="TM239" s="46"/>
      <c r="TN239" s="46"/>
      <c r="TO239" s="46"/>
      <c r="TP239" s="46"/>
      <c r="TQ239" s="46"/>
      <c r="TR239" s="46"/>
      <c r="TS239" s="46"/>
      <c r="TT239" s="46"/>
      <c r="TU239" s="46"/>
      <c r="TV239" s="46"/>
      <c r="TW239" s="46"/>
      <c r="TX239" s="46"/>
      <c r="TY239" s="46"/>
      <c r="TZ239" s="46"/>
      <c r="UA239" s="46"/>
      <c r="UB239" s="46"/>
      <c r="UC239" s="46"/>
      <c r="UD239" s="46"/>
      <c r="UE239" s="46"/>
      <c r="UF239" s="46"/>
      <c r="UG239" s="46"/>
      <c r="UH239" s="46"/>
      <c r="UI239" s="46"/>
      <c r="UJ239" s="46"/>
      <c r="UK239" s="46"/>
      <c r="UL239" s="46"/>
      <c r="UM239" s="46"/>
      <c r="UN239" s="46"/>
      <c r="UO239" s="46"/>
      <c r="UP239" s="46"/>
      <c r="UQ239" s="46"/>
      <c r="UR239" s="46"/>
      <c r="US239" s="46"/>
      <c r="UT239" s="46"/>
      <c r="UU239" s="46"/>
      <c r="UV239" s="46"/>
      <c r="UW239" s="46"/>
      <c r="UX239" s="46"/>
      <c r="UY239" s="46"/>
      <c r="UZ239" s="46"/>
      <c r="VA239" s="46"/>
      <c r="VB239" s="46"/>
      <c r="VC239" s="46"/>
      <c r="VD239" s="46"/>
      <c r="VE239" s="46"/>
      <c r="VF239" s="46"/>
      <c r="VG239" s="46"/>
      <c r="VH239" s="46"/>
      <c r="VI239" s="46"/>
      <c r="VJ239" s="46"/>
      <c r="VK239" s="46"/>
      <c r="VL239" s="46"/>
      <c r="VM239" s="46"/>
      <c r="VN239" s="46"/>
      <c r="VO239" s="46"/>
      <c r="VP239" s="46"/>
      <c r="VQ239" s="46"/>
      <c r="VR239" s="46"/>
      <c r="VS239" s="46"/>
      <c r="VT239" s="46"/>
      <c r="VU239" s="46"/>
      <c r="VV239" s="46"/>
      <c r="VW239" s="46"/>
      <c r="VX239" s="46"/>
      <c r="VY239" s="46"/>
      <c r="VZ239" s="46"/>
      <c r="WA239" s="46"/>
      <c r="WB239" s="46"/>
      <c r="WC239" s="46"/>
      <c r="WD239" s="46"/>
      <c r="WE239" s="46"/>
      <c r="WF239" s="46"/>
      <c r="WG239" s="46"/>
      <c r="WH239" s="46"/>
      <c r="WI239" s="46"/>
      <c r="WJ239" s="46"/>
      <c r="WK239" s="46"/>
      <c r="WL239" s="46"/>
      <c r="WM239" s="46"/>
      <c r="WN239" s="46"/>
      <c r="WO239" s="46"/>
      <c r="WP239" s="46"/>
      <c r="WQ239" s="46"/>
      <c r="WR239" s="46"/>
      <c r="WS239" s="46"/>
      <c r="WT239" s="46"/>
      <c r="WU239" s="46"/>
      <c r="WV239" s="46"/>
      <c r="WW239" s="46"/>
      <c r="WX239" s="46"/>
      <c r="WY239" s="46"/>
      <c r="WZ239" s="46"/>
      <c r="XA239" s="46"/>
      <c r="XB239" s="46"/>
      <c r="XC239" s="46"/>
      <c r="XD239" s="46"/>
      <c r="XE239" s="46"/>
      <c r="XF239" s="46"/>
      <c r="XG239" s="46"/>
      <c r="XH239" s="46"/>
      <c r="XI239" s="46"/>
      <c r="XJ239" s="46"/>
      <c r="XK239" s="46"/>
      <c r="XL239" s="46"/>
      <c r="XM239" s="46"/>
      <c r="XN239" s="46"/>
      <c r="XO239" s="46"/>
      <c r="XP239" s="46"/>
      <c r="XQ239" s="46"/>
      <c r="XR239" s="46"/>
      <c r="XS239" s="46"/>
      <c r="XT239" s="46"/>
      <c r="XU239" s="46"/>
      <c r="XV239" s="46"/>
      <c r="XW239" s="46"/>
      <c r="XX239" s="46"/>
      <c r="XY239" s="46"/>
      <c r="XZ239" s="46"/>
      <c r="YA239" s="46"/>
      <c r="YB239" s="46"/>
      <c r="YC239" s="46"/>
      <c r="YD239" s="46"/>
      <c r="YE239" s="46"/>
      <c r="YF239" s="46"/>
      <c r="YG239" s="46"/>
      <c r="YH239" s="46"/>
      <c r="YI239" s="46"/>
      <c r="YJ239" s="46"/>
      <c r="YK239" s="46"/>
      <c r="YL239" s="46"/>
      <c r="YM239" s="46"/>
      <c r="YN239" s="46"/>
      <c r="YO239" s="46"/>
      <c r="YP239" s="46"/>
      <c r="YQ239" s="46"/>
      <c r="YR239" s="46"/>
      <c r="YS239" s="46"/>
      <c r="YT239" s="46"/>
      <c r="YU239" s="46"/>
      <c r="YV239" s="46"/>
      <c r="YW239" s="46"/>
      <c r="YX239" s="46"/>
      <c r="YY239" s="46"/>
      <c r="YZ239" s="46"/>
      <c r="ZA239" s="46"/>
      <c r="ZB239" s="46"/>
      <c r="ZC239" s="46"/>
      <c r="ZD239" s="46"/>
      <c r="ZE239" s="46"/>
      <c r="ZF239" s="46"/>
      <c r="ZG239" s="46"/>
      <c r="ZH239" s="46"/>
      <c r="ZI239" s="46"/>
      <c r="ZJ239" s="46"/>
      <c r="ZK239" s="46"/>
      <c r="ZL239" s="46"/>
      <c r="ZM239" s="46"/>
      <c r="ZN239" s="46"/>
      <c r="ZO239" s="46"/>
      <c r="ZP239" s="46"/>
      <c r="ZQ239" s="46"/>
      <c r="ZR239" s="46"/>
      <c r="ZS239" s="46"/>
      <c r="ZT239" s="46"/>
      <c r="ZU239" s="46"/>
      <c r="ZV239" s="46"/>
      <c r="ZW239" s="46"/>
      <c r="ZX239" s="46"/>
      <c r="ZY239" s="46"/>
      <c r="ZZ239" s="46"/>
      <c r="AAA239" s="46"/>
      <c r="AAB239" s="46"/>
      <c r="AAC239" s="46"/>
      <c r="AAD239" s="46"/>
      <c r="AAE239" s="46"/>
      <c r="AAF239" s="46"/>
      <c r="AAG239" s="46"/>
      <c r="AAH239" s="46"/>
      <c r="AAI239" s="46"/>
      <c r="AAJ239" s="46"/>
      <c r="AAK239" s="46"/>
      <c r="AAL239" s="46"/>
      <c r="AAM239" s="46"/>
      <c r="AAN239" s="46"/>
      <c r="AAO239" s="46"/>
      <c r="AAP239" s="46"/>
      <c r="AAQ239" s="46"/>
      <c r="AAR239" s="46"/>
      <c r="AAS239" s="46"/>
      <c r="AAT239" s="46"/>
      <c r="AAU239" s="46"/>
      <c r="AAV239" s="46"/>
      <c r="AAW239" s="46"/>
      <c r="AAX239" s="46"/>
      <c r="AAY239" s="46"/>
      <c r="AAZ239" s="46"/>
      <c r="ABA239" s="46"/>
      <c r="ABB239" s="46"/>
      <c r="ABC239" s="46"/>
      <c r="ABD239" s="46"/>
      <c r="ABE239" s="46"/>
      <c r="ABF239" s="46"/>
      <c r="ABG239" s="46"/>
      <c r="ABH239" s="46"/>
      <c r="ABI239" s="46"/>
      <c r="ABJ239" s="46"/>
      <c r="ABK239" s="46"/>
      <c r="ABL239" s="46"/>
      <c r="ABM239" s="46"/>
      <c r="ABN239" s="46"/>
      <c r="ABO239" s="46"/>
      <c r="ABP239" s="46"/>
      <c r="ABQ239" s="46"/>
      <c r="ABR239" s="46"/>
      <c r="ABS239" s="46"/>
      <c r="ABT239" s="46"/>
      <c r="ABU239" s="46"/>
      <c r="ABV239" s="46"/>
      <c r="ABW239" s="46"/>
      <c r="ABX239" s="46"/>
      <c r="ABY239" s="46"/>
      <c r="ABZ239" s="46"/>
      <c r="ACA239" s="46"/>
      <c r="ACB239" s="46"/>
      <c r="ACC239" s="46"/>
      <c r="ACD239" s="46"/>
      <c r="ACE239" s="46"/>
      <c r="ACF239" s="46"/>
      <c r="ACG239" s="46"/>
      <c r="ACH239" s="46"/>
      <c r="ACI239" s="46"/>
      <c r="ACJ239" s="46"/>
      <c r="ACK239" s="46"/>
      <c r="ACL239" s="46"/>
      <c r="ACM239" s="46"/>
      <c r="ACN239" s="46"/>
      <c r="ACO239" s="46"/>
      <c r="ACP239" s="46"/>
      <c r="ACQ239" s="46"/>
      <c r="ACR239" s="46"/>
      <c r="ACS239" s="46"/>
      <c r="ACT239" s="46"/>
      <c r="ACU239" s="46"/>
      <c r="ACV239" s="46"/>
      <c r="ACW239" s="46"/>
      <c r="ACX239" s="46"/>
      <c r="ACY239" s="46"/>
      <c r="ACZ239" s="46"/>
      <c r="ADA239" s="46"/>
      <c r="ADB239" s="46"/>
      <c r="ADC239" s="46"/>
      <c r="ADD239" s="46"/>
      <c r="ADE239" s="46"/>
      <c r="ADF239" s="46"/>
      <c r="ADG239" s="46"/>
      <c r="ADH239" s="46"/>
      <c r="ADI239" s="46"/>
      <c r="ADJ239" s="46"/>
      <c r="ADK239" s="46"/>
      <c r="ADL239" s="46"/>
      <c r="ADM239" s="46"/>
      <c r="ADN239" s="46"/>
      <c r="ADO239" s="46"/>
      <c r="ADP239" s="46"/>
      <c r="ADQ239" s="46"/>
      <c r="ADR239" s="46"/>
      <c r="ADS239" s="46"/>
      <c r="ADT239" s="46"/>
      <c r="ADU239" s="46"/>
      <c r="ADV239" s="46"/>
      <c r="ADW239" s="46"/>
      <c r="ADX239" s="46"/>
      <c r="ADY239" s="46"/>
      <c r="ADZ239" s="46"/>
      <c r="AEA239" s="46"/>
      <c r="AEB239" s="46"/>
      <c r="AEC239" s="46"/>
      <c r="AED239" s="46"/>
      <c r="AEE239" s="46"/>
      <c r="AEF239" s="46"/>
      <c r="AEG239" s="46"/>
      <c r="AEH239" s="46"/>
      <c r="AEI239" s="46"/>
      <c r="AEJ239" s="46"/>
      <c r="AEK239" s="46"/>
      <c r="AEL239" s="46"/>
      <c r="AEM239" s="46"/>
      <c r="AEN239" s="46"/>
      <c r="AEO239" s="46"/>
      <c r="AEP239" s="46"/>
      <c r="AEQ239" s="46"/>
      <c r="AER239" s="46"/>
      <c r="AES239" s="46"/>
      <c r="AET239" s="46"/>
      <c r="AEU239" s="46"/>
      <c r="AEV239" s="46"/>
      <c r="AEW239" s="46"/>
      <c r="AEX239" s="46"/>
      <c r="AEY239" s="46"/>
      <c r="AEZ239" s="46"/>
      <c r="AFA239" s="46"/>
      <c r="AFB239" s="46"/>
      <c r="AFC239" s="46"/>
      <c r="AFD239" s="46"/>
      <c r="AFE239" s="46"/>
      <c r="AFF239" s="46"/>
      <c r="AFG239" s="46"/>
      <c r="AFH239" s="46"/>
      <c r="AFI239" s="46"/>
      <c r="AFJ239" s="46"/>
      <c r="AFK239" s="46"/>
      <c r="AFL239" s="46"/>
      <c r="AFM239" s="46"/>
      <c r="AFN239" s="46"/>
      <c r="AFO239" s="46"/>
      <c r="AFP239" s="46"/>
      <c r="AFQ239" s="46"/>
      <c r="AFR239" s="46"/>
      <c r="AFS239" s="46"/>
      <c r="AFT239" s="46"/>
      <c r="AFU239" s="46"/>
      <c r="AFV239" s="46"/>
      <c r="AFW239" s="46"/>
      <c r="AFX239" s="46"/>
      <c r="AFY239" s="46"/>
      <c r="AFZ239" s="46"/>
      <c r="AGA239" s="46"/>
      <c r="AGB239" s="46"/>
      <c r="AGC239" s="46"/>
      <c r="AGD239" s="46"/>
      <c r="AGE239" s="46"/>
      <c r="AGF239" s="46"/>
      <c r="AGG239" s="46"/>
      <c r="AGH239" s="46"/>
      <c r="AGI239" s="46"/>
      <c r="AGJ239" s="46"/>
      <c r="AGK239" s="46"/>
      <c r="AGL239" s="46"/>
      <c r="AGM239" s="46"/>
      <c r="AGN239" s="46"/>
      <c r="AGO239" s="46"/>
      <c r="AGP239" s="46"/>
      <c r="AGQ239" s="46"/>
      <c r="AGR239" s="46"/>
      <c r="AGS239" s="46"/>
      <c r="AGT239" s="46"/>
      <c r="AGU239" s="46"/>
      <c r="AGV239" s="46"/>
      <c r="AGW239" s="46"/>
      <c r="AGX239" s="46"/>
      <c r="AGY239" s="46"/>
      <c r="AGZ239" s="46"/>
      <c r="AHA239" s="46"/>
      <c r="AHB239" s="46"/>
      <c r="AHC239" s="46"/>
      <c r="AHD239" s="46"/>
      <c r="AHE239" s="46"/>
      <c r="AHF239" s="46"/>
      <c r="AHG239" s="46"/>
      <c r="AHH239" s="46"/>
      <c r="AHI239" s="46"/>
      <c r="AHJ239" s="46"/>
      <c r="AHK239" s="46"/>
      <c r="AHL239" s="46"/>
      <c r="AHM239" s="46"/>
      <c r="AHN239" s="46"/>
      <c r="AHO239" s="46"/>
      <c r="AHP239" s="46"/>
      <c r="AHQ239" s="46"/>
      <c r="AHR239" s="46"/>
      <c r="AHS239" s="46"/>
      <c r="AHT239" s="46"/>
      <c r="AHU239" s="46"/>
      <c r="AHV239" s="46"/>
      <c r="AHW239" s="46"/>
      <c r="AHX239" s="46"/>
      <c r="AHY239" s="46"/>
      <c r="AHZ239" s="46"/>
      <c r="AIA239" s="46"/>
      <c r="AIB239" s="46"/>
      <c r="AIC239" s="46"/>
      <c r="AID239" s="46"/>
      <c r="AIE239" s="46"/>
      <c r="AIF239" s="46"/>
      <c r="AIG239" s="46"/>
      <c r="AIH239" s="46"/>
      <c r="AII239" s="46"/>
      <c r="AIJ239" s="46"/>
      <c r="AIK239" s="46"/>
      <c r="AIL239" s="46"/>
      <c r="AIM239" s="46"/>
      <c r="AIN239" s="46"/>
      <c r="AIO239" s="46"/>
      <c r="AIP239" s="46"/>
      <c r="AIQ239" s="46"/>
      <c r="AIR239" s="46"/>
      <c r="AIS239" s="46"/>
      <c r="AIT239" s="46"/>
      <c r="AIU239" s="46"/>
      <c r="AIV239" s="46"/>
      <c r="AIW239" s="46"/>
      <c r="AIX239" s="46"/>
      <c r="AIY239" s="46"/>
      <c r="AIZ239" s="46"/>
      <c r="AJA239" s="46"/>
      <c r="AJB239" s="46"/>
      <c r="AJC239" s="46"/>
      <c r="AJD239" s="46"/>
      <c r="AJE239" s="46"/>
      <c r="AJF239" s="46"/>
      <c r="AJG239" s="46"/>
      <c r="AJH239" s="46"/>
      <c r="AJI239" s="46"/>
      <c r="AJJ239" s="46"/>
      <c r="AJK239" s="46"/>
      <c r="AJL239" s="46"/>
      <c r="AJM239" s="46"/>
      <c r="AJN239" s="46"/>
      <c r="AJO239" s="46"/>
      <c r="AJP239" s="46"/>
      <c r="AJQ239" s="46"/>
      <c r="AJR239" s="46"/>
      <c r="AJS239" s="46"/>
      <c r="AJT239" s="46"/>
      <c r="AJU239" s="46"/>
      <c r="AJV239" s="46"/>
      <c r="AJW239" s="46"/>
      <c r="AJX239" s="46"/>
      <c r="AJY239" s="46"/>
      <c r="AJZ239" s="46"/>
      <c r="AKA239" s="46"/>
      <c r="AKB239" s="46"/>
      <c r="AKC239" s="46"/>
      <c r="AKD239" s="46"/>
      <c r="AKE239" s="46"/>
      <c r="AKF239" s="46"/>
      <c r="AKG239" s="46"/>
      <c r="AKH239" s="46"/>
      <c r="AKI239" s="46"/>
      <c r="AKJ239" s="46"/>
      <c r="AKK239" s="46"/>
      <c r="AKL239" s="46"/>
      <c r="AKM239" s="46"/>
      <c r="AKN239" s="46"/>
      <c r="AKO239" s="46"/>
      <c r="AKP239" s="46"/>
      <c r="AKQ239" s="46"/>
      <c r="AKR239" s="46"/>
      <c r="AKS239" s="46"/>
      <c r="AKT239" s="46"/>
      <c r="AKU239" s="46"/>
      <c r="AKV239" s="46"/>
      <c r="AKW239" s="46"/>
      <c r="AKX239" s="46"/>
      <c r="AKY239" s="46"/>
      <c r="AKZ239" s="46"/>
      <c r="ALA239" s="46"/>
      <c r="ALB239" s="46"/>
      <c r="ALC239" s="46"/>
      <c r="ALD239" s="46"/>
      <c r="ALE239" s="46"/>
      <c r="ALF239" s="46"/>
      <c r="ALG239" s="46"/>
      <c r="ALH239" s="46"/>
      <c r="ALI239" s="46"/>
      <c r="ALJ239" s="46"/>
      <c r="ALK239" s="46"/>
      <c r="ALL239" s="46"/>
      <c r="ALM239" s="46"/>
      <c r="ALN239" s="46"/>
      <c r="ALO239" s="46"/>
      <c r="ALP239" s="46"/>
      <c r="ALQ239" s="46"/>
      <c r="ALR239" s="46"/>
      <c r="ALS239" s="46"/>
      <c r="ALT239" s="46"/>
      <c r="ALU239" s="46"/>
      <c r="ALV239" s="46"/>
      <c r="ALW239" s="46"/>
      <c r="ALX239" s="46"/>
      <c r="ALY239" s="46"/>
      <c r="ALZ239" s="46"/>
      <c r="AMA239" s="46"/>
      <c r="AMB239" s="46"/>
      <c r="AMC239" s="46"/>
      <c r="AMD239" s="46"/>
      <c r="AME239" s="46"/>
      <c r="AMF239" s="46"/>
      <c r="AMG239" s="46"/>
      <c r="AMH239" s="46"/>
      <c r="AMI239" s="46"/>
      <c r="AMJ239" s="46"/>
      <c r="AMK239" s="46"/>
    </row>
    <row r="240" spans="1:1025" x14ac:dyDescent="0.25">
      <c r="A240" s="46"/>
      <c r="B240" s="56"/>
      <c r="C240" s="57"/>
      <c r="D240" s="58"/>
      <c r="E240" s="59"/>
      <c r="F240" s="59"/>
      <c r="G240" s="59"/>
      <c r="H240" s="59"/>
      <c r="I240" s="59"/>
      <c r="J240" s="59"/>
      <c r="K240" s="59"/>
      <c r="L240" s="59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  <c r="HP240" s="46"/>
      <c r="HQ240" s="46"/>
      <c r="HR240" s="46"/>
      <c r="HS240" s="46"/>
      <c r="HT240" s="46"/>
      <c r="HU240" s="46"/>
      <c r="HV240" s="46"/>
      <c r="HW240" s="46"/>
      <c r="HX240" s="46"/>
      <c r="HY240" s="46"/>
      <c r="HZ240" s="46"/>
      <c r="IA240" s="46"/>
      <c r="IB240" s="46"/>
      <c r="IC240" s="46"/>
      <c r="ID240" s="46"/>
      <c r="IE240" s="46"/>
      <c r="IF240" s="46"/>
      <c r="IG240" s="46"/>
      <c r="IH240" s="46"/>
      <c r="II240" s="46"/>
      <c r="IJ240" s="46"/>
      <c r="IK240" s="46"/>
      <c r="IL240" s="46"/>
      <c r="IM240" s="46"/>
      <c r="IN240" s="46"/>
      <c r="IO240" s="46"/>
      <c r="IP240" s="46"/>
      <c r="IQ240" s="46"/>
      <c r="IR240" s="46"/>
      <c r="IS240" s="46"/>
      <c r="IT240" s="46"/>
      <c r="IU240" s="46"/>
      <c r="IV240" s="46"/>
      <c r="IW240" s="46"/>
      <c r="IX240" s="46"/>
      <c r="IY240" s="46"/>
      <c r="IZ240" s="46"/>
      <c r="JA240" s="46"/>
      <c r="JB240" s="46"/>
      <c r="JC240" s="46"/>
      <c r="JD240" s="46"/>
      <c r="JE240" s="46"/>
      <c r="JF240" s="46"/>
      <c r="JG240" s="46"/>
      <c r="JH240" s="46"/>
      <c r="JI240" s="46"/>
      <c r="JJ240" s="46"/>
      <c r="JK240" s="46"/>
      <c r="JL240" s="46"/>
      <c r="JM240" s="46"/>
      <c r="JN240" s="46"/>
      <c r="JO240" s="46"/>
      <c r="JP240" s="46"/>
      <c r="JQ240" s="46"/>
      <c r="JR240" s="46"/>
      <c r="JS240" s="46"/>
      <c r="JT240" s="46"/>
      <c r="JU240" s="46"/>
      <c r="JV240" s="46"/>
      <c r="JW240" s="46"/>
      <c r="JX240" s="46"/>
      <c r="JY240" s="46"/>
      <c r="JZ240" s="46"/>
      <c r="KA240" s="46"/>
      <c r="KB240" s="46"/>
      <c r="KC240" s="46"/>
      <c r="KD240" s="46"/>
      <c r="KE240" s="46"/>
      <c r="KF240" s="46"/>
      <c r="KG240" s="46"/>
      <c r="KH240" s="46"/>
      <c r="KI240" s="46"/>
      <c r="KJ240" s="46"/>
      <c r="KK240" s="46"/>
      <c r="KL240" s="46"/>
      <c r="KM240" s="46"/>
      <c r="KN240" s="46"/>
      <c r="KO240" s="46"/>
      <c r="KP240" s="46"/>
      <c r="KQ240" s="46"/>
      <c r="KR240" s="46"/>
      <c r="KS240" s="46"/>
      <c r="KT240" s="46"/>
      <c r="KU240" s="46"/>
      <c r="KV240" s="46"/>
      <c r="KW240" s="46"/>
      <c r="KX240" s="46"/>
      <c r="KY240" s="46"/>
      <c r="KZ240" s="46"/>
      <c r="LA240" s="46"/>
      <c r="LB240" s="46"/>
      <c r="LC240" s="46"/>
      <c r="LD240" s="46"/>
      <c r="LE240" s="46"/>
      <c r="LF240" s="46"/>
      <c r="LG240" s="46"/>
      <c r="LH240" s="46"/>
      <c r="LI240" s="46"/>
      <c r="LJ240" s="46"/>
      <c r="LK240" s="46"/>
      <c r="LL240" s="46"/>
      <c r="LM240" s="46"/>
      <c r="LN240" s="46"/>
      <c r="LO240" s="46"/>
      <c r="LP240" s="46"/>
      <c r="LQ240" s="46"/>
      <c r="LR240" s="46"/>
      <c r="LS240" s="46"/>
      <c r="LT240" s="46"/>
      <c r="LU240" s="46"/>
      <c r="LV240" s="46"/>
      <c r="LW240" s="46"/>
      <c r="LX240" s="46"/>
      <c r="LY240" s="46"/>
      <c r="LZ240" s="46"/>
      <c r="MA240" s="46"/>
      <c r="MB240" s="46"/>
      <c r="MC240" s="46"/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  <c r="NH240" s="46"/>
      <c r="NI240" s="46"/>
      <c r="NJ240" s="46"/>
      <c r="NK240" s="46"/>
      <c r="NL240" s="46"/>
      <c r="NM240" s="46"/>
      <c r="NN240" s="46"/>
      <c r="NO240" s="46"/>
      <c r="NP240" s="46"/>
      <c r="NQ240" s="46"/>
      <c r="NR240" s="46"/>
      <c r="NS240" s="46"/>
      <c r="NT240" s="46"/>
      <c r="NU240" s="46"/>
      <c r="NV240" s="46"/>
      <c r="NW240" s="46"/>
      <c r="NX240" s="46"/>
      <c r="NY240" s="46"/>
      <c r="NZ240" s="46"/>
      <c r="OA240" s="46"/>
      <c r="OB240" s="46"/>
      <c r="OC240" s="46"/>
      <c r="OD240" s="46"/>
      <c r="OE240" s="46"/>
      <c r="OF240" s="46"/>
      <c r="OG240" s="46"/>
      <c r="OH240" s="46"/>
      <c r="OI240" s="46"/>
      <c r="OJ240" s="46"/>
      <c r="OK240" s="46"/>
      <c r="OL240" s="46"/>
      <c r="OM240" s="46"/>
      <c r="ON240" s="46"/>
      <c r="OO240" s="46"/>
      <c r="OP240" s="46"/>
      <c r="OQ240" s="46"/>
      <c r="OR240" s="46"/>
      <c r="OS240" s="46"/>
      <c r="OT240" s="46"/>
      <c r="OU240" s="46"/>
      <c r="OV240" s="46"/>
      <c r="OW240" s="46"/>
      <c r="OX240" s="46"/>
      <c r="OY240" s="46"/>
      <c r="OZ240" s="46"/>
      <c r="PA240" s="46"/>
      <c r="PB240" s="46"/>
      <c r="PC240" s="46"/>
      <c r="PD240" s="46"/>
      <c r="PE240" s="46"/>
      <c r="PF240" s="46"/>
      <c r="PG240" s="46"/>
      <c r="PH240" s="46"/>
      <c r="PI240" s="46"/>
      <c r="PJ240" s="46"/>
      <c r="PK240" s="46"/>
      <c r="PL240" s="46"/>
      <c r="PM240" s="46"/>
      <c r="PN240" s="46"/>
      <c r="PO240" s="46"/>
      <c r="PP240" s="46"/>
      <c r="PQ240" s="46"/>
      <c r="PR240" s="46"/>
      <c r="PS240" s="46"/>
      <c r="PT240" s="46"/>
      <c r="PU240" s="46"/>
      <c r="PV240" s="46"/>
      <c r="PW240" s="46"/>
      <c r="PX240" s="46"/>
      <c r="PY240" s="46"/>
      <c r="PZ240" s="46"/>
      <c r="QA240" s="46"/>
      <c r="QB240" s="46"/>
      <c r="QC240" s="46"/>
      <c r="QD240" s="46"/>
      <c r="QE240" s="46"/>
      <c r="QF240" s="46"/>
      <c r="QG240" s="46"/>
      <c r="QH240" s="46"/>
      <c r="QI240" s="46"/>
      <c r="QJ240" s="46"/>
      <c r="QK240" s="46"/>
      <c r="QL240" s="46"/>
      <c r="QM240" s="46"/>
      <c r="QN240" s="46"/>
      <c r="QO240" s="46"/>
      <c r="QP240" s="46"/>
      <c r="QQ240" s="46"/>
      <c r="QR240" s="46"/>
      <c r="QS240" s="46"/>
      <c r="QT240" s="46"/>
      <c r="QU240" s="46"/>
      <c r="QV240" s="46"/>
      <c r="QW240" s="46"/>
      <c r="QX240" s="46"/>
      <c r="QY240" s="46"/>
      <c r="QZ240" s="46"/>
      <c r="RA240" s="46"/>
      <c r="RB240" s="46"/>
      <c r="RC240" s="46"/>
      <c r="RD240" s="46"/>
      <c r="RE240" s="46"/>
      <c r="RF240" s="46"/>
      <c r="RG240" s="46"/>
      <c r="RH240" s="46"/>
      <c r="RI240" s="46"/>
      <c r="RJ240" s="46"/>
      <c r="RK240" s="46"/>
      <c r="RL240" s="46"/>
      <c r="RM240" s="46"/>
      <c r="RN240" s="46"/>
      <c r="RO240" s="46"/>
      <c r="RP240" s="46"/>
      <c r="RQ240" s="46"/>
      <c r="RR240" s="46"/>
      <c r="RS240" s="46"/>
      <c r="RT240" s="46"/>
      <c r="RU240" s="46"/>
      <c r="RV240" s="46"/>
      <c r="RW240" s="46"/>
      <c r="RX240" s="46"/>
      <c r="RY240" s="46"/>
      <c r="RZ240" s="46"/>
      <c r="SA240" s="46"/>
      <c r="SB240" s="46"/>
      <c r="SC240" s="46"/>
      <c r="SD240" s="46"/>
      <c r="SE240" s="46"/>
      <c r="SF240" s="46"/>
      <c r="SG240" s="46"/>
      <c r="SH240" s="46"/>
      <c r="SI240" s="46"/>
      <c r="SJ240" s="46"/>
      <c r="SK240" s="46"/>
      <c r="SL240" s="46"/>
      <c r="SM240" s="46"/>
      <c r="SN240" s="46"/>
      <c r="SO240" s="46"/>
      <c r="SP240" s="46"/>
      <c r="SQ240" s="46"/>
      <c r="SR240" s="46"/>
      <c r="SS240" s="46"/>
      <c r="ST240" s="46"/>
      <c r="SU240" s="46"/>
      <c r="SV240" s="46"/>
      <c r="SW240" s="46"/>
      <c r="SX240" s="46"/>
      <c r="SY240" s="46"/>
      <c r="SZ240" s="46"/>
      <c r="TA240" s="46"/>
      <c r="TB240" s="46"/>
      <c r="TC240" s="46"/>
      <c r="TD240" s="46"/>
      <c r="TE240" s="46"/>
      <c r="TF240" s="46"/>
      <c r="TG240" s="46"/>
      <c r="TH240" s="46"/>
      <c r="TI240" s="46"/>
      <c r="TJ240" s="46"/>
      <c r="TK240" s="46"/>
      <c r="TL240" s="46"/>
      <c r="TM240" s="46"/>
      <c r="TN240" s="46"/>
      <c r="TO240" s="46"/>
      <c r="TP240" s="46"/>
      <c r="TQ240" s="46"/>
      <c r="TR240" s="46"/>
      <c r="TS240" s="46"/>
      <c r="TT240" s="46"/>
      <c r="TU240" s="46"/>
      <c r="TV240" s="46"/>
      <c r="TW240" s="46"/>
      <c r="TX240" s="46"/>
      <c r="TY240" s="46"/>
      <c r="TZ240" s="46"/>
      <c r="UA240" s="46"/>
      <c r="UB240" s="46"/>
      <c r="UC240" s="46"/>
      <c r="UD240" s="46"/>
      <c r="UE240" s="46"/>
      <c r="UF240" s="46"/>
      <c r="UG240" s="46"/>
      <c r="UH240" s="46"/>
      <c r="UI240" s="46"/>
      <c r="UJ240" s="46"/>
      <c r="UK240" s="46"/>
      <c r="UL240" s="46"/>
      <c r="UM240" s="46"/>
      <c r="UN240" s="46"/>
      <c r="UO240" s="46"/>
      <c r="UP240" s="46"/>
      <c r="UQ240" s="46"/>
      <c r="UR240" s="46"/>
      <c r="US240" s="46"/>
      <c r="UT240" s="46"/>
      <c r="UU240" s="46"/>
      <c r="UV240" s="46"/>
      <c r="UW240" s="46"/>
      <c r="UX240" s="46"/>
      <c r="UY240" s="46"/>
      <c r="UZ240" s="46"/>
      <c r="VA240" s="46"/>
      <c r="VB240" s="46"/>
      <c r="VC240" s="46"/>
      <c r="VD240" s="46"/>
      <c r="VE240" s="46"/>
      <c r="VF240" s="46"/>
      <c r="VG240" s="46"/>
      <c r="VH240" s="46"/>
      <c r="VI240" s="46"/>
      <c r="VJ240" s="46"/>
      <c r="VK240" s="46"/>
      <c r="VL240" s="46"/>
      <c r="VM240" s="46"/>
      <c r="VN240" s="46"/>
      <c r="VO240" s="46"/>
      <c r="VP240" s="46"/>
      <c r="VQ240" s="46"/>
      <c r="VR240" s="46"/>
      <c r="VS240" s="46"/>
      <c r="VT240" s="46"/>
      <c r="VU240" s="46"/>
      <c r="VV240" s="46"/>
      <c r="VW240" s="46"/>
      <c r="VX240" s="46"/>
      <c r="VY240" s="46"/>
      <c r="VZ240" s="46"/>
      <c r="WA240" s="46"/>
      <c r="WB240" s="46"/>
      <c r="WC240" s="46"/>
      <c r="WD240" s="46"/>
      <c r="WE240" s="46"/>
      <c r="WF240" s="46"/>
      <c r="WG240" s="46"/>
      <c r="WH240" s="46"/>
      <c r="WI240" s="46"/>
      <c r="WJ240" s="46"/>
      <c r="WK240" s="46"/>
      <c r="WL240" s="46"/>
      <c r="WM240" s="46"/>
      <c r="WN240" s="46"/>
      <c r="WO240" s="46"/>
      <c r="WP240" s="46"/>
      <c r="WQ240" s="46"/>
      <c r="WR240" s="46"/>
      <c r="WS240" s="46"/>
      <c r="WT240" s="46"/>
      <c r="WU240" s="46"/>
      <c r="WV240" s="46"/>
      <c r="WW240" s="46"/>
      <c r="WX240" s="46"/>
      <c r="WY240" s="46"/>
      <c r="WZ240" s="46"/>
      <c r="XA240" s="46"/>
      <c r="XB240" s="46"/>
      <c r="XC240" s="46"/>
      <c r="XD240" s="46"/>
      <c r="XE240" s="46"/>
      <c r="XF240" s="46"/>
      <c r="XG240" s="46"/>
      <c r="XH240" s="46"/>
      <c r="XI240" s="46"/>
      <c r="XJ240" s="46"/>
      <c r="XK240" s="46"/>
      <c r="XL240" s="46"/>
      <c r="XM240" s="46"/>
      <c r="XN240" s="46"/>
      <c r="XO240" s="46"/>
      <c r="XP240" s="46"/>
      <c r="XQ240" s="46"/>
      <c r="XR240" s="46"/>
      <c r="XS240" s="46"/>
      <c r="XT240" s="46"/>
      <c r="XU240" s="46"/>
      <c r="XV240" s="46"/>
      <c r="XW240" s="46"/>
      <c r="XX240" s="46"/>
      <c r="XY240" s="46"/>
      <c r="XZ240" s="46"/>
      <c r="YA240" s="46"/>
      <c r="YB240" s="46"/>
      <c r="YC240" s="46"/>
      <c r="YD240" s="46"/>
      <c r="YE240" s="46"/>
      <c r="YF240" s="46"/>
      <c r="YG240" s="46"/>
      <c r="YH240" s="46"/>
      <c r="YI240" s="46"/>
      <c r="YJ240" s="46"/>
      <c r="YK240" s="46"/>
      <c r="YL240" s="46"/>
      <c r="YM240" s="46"/>
      <c r="YN240" s="46"/>
      <c r="YO240" s="46"/>
      <c r="YP240" s="46"/>
      <c r="YQ240" s="46"/>
      <c r="YR240" s="46"/>
      <c r="YS240" s="46"/>
      <c r="YT240" s="46"/>
      <c r="YU240" s="46"/>
      <c r="YV240" s="46"/>
      <c r="YW240" s="46"/>
      <c r="YX240" s="46"/>
      <c r="YY240" s="46"/>
      <c r="YZ240" s="46"/>
      <c r="ZA240" s="46"/>
      <c r="ZB240" s="46"/>
      <c r="ZC240" s="46"/>
      <c r="ZD240" s="46"/>
      <c r="ZE240" s="46"/>
      <c r="ZF240" s="46"/>
      <c r="ZG240" s="46"/>
      <c r="ZH240" s="46"/>
      <c r="ZI240" s="46"/>
      <c r="ZJ240" s="46"/>
      <c r="ZK240" s="46"/>
      <c r="ZL240" s="46"/>
      <c r="ZM240" s="46"/>
      <c r="ZN240" s="46"/>
      <c r="ZO240" s="46"/>
      <c r="ZP240" s="46"/>
      <c r="ZQ240" s="46"/>
      <c r="ZR240" s="46"/>
      <c r="ZS240" s="46"/>
      <c r="ZT240" s="46"/>
      <c r="ZU240" s="46"/>
      <c r="ZV240" s="46"/>
      <c r="ZW240" s="46"/>
      <c r="ZX240" s="46"/>
      <c r="ZY240" s="46"/>
      <c r="ZZ240" s="46"/>
      <c r="AAA240" s="46"/>
      <c r="AAB240" s="46"/>
      <c r="AAC240" s="46"/>
      <c r="AAD240" s="46"/>
      <c r="AAE240" s="46"/>
      <c r="AAF240" s="46"/>
      <c r="AAG240" s="46"/>
      <c r="AAH240" s="46"/>
      <c r="AAI240" s="46"/>
      <c r="AAJ240" s="46"/>
      <c r="AAK240" s="46"/>
      <c r="AAL240" s="46"/>
      <c r="AAM240" s="46"/>
      <c r="AAN240" s="46"/>
      <c r="AAO240" s="46"/>
      <c r="AAP240" s="46"/>
      <c r="AAQ240" s="46"/>
      <c r="AAR240" s="46"/>
      <c r="AAS240" s="46"/>
      <c r="AAT240" s="46"/>
      <c r="AAU240" s="46"/>
      <c r="AAV240" s="46"/>
      <c r="AAW240" s="46"/>
      <c r="AAX240" s="46"/>
      <c r="AAY240" s="46"/>
      <c r="AAZ240" s="46"/>
      <c r="ABA240" s="46"/>
      <c r="ABB240" s="46"/>
      <c r="ABC240" s="46"/>
      <c r="ABD240" s="46"/>
      <c r="ABE240" s="46"/>
      <c r="ABF240" s="46"/>
      <c r="ABG240" s="46"/>
      <c r="ABH240" s="46"/>
      <c r="ABI240" s="46"/>
      <c r="ABJ240" s="46"/>
      <c r="ABK240" s="46"/>
      <c r="ABL240" s="46"/>
      <c r="ABM240" s="46"/>
      <c r="ABN240" s="46"/>
      <c r="ABO240" s="46"/>
      <c r="ABP240" s="46"/>
      <c r="ABQ240" s="46"/>
      <c r="ABR240" s="46"/>
      <c r="ABS240" s="46"/>
      <c r="ABT240" s="46"/>
      <c r="ABU240" s="46"/>
      <c r="ABV240" s="46"/>
      <c r="ABW240" s="46"/>
      <c r="ABX240" s="46"/>
      <c r="ABY240" s="46"/>
      <c r="ABZ240" s="46"/>
      <c r="ACA240" s="46"/>
      <c r="ACB240" s="46"/>
      <c r="ACC240" s="46"/>
      <c r="ACD240" s="46"/>
      <c r="ACE240" s="46"/>
      <c r="ACF240" s="46"/>
      <c r="ACG240" s="46"/>
      <c r="ACH240" s="46"/>
      <c r="ACI240" s="46"/>
      <c r="ACJ240" s="46"/>
      <c r="ACK240" s="46"/>
      <c r="ACL240" s="46"/>
      <c r="ACM240" s="46"/>
      <c r="ACN240" s="46"/>
      <c r="ACO240" s="46"/>
      <c r="ACP240" s="46"/>
      <c r="ACQ240" s="46"/>
      <c r="ACR240" s="46"/>
      <c r="ACS240" s="46"/>
      <c r="ACT240" s="46"/>
      <c r="ACU240" s="46"/>
      <c r="ACV240" s="46"/>
      <c r="ACW240" s="46"/>
      <c r="ACX240" s="46"/>
      <c r="ACY240" s="46"/>
      <c r="ACZ240" s="46"/>
      <c r="ADA240" s="46"/>
      <c r="ADB240" s="46"/>
      <c r="ADC240" s="46"/>
      <c r="ADD240" s="46"/>
      <c r="ADE240" s="46"/>
      <c r="ADF240" s="46"/>
      <c r="ADG240" s="46"/>
      <c r="ADH240" s="46"/>
      <c r="ADI240" s="46"/>
      <c r="ADJ240" s="46"/>
      <c r="ADK240" s="46"/>
      <c r="ADL240" s="46"/>
      <c r="ADM240" s="46"/>
      <c r="ADN240" s="46"/>
      <c r="ADO240" s="46"/>
      <c r="ADP240" s="46"/>
      <c r="ADQ240" s="46"/>
      <c r="ADR240" s="46"/>
      <c r="ADS240" s="46"/>
      <c r="ADT240" s="46"/>
      <c r="ADU240" s="46"/>
      <c r="ADV240" s="46"/>
      <c r="ADW240" s="46"/>
      <c r="ADX240" s="46"/>
      <c r="ADY240" s="46"/>
      <c r="ADZ240" s="46"/>
      <c r="AEA240" s="46"/>
      <c r="AEB240" s="46"/>
      <c r="AEC240" s="46"/>
      <c r="AED240" s="46"/>
      <c r="AEE240" s="46"/>
      <c r="AEF240" s="46"/>
      <c r="AEG240" s="46"/>
      <c r="AEH240" s="46"/>
      <c r="AEI240" s="46"/>
      <c r="AEJ240" s="46"/>
      <c r="AEK240" s="46"/>
      <c r="AEL240" s="46"/>
      <c r="AEM240" s="46"/>
      <c r="AEN240" s="46"/>
      <c r="AEO240" s="46"/>
      <c r="AEP240" s="46"/>
      <c r="AEQ240" s="46"/>
      <c r="AER240" s="46"/>
      <c r="AES240" s="46"/>
      <c r="AET240" s="46"/>
      <c r="AEU240" s="46"/>
      <c r="AEV240" s="46"/>
      <c r="AEW240" s="46"/>
      <c r="AEX240" s="46"/>
      <c r="AEY240" s="46"/>
      <c r="AEZ240" s="46"/>
      <c r="AFA240" s="46"/>
      <c r="AFB240" s="46"/>
      <c r="AFC240" s="46"/>
      <c r="AFD240" s="46"/>
      <c r="AFE240" s="46"/>
      <c r="AFF240" s="46"/>
      <c r="AFG240" s="46"/>
      <c r="AFH240" s="46"/>
      <c r="AFI240" s="46"/>
      <c r="AFJ240" s="46"/>
      <c r="AFK240" s="46"/>
      <c r="AFL240" s="46"/>
      <c r="AFM240" s="46"/>
      <c r="AFN240" s="46"/>
      <c r="AFO240" s="46"/>
      <c r="AFP240" s="46"/>
      <c r="AFQ240" s="46"/>
      <c r="AFR240" s="46"/>
      <c r="AFS240" s="46"/>
      <c r="AFT240" s="46"/>
      <c r="AFU240" s="46"/>
      <c r="AFV240" s="46"/>
      <c r="AFW240" s="46"/>
      <c r="AFX240" s="46"/>
      <c r="AFY240" s="46"/>
      <c r="AFZ240" s="46"/>
      <c r="AGA240" s="46"/>
      <c r="AGB240" s="46"/>
      <c r="AGC240" s="46"/>
      <c r="AGD240" s="46"/>
      <c r="AGE240" s="46"/>
      <c r="AGF240" s="46"/>
      <c r="AGG240" s="46"/>
      <c r="AGH240" s="46"/>
      <c r="AGI240" s="46"/>
      <c r="AGJ240" s="46"/>
      <c r="AGK240" s="46"/>
      <c r="AGL240" s="46"/>
      <c r="AGM240" s="46"/>
      <c r="AGN240" s="46"/>
      <c r="AGO240" s="46"/>
      <c r="AGP240" s="46"/>
      <c r="AGQ240" s="46"/>
      <c r="AGR240" s="46"/>
      <c r="AGS240" s="46"/>
      <c r="AGT240" s="46"/>
      <c r="AGU240" s="46"/>
      <c r="AGV240" s="46"/>
      <c r="AGW240" s="46"/>
      <c r="AGX240" s="46"/>
      <c r="AGY240" s="46"/>
      <c r="AGZ240" s="46"/>
      <c r="AHA240" s="46"/>
      <c r="AHB240" s="46"/>
      <c r="AHC240" s="46"/>
      <c r="AHD240" s="46"/>
      <c r="AHE240" s="46"/>
      <c r="AHF240" s="46"/>
      <c r="AHG240" s="46"/>
      <c r="AHH240" s="46"/>
      <c r="AHI240" s="46"/>
      <c r="AHJ240" s="46"/>
      <c r="AHK240" s="46"/>
      <c r="AHL240" s="46"/>
      <c r="AHM240" s="46"/>
      <c r="AHN240" s="46"/>
      <c r="AHO240" s="46"/>
      <c r="AHP240" s="46"/>
      <c r="AHQ240" s="46"/>
      <c r="AHR240" s="46"/>
      <c r="AHS240" s="46"/>
      <c r="AHT240" s="46"/>
      <c r="AHU240" s="46"/>
      <c r="AHV240" s="46"/>
      <c r="AHW240" s="46"/>
      <c r="AHX240" s="46"/>
      <c r="AHY240" s="46"/>
      <c r="AHZ240" s="46"/>
      <c r="AIA240" s="46"/>
      <c r="AIB240" s="46"/>
      <c r="AIC240" s="46"/>
      <c r="AID240" s="46"/>
      <c r="AIE240" s="46"/>
      <c r="AIF240" s="46"/>
      <c r="AIG240" s="46"/>
      <c r="AIH240" s="46"/>
      <c r="AII240" s="46"/>
      <c r="AIJ240" s="46"/>
      <c r="AIK240" s="46"/>
      <c r="AIL240" s="46"/>
      <c r="AIM240" s="46"/>
      <c r="AIN240" s="46"/>
      <c r="AIO240" s="46"/>
      <c r="AIP240" s="46"/>
      <c r="AIQ240" s="46"/>
      <c r="AIR240" s="46"/>
      <c r="AIS240" s="46"/>
      <c r="AIT240" s="46"/>
      <c r="AIU240" s="46"/>
      <c r="AIV240" s="46"/>
      <c r="AIW240" s="46"/>
      <c r="AIX240" s="46"/>
      <c r="AIY240" s="46"/>
      <c r="AIZ240" s="46"/>
      <c r="AJA240" s="46"/>
      <c r="AJB240" s="46"/>
      <c r="AJC240" s="46"/>
      <c r="AJD240" s="46"/>
      <c r="AJE240" s="46"/>
      <c r="AJF240" s="46"/>
      <c r="AJG240" s="46"/>
      <c r="AJH240" s="46"/>
      <c r="AJI240" s="46"/>
      <c r="AJJ240" s="46"/>
      <c r="AJK240" s="46"/>
      <c r="AJL240" s="46"/>
      <c r="AJM240" s="46"/>
      <c r="AJN240" s="46"/>
      <c r="AJO240" s="46"/>
      <c r="AJP240" s="46"/>
      <c r="AJQ240" s="46"/>
      <c r="AJR240" s="46"/>
      <c r="AJS240" s="46"/>
      <c r="AJT240" s="46"/>
      <c r="AJU240" s="46"/>
      <c r="AJV240" s="46"/>
      <c r="AJW240" s="46"/>
      <c r="AJX240" s="46"/>
      <c r="AJY240" s="46"/>
      <c r="AJZ240" s="46"/>
      <c r="AKA240" s="46"/>
      <c r="AKB240" s="46"/>
      <c r="AKC240" s="46"/>
      <c r="AKD240" s="46"/>
      <c r="AKE240" s="46"/>
      <c r="AKF240" s="46"/>
      <c r="AKG240" s="46"/>
      <c r="AKH240" s="46"/>
      <c r="AKI240" s="46"/>
      <c r="AKJ240" s="46"/>
      <c r="AKK240" s="46"/>
      <c r="AKL240" s="46"/>
      <c r="AKM240" s="46"/>
      <c r="AKN240" s="46"/>
      <c r="AKO240" s="46"/>
      <c r="AKP240" s="46"/>
      <c r="AKQ240" s="46"/>
      <c r="AKR240" s="46"/>
      <c r="AKS240" s="46"/>
      <c r="AKT240" s="46"/>
      <c r="AKU240" s="46"/>
      <c r="AKV240" s="46"/>
      <c r="AKW240" s="46"/>
      <c r="AKX240" s="46"/>
      <c r="AKY240" s="46"/>
      <c r="AKZ240" s="46"/>
      <c r="ALA240" s="46"/>
      <c r="ALB240" s="46"/>
      <c r="ALC240" s="46"/>
      <c r="ALD240" s="46"/>
      <c r="ALE240" s="46"/>
      <c r="ALF240" s="46"/>
      <c r="ALG240" s="46"/>
      <c r="ALH240" s="46"/>
      <c r="ALI240" s="46"/>
      <c r="ALJ240" s="46"/>
      <c r="ALK240" s="46"/>
      <c r="ALL240" s="46"/>
      <c r="ALM240" s="46"/>
      <c r="ALN240" s="46"/>
      <c r="ALO240" s="46"/>
      <c r="ALP240" s="46"/>
      <c r="ALQ240" s="46"/>
      <c r="ALR240" s="46"/>
      <c r="ALS240" s="46"/>
      <c r="ALT240" s="46"/>
      <c r="ALU240" s="46"/>
      <c r="ALV240" s="46"/>
      <c r="ALW240" s="46"/>
      <c r="ALX240" s="46"/>
      <c r="ALY240" s="46"/>
      <c r="ALZ240" s="46"/>
      <c r="AMA240" s="46"/>
      <c r="AMB240" s="46"/>
      <c r="AMC240" s="46"/>
      <c r="AMD240" s="46"/>
      <c r="AME240" s="46"/>
      <c r="AMF240" s="46"/>
      <c r="AMG240" s="46"/>
      <c r="AMH240" s="46"/>
      <c r="AMI240" s="46"/>
      <c r="AMJ240" s="46"/>
      <c r="AMK240" s="46"/>
    </row>
    <row r="241" spans="1:1025" x14ac:dyDescent="0.25">
      <c r="A241" s="46"/>
      <c r="B241" s="56"/>
      <c r="C241" s="57"/>
      <c r="D241" s="58"/>
      <c r="E241" s="59"/>
      <c r="F241" s="59"/>
      <c r="G241" s="59"/>
      <c r="H241" s="59"/>
      <c r="I241" s="59"/>
      <c r="J241" s="59"/>
      <c r="K241" s="59"/>
      <c r="L241" s="59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  <c r="HP241" s="46"/>
      <c r="HQ241" s="46"/>
      <c r="HR241" s="46"/>
      <c r="HS241" s="46"/>
      <c r="HT241" s="46"/>
      <c r="HU241" s="46"/>
      <c r="HV241" s="46"/>
      <c r="HW241" s="46"/>
      <c r="HX241" s="46"/>
      <c r="HY241" s="46"/>
      <c r="HZ241" s="46"/>
      <c r="IA241" s="46"/>
      <c r="IB241" s="46"/>
      <c r="IC241" s="46"/>
      <c r="ID241" s="46"/>
      <c r="IE241" s="46"/>
      <c r="IF241" s="46"/>
      <c r="IG241" s="46"/>
      <c r="IH241" s="46"/>
      <c r="II241" s="46"/>
      <c r="IJ241" s="46"/>
      <c r="IK241" s="46"/>
      <c r="IL241" s="46"/>
      <c r="IM241" s="46"/>
      <c r="IN241" s="46"/>
      <c r="IO241" s="46"/>
      <c r="IP241" s="46"/>
      <c r="IQ241" s="46"/>
      <c r="IR241" s="46"/>
      <c r="IS241" s="46"/>
      <c r="IT241" s="46"/>
      <c r="IU241" s="46"/>
      <c r="IV241" s="46"/>
      <c r="IW241" s="46"/>
      <c r="IX241" s="46"/>
      <c r="IY241" s="46"/>
      <c r="IZ241" s="46"/>
      <c r="JA241" s="46"/>
      <c r="JB241" s="46"/>
      <c r="JC241" s="46"/>
      <c r="JD241" s="46"/>
      <c r="JE241" s="46"/>
      <c r="JF241" s="46"/>
      <c r="JG241" s="46"/>
      <c r="JH241" s="46"/>
      <c r="JI241" s="46"/>
      <c r="JJ241" s="46"/>
      <c r="JK241" s="46"/>
      <c r="JL241" s="46"/>
      <c r="JM241" s="46"/>
      <c r="JN241" s="46"/>
      <c r="JO241" s="46"/>
      <c r="JP241" s="46"/>
      <c r="JQ241" s="46"/>
      <c r="JR241" s="46"/>
      <c r="JS241" s="46"/>
      <c r="JT241" s="46"/>
      <c r="JU241" s="46"/>
      <c r="JV241" s="46"/>
      <c r="JW241" s="46"/>
      <c r="JX241" s="46"/>
      <c r="JY241" s="46"/>
      <c r="JZ241" s="46"/>
      <c r="KA241" s="46"/>
      <c r="KB241" s="46"/>
      <c r="KC241" s="46"/>
      <c r="KD241" s="46"/>
      <c r="KE241" s="46"/>
      <c r="KF241" s="46"/>
      <c r="KG241" s="46"/>
      <c r="KH241" s="46"/>
      <c r="KI241" s="46"/>
      <c r="KJ241" s="46"/>
      <c r="KK241" s="46"/>
      <c r="KL241" s="46"/>
      <c r="KM241" s="46"/>
      <c r="KN241" s="46"/>
      <c r="KO241" s="46"/>
      <c r="KP241" s="46"/>
      <c r="KQ241" s="46"/>
      <c r="KR241" s="46"/>
      <c r="KS241" s="46"/>
      <c r="KT241" s="46"/>
      <c r="KU241" s="46"/>
      <c r="KV241" s="46"/>
      <c r="KW241" s="46"/>
      <c r="KX241" s="46"/>
      <c r="KY241" s="46"/>
      <c r="KZ241" s="46"/>
      <c r="LA241" s="46"/>
      <c r="LB241" s="46"/>
      <c r="LC241" s="46"/>
      <c r="LD241" s="46"/>
      <c r="LE241" s="46"/>
      <c r="LF241" s="46"/>
      <c r="LG241" s="46"/>
      <c r="LH241" s="46"/>
      <c r="LI241" s="46"/>
      <c r="LJ241" s="46"/>
      <c r="LK241" s="46"/>
      <c r="LL241" s="46"/>
      <c r="LM241" s="46"/>
      <c r="LN241" s="46"/>
      <c r="LO241" s="46"/>
      <c r="LP241" s="46"/>
      <c r="LQ241" s="46"/>
      <c r="LR241" s="46"/>
      <c r="LS241" s="46"/>
      <c r="LT241" s="46"/>
      <c r="LU241" s="46"/>
      <c r="LV241" s="46"/>
      <c r="LW241" s="46"/>
      <c r="LX241" s="46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  <c r="NH241" s="46"/>
      <c r="NI241" s="46"/>
      <c r="NJ241" s="46"/>
      <c r="NK241" s="46"/>
      <c r="NL241" s="46"/>
      <c r="NM241" s="46"/>
      <c r="NN241" s="46"/>
      <c r="NO241" s="46"/>
      <c r="NP241" s="46"/>
      <c r="NQ241" s="46"/>
      <c r="NR241" s="46"/>
      <c r="NS241" s="46"/>
      <c r="NT241" s="46"/>
      <c r="NU241" s="46"/>
      <c r="NV241" s="46"/>
      <c r="NW241" s="46"/>
      <c r="NX241" s="46"/>
      <c r="NY241" s="46"/>
      <c r="NZ241" s="46"/>
      <c r="OA241" s="46"/>
      <c r="OB241" s="46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6"/>
      <c r="OO241" s="46"/>
      <c r="OP241" s="46"/>
      <c r="OQ241" s="46"/>
      <c r="OR241" s="46"/>
      <c r="OS241" s="46"/>
      <c r="OT241" s="46"/>
      <c r="OU241" s="46"/>
      <c r="OV241" s="46"/>
      <c r="OW241" s="46"/>
      <c r="OX241" s="46"/>
      <c r="OY241" s="46"/>
      <c r="OZ241" s="46"/>
      <c r="PA241" s="46"/>
      <c r="PB241" s="46"/>
      <c r="PC241" s="46"/>
      <c r="PD241" s="46"/>
      <c r="PE241" s="46"/>
      <c r="PF241" s="46"/>
      <c r="PG241" s="46"/>
      <c r="PH241" s="46"/>
      <c r="PI241" s="46"/>
      <c r="PJ241" s="46"/>
      <c r="PK241" s="46"/>
      <c r="PL241" s="46"/>
      <c r="PM241" s="46"/>
      <c r="PN241" s="46"/>
      <c r="PO241" s="46"/>
      <c r="PP241" s="46"/>
      <c r="PQ241" s="46"/>
      <c r="PR241" s="46"/>
      <c r="PS241" s="46"/>
      <c r="PT241" s="46"/>
      <c r="PU241" s="46"/>
      <c r="PV241" s="46"/>
      <c r="PW241" s="46"/>
      <c r="PX241" s="46"/>
      <c r="PY241" s="46"/>
      <c r="PZ241" s="46"/>
      <c r="QA241" s="46"/>
      <c r="QB241" s="46"/>
      <c r="QC241" s="46"/>
      <c r="QD241" s="46"/>
      <c r="QE241" s="46"/>
      <c r="QF241" s="46"/>
      <c r="QG241" s="46"/>
      <c r="QH241" s="46"/>
      <c r="QI241" s="46"/>
      <c r="QJ241" s="46"/>
      <c r="QK241" s="46"/>
      <c r="QL241" s="46"/>
      <c r="QM241" s="46"/>
      <c r="QN241" s="46"/>
      <c r="QO241" s="46"/>
      <c r="QP241" s="46"/>
      <c r="QQ241" s="46"/>
      <c r="QR241" s="46"/>
      <c r="QS241" s="46"/>
      <c r="QT241" s="46"/>
      <c r="QU241" s="46"/>
      <c r="QV241" s="46"/>
      <c r="QW241" s="46"/>
      <c r="QX241" s="46"/>
      <c r="QY241" s="46"/>
      <c r="QZ241" s="46"/>
      <c r="RA241" s="46"/>
      <c r="RB241" s="46"/>
      <c r="RC241" s="46"/>
      <c r="RD241" s="46"/>
      <c r="RE241" s="46"/>
      <c r="RF241" s="46"/>
      <c r="RG241" s="46"/>
      <c r="RH241" s="46"/>
      <c r="RI241" s="46"/>
      <c r="RJ241" s="46"/>
      <c r="RK241" s="46"/>
      <c r="RL241" s="46"/>
      <c r="RM241" s="46"/>
      <c r="RN241" s="46"/>
      <c r="RO241" s="46"/>
      <c r="RP241" s="46"/>
      <c r="RQ241" s="46"/>
      <c r="RR241" s="46"/>
      <c r="RS241" s="46"/>
      <c r="RT241" s="46"/>
      <c r="RU241" s="46"/>
      <c r="RV241" s="46"/>
      <c r="RW241" s="46"/>
      <c r="RX241" s="46"/>
      <c r="RY241" s="46"/>
      <c r="RZ241" s="46"/>
      <c r="SA241" s="46"/>
      <c r="SB241" s="46"/>
      <c r="SC241" s="46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46"/>
      <c r="SP241" s="46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6"/>
      <c r="TC241" s="46"/>
      <c r="TD241" s="46"/>
      <c r="TE241" s="46"/>
      <c r="TF241" s="46"/>
      <c r="TG241" s="46"/>
      <c r="TH241" s="46"/>
      <c r="TI241" s="46"/>
      <c r="TJ241" s="46"/>
      <c r="TK241" s="46"/>
      <c r="TL241" s="46"/>
      <c r="TM241" s="46"/>
      <c r="TN241" s="46"/>
      <c r="TO241" s="46"/>
      <c r="TP241" s="46"/>
      <c r="TQ241" s="46"/>
      <c r="TR241" s="46"/>
      <c r="TS241" s="46"/>
      <c r="TT241" s="46"/>
      <c r="TU241" s="46"/>
      <c r="TV241" s="46"/>
      <c r="TW241" s="46"/>
      <c r="TX241" s="46"/>
      <c r="TY241" s="46"/>
      <c r="TZ241" s="46"/>
      <c r="UA241" s="46"/>
      <c r="UB241" s="46"/>
      <c r="UC241" s="46"/>
      <c r="UD241" s="46"/>
      <c r="UE241" s="46"/>
      <c r="UF241" s="46"/>
      <c r="UG241" s="46"/>
      <c r="UH241" s="46"/>
      <c r="UI241" s="46"/>
      <c r="UJ241" s="46"/>
      <c r="UK241" s="46"/>
      <c r="UL241" s="46"/>
      <c r="UM241" s="46"/>
      <c r="UN241" s="46"/>
      <c r="UO241" s="46"/>
      <c r="UP241" s="46"/>
      <c r="UQ241" s="46"/>
      <c r="UR241" s="46"/>
      <c r="US241" s="46"/>
      <c r="UT241" s="46"/>
      <c r="UU241" s="46"/>
      <c r="UV241" s="46"/>
      <c r="UW241" s="46"/>
      <c r="UX241" s="46"/>
      <c r="UY241" s="46"/>
      <c r="UZ241" s="46"/>
      <c r="VA241" s="46"/>
      <c r="VB241" s="46"/>
      <c r="VC241" s="46"/>
      <c r="VD241" s="46"/>
      <c r="VE241" s="46"/>
      <c r="VF241" s="46"/>
      <c r="VG241" s="46"/>
      <c r="VH241" s="46"/>
      <c r="VI241" s="46"/>
      <c r="VJ241" s="46"/>
      <c r="VK241" s="46"/>
      <c r="VL241" s="46"/>
      <c r="VM241" s="46"/>
      <c r="VN241" s="46"/>
      <c r="VO241" s="46"/>
      <c r="VP241" s="46"/>
      <c r="VQ241" s="46"/>
      <c r="VR241" s="46"/>
      <c r="VS241" s="46"/>
      <c r="VT241" s="46"/>
      <c r="VU241" s="46"/>
      <c r="VV241" s="46"/>
      <c r="VW241" s="46"/>
      <c r="VX241" s="46"/>
      <c r="VY241" s="46"/>
      <c r="VZ241" s="46"/>
      <c r="WA241" s="46"/>
      <c r="WB241" s="46"/>
      <c r="WC241" s="46"/>
      <c r="WD241" s="46"/>
      <c r="WE241" s="46"/>
      <c r="WF241" s="46"/>
      <c r="WG241" s="46"/>
      <c r="WH241" s="46"/>
      <c r="WI241" s="46"/>
      <c r="WJ241" s="46"/>
      <c r="WK241" s="46"/>
      <c r="WL241" s="46"/>
      <c r="WM241" s="46"/>
      <c r="WN241" s="46"/>
      <c r="WO241" s="46"/>
      <c r="WP241" s="46"/>
      <c r="WQ241" s="46"/>
      <c r="WR241" s="46"/>
      <c r="WS241" s="46"/>
      <c r="WT241" s="46"/>
      <c r="WU241" s="46"/>
      <c r="WV241" s="46"/>
      <c r="WW241" s="46"/>
      <c r="WX241" s="46"/>
      <c r="WY241" s="46"/>
      <c r="WZ241" s="46"/>
      <c r="XA241" s="46"/>
      <c r="XB241" s="46"/>
      <c r="XC241" s="46"/>
      <c r="XD241" s="46"/>
      <c r="XE241" s="46"/>
      <c r="XF241" s="46"/>
      <c r="XG241" s="46"/>
      <c r="XH241" s="46"/>
      <c r="XI241" s="46"/>
      <c r="XJ241" s="46"/>
      <c r="XK241" s="46"/>
      <c r="XL241" s="46"/>
      <c r="XM241" s="46"/>
      <c r="XN241" s="46"/>
      <c r="XO241" s="46"/>
      <c r="XP241" s="46"/>
      <c r="XQ241" s="46"/>
      <c r="XR241" s="46"/>
      <c r="XS241" s="46"/>
      <c r="XT241" s="46"/>
      <c r="XU241" s="46"/>
      <c r="XV241" s="46"/>
      <c r="XW241" s="46"/>
      <c r="XX241" s="46"/>
      <c r="XY241" s="46"/>
      <c r="XZ241" s="46"/>
      <c r="YA241" s="46"/>
      <c r="YB241" s="46"/>
      <c r="YC241" s="46"/>
      <c r="YD241" s="46"/>
      <c r="YE241" s="46"/>
      <c r="YF241" s="46"/>
      <c r="YG241" s="46"/>
      <c r="YH241" s="46"/>
      <c r="YI241" s="46"/>
      <c r="YJ241" s="46"/>
      <c r="YK241" s="46"/>
      <c r="YL241" s="46"/>
      <c r="YM241" s="46"/>
      <c r="YN241" s="46"/>
      <c r="YO241" s="46"/>
      <c r="YP241" s="46"/>
      <c r="YQ241" s="46"/>
      <c r="YR241" s="46"/>
      <c r="YS241" s="46"/>
      <c r="YT241" s="46"/>
      <c r="YU241" s="46"/>
      <c r="YV241" s="46"/>
      <c r="YW241" s="46"/>
      <c r="YX241" s="46"/>
      <c r="YY241" s="46"/>
      <c r="YZ241" s="46"/>
      <c r="ZA241" s="46"/>
      <c r="ZB241" s="46"/>
      <c r="ZC241" s="46"/>
      <c r="ZD241" s="46"/>
      <c r="ZE241" s="46"/>
      <c r="ZF241" s="46"/>
      <c r="ZG241" s="46"/>
      <c r="ZH241" s="46"/>
      <c r="ZI241" s="46"/>
      <c r="ZJ241" s="46"/>
      <c r="ZK241" s="46"/>
      <c r="ZL241" s="46"/>
      <c r="ZM241" s="46"/>
      <c r="ZN241" s="46"/>
      <c r="ZO241" s="46"/>
      <c r="ZP241" s="46"/>
      <c r="ZQ241" s="46"/>
      <c r="ZR241" s="46"/>
      <c r="ZS241" s="46"/>
      <c r="ZT241" s="46"/>
      <c r="ZU241" s="46"/>
      <c r="ZV241" s="46"/>
      <c r="ZW241" s="46"/>
      <c r="ZX241" s="46"/>
      <c r="ZY241" s="46"/>
      <c r="ZZ241" s="46"/>
      <c r="AAA241" s="46"/>
      <c r="AAB241" s="46"/>
      <c r="AAC241" s="46"/>
      <c r="AAD241" s="46"/>
      <c r="AAE241" s="46"/>
      <c r="AAF241" s="46"/>
      <c r="AAG241" s="46"/>
      <c r="AAH241" s="46"/>
      <c r="AAI241" s="46"/>
      <c r="AAJ241" s="46"/>
      <c r="AAK241" s="46"/>
      <c r="AAL241" s="46"/>
      <c r="AAM241" s="46"/>
      <c r="AAN241" s="46"/>
      <c r="AAO241" s="46"/>
      <c r="AAP241" s="46"/>
      <c r="AAQ241" s="46"/>
      <c r="AAR241" s="46"/>
      <c r="AAS241" s="46"/>
      <c r="AAT241" s="46"/>
      <c r="AAU241" s="46"/>
      <c r="AAV241" s="46"/>
      <c r="AAW241" s="46"/>
      <c r="AAX241" s="46"/>
      <c r="AAY241" s="46"/>
      <c r="AAZ241" s="46"/>
      <c r="ABA241" s="46"/>
      <c r="ABB241" s="46"/>
      <c r="ABC241" s="46"/>
      <c r="ABD241" s="46"/>
      <c r="ABE241" s="46"/>
      <c r="ABF241" s="46"/>
      <c r="ABG241" s="46"/>
      <c r="ABH241" s="46"/>
      <c r="ABI241" s="46"/>
      <c r="ABJ241" s="46"/>
      <c r="ABK241" s="46"/>
      <c r="ABL241" s="46"/>
      <c r="ABM241" s="46"/>
      <c r="ABN241" s="46"/>
      <c r="ABO241" s="46"/>
      <c r="ABP241" s="46"/>
      <c r="ABQ241" s="46"/>
      <c r="ABR241" s="46"/>
      <c r="ABS241" s="46"/>
      <c r="ABT241" s="46"/>
      <c r="ABU241" s="46"/>
      <c r="ABV241" s="46"/>
      <c r="ABW241" s="46"/>
      <c r="ABX241" s="46"/>
      <c r="ABY241" s="46"/>
      <c r="ABZ241" s="46"/>
      <c r="ACA241" s="46"/>
      <c r="ACB241" s="46"/>
      <c r="ACC241" s="46"/>
      <c r="ACD241" s="46"/>
      <c r="ACE241" s="46"/>
      <c r="ACF241" s="46"/>
      <c r="ACG241" s="46"/>
      <c r="ACH241" s="46"/>
      <c r="ACI241" s="46"/>
      <c r="ACJ241" s="46"/>
      <c r="ACK241" s="46"/>
      <c r="ACL241" s="46"/>
      <c r="ACM241" s="46"/>
      <c r="ACN241" s="46"/>
      <c r="ACO241" s="46"/>
      <c r="ACP241" s="46"/>
      <c r="ACQ241" s="46"/>
      <c r="ACR241" s="46"/>
      <c r="ACS241" s="46"/>
      <c r="ACT241" s="46"/>
      <c r="ACU241" s="46"/>
      <c r="ACV241" s="46"/>
      <c r="ACW241" s="46"/>
      <c r="ACX241" s="46"/>
      <c r="ACY241" s="46"/>
      <c r="ACZ241" s="46"/>
      <c r="ADA241" s="46"/>
      <c r="ADB241" s="46"/>
      <c r="ADC241" s="46"/>
      <c r="ADD241" s="46"/>
      <c r="ADE241" s="46"/>
      <c r="ADF241" s="46"/>
      <c r="ADG241" s="46"/>
      <c r="ADH241" s="46"/>
      <c r="ADI241" s="46"/>
      <c r="ADJ241" s="46"/>
      <c r="ADK241" s="46"/>
      <c r="ADL241" s="46"/>
      <c r="ADM241" s="46"/>
      <c r="ADN241" s="46"/>
      <c r="ADO241" s="46"/>
      <c r="ADP241" s="46"/>
      <c r="ADQ241" s="46"/>
      <c r="ADR241" s="46"/>
      <c r="ADS241" s="46"/>
      <c r="ADT241" s="46"/>
      <c r="ADU241" s="46"/>
      <c r="ADV241" s="46"/>
      <c r="ADW241" s="46"/>
      <c r="ADX241" s="46"/>
      <c r="ADY241" s="46"/>
      <c r="ADZ241" s="46"/>
      <c r="AEA241" s="46"/>
      <c r="AEB241" s="46"/>
      <c r="AEC241" s="46"/>
      <c r="AED241" s="46"/>
      <c r="AEE241" s="46"/>
      <c r="AEF241" s="46"/>
      <c r="AEG241" s="46"/>
      <c r="AEH241" s="46"/>
      <c r="AEI241" s="46"/>
      <c r="AEJ241" s="46"/>
      <c r="AEK241" s="46"/>
      <c r="AEL241" s="46"/>
      <c r="AEM241" s="46"/>
      <c r="AEN241" s="46"/>
      <c r="AEO241" s="46"/>
      <c r="AEP241" s="46"/>
      <c r="AEQ241" s="46"/>
      <c r="AER241" s="46"/>
      <c r="AES241" s="46"/>
      <c r="AET241" s="46"/>
      <c r="AEU241" s="46"/>
      <c r="AEV241" s="46"/>
      <c r="AEW241" s="46"/>
      <c r="AEX241" s="46"/>
      <c r="AEY241" s="46"/>
      <c r="AEZ241" s="46"/>
      <c r="AFA241" s="46"/>
      <c r="AFB241" s="46"/>
      <c r="AFC241" s="46"/>
      <c r="AFD241" s="46"/>
      <c r="AFE241" s="46"/>
      <c r="AFF241" s="46"/>
      <c r="AFG241" s="46"/>
      <c r="AFH241" s="46"/>
      <c r="AFI241" s="46"/>
      <c r="AFJ241" s="46"/>
      <c r="AFK241" s="46"/>
      <c r="AFL241" s="46"/>
      <c r="AFM241" s="46"/>
      <c r="AFN241" s="46"/>
      <c r="AFO241" s="46"/>
      <c r="AFP241" s="46"/>
      <c r="AFQ241" s="46"/>
      <c r="AFR241" s="46"/>
      <c r="AFS241" s="46"/>
      <c r="AFT241" s="46"/>
      <c r="AFU241" s="46"/>
      <c r="AFV241" s="46"/>
      <c r="AFW241" s="46"/>
      <c r="AFX241" s="46"/>
      <c r="AFY241" s="46"/>
      <c r="AFZ241" s="46"/>
      <c r="AGA241" s="46"/>
      <c r="AGB241" s="46"/>
      <c r="AGC241" s="46"/>
      <c r="AGD241" s="46"/>
      <c r="AGE241" s="46"/>
      <c r="AGF241" s="46"/>
      <c r="AGG241" s="46"/>
      <c r="AGH241" s="46"/>
      <c r="AGI241" s="46"/>
      <c r="AGJ241" s="46"/>
      <c r="AGK241" s="46"/>
      <c r="AGL241" s="46"/>
      <c r="AGM241" s="46"/>
      <c r="AGN241" s="46"/>
      <c r="AGO241" s="46"/>
      <c r="AGP241" s="46"/>
      <c r="AGQ241" s="46"/>
      <c r="AGR241" s="46"/>
      <c r="AGS241" s="46"/>
      <c r="AGT241" s="46"/>
      <c r="AGU241" s="46"/>
      <c r="AGV241" s="46"/>
      <c r="AGW241" s="46"/>
      <c r="AGX241" s="46"/>
      <c r="AGY241" s="46"/>
      <c r="AGZ241" s="46"/>
      <c r="AHA241" s="46"/>
      <c r="AHB241" s="46"/>
      <c r="AHC241" s="46"/>
      <c r="AHD241" s="46"/>
      <c r="AHE241" s="46"/>
      <c r="AHF241" s="46"/>
      <c r="AHG241" s="46"/>
      <c r="AHH241" s="46"/>
      <c r="AHI241" s="46"/>
      <c r="AHJ241" s="46"/>
      <c r="AHK241" s="46"/>
      <c r="AHL241" s="46"/>
      <c r="AHM241" s="46"/>
      <c r="AHN241" s="46"/>
      <c r="AHO241" s="46"/>
      <c r="AHP241" s="46"/>
      <c r="AHQ241" s="46"/>
      <c r="AHR241" s="46"/>
      <c r="AHS241" s="46"/>
      <c r="AHT241" s="46"/>
      <c r="AHU241" s="46"/>
      <c r="AHV241" s="46"/>
      <c r="AHW241" s="46"/>
      <c r="AHX241" s="46"/>
      <c r="AHY241" s="46"/>
      <c r="AHZ241" s="46"/>
      <c r="AIA241" s="46"/>
      <c r="AIB241" s="46"/>
      <c r="AIC241" s="46"/>
      <c r="AID241" s="46"/>
      <c r="AIE241" s="46"/>
      <c r="AIF241" s="46"/>
      <c r="AIG241" s="46"/>
      <c r="AIH241" s="46"/>
      <c r="AII241" s="46"/>
      <c r="AIJ241" s="46"/>
      <c r="AIK241" s="46"/>
      <c r="AIL241" s="46"/>
      <c r="AIM241" s="46"/>
      <c r="AIN241" s="46"/>
      <c r="AIO241" s="46"/>
      <c r="AIP241" s="46"/>
      <c r="AIQ241" s="46"/>
      <c r="AIR241" s="46"/>
      <c r="AIS241" s="46"/>
      <c r="AIT241" s="46"/>
      <c r="AIU241" s="46"/>
      <c r="AIV241" s="46"/>
      <c r="AIW241" s="46"/>
      <c r="AIX241" s="46"/>
      <c r="AIY241" s="46"/>
      <c r="AIZ241" s="46"/>
      <c r="AJA241" s="46"/>
      <c r="AJB241" s="46"/>
      <c r="AJC241" s="46"/>
      <c r="AJD241" s="46"/>
      <c r="AJE241" s="46"/>
      <c r="AJF241" s="46"/>
      <c r="AJG241" s="46"/>
      <c r="AJH241" s="46"/>
      <c r="AJI241" s="46"/>
      <c r="AJJ241" s="46"/>
      <c r="AJK241" s="46"/>
      <c r="AJL241" s="46"/>
      <c r="AJM241" s="46"/>
      <c r="AJN241" s="46"/>
      <c r="AJO241" s="46"/>
      <c r="AJP241" s="46"/>
      <c r="AJQ241" s="46"/>
      <c r="AJR241" s="46"/>
      <c r="AJS241" s="46"/>
      <c r="AJT241" s="46"/>
      <c r="AJU241" s="46"/>
      <c r="AJV241" s="46"/>
      <c r="AJW241" s="46"/>
      <c r="AJX241" s="46"/>
      <c r="AJY241" s="46"/>
      <c r="AJZ241" s="46"/>
      <c r="AKA241" s="46"/>
      <c r="AKB241" s="46"/>
      <c r="AKC241" s="46"/>
      <c r="AKD241" s="46"/>
      <c r="AKE241" s="46"/>
      <c r="AKF241" s="46"/>
      <c r="AKG241" s="46"/>
      <c r="AKH241" s="46"/>
      <c r="AKI241" s="46"/>
      <c r="AKJ241" s="46"/>
      <c r="AKK241" s="46"/>
      <c r="AKL241" s="46"/>
      <c r="AKM241" s="46"/>
      <c r="AKN241" s="46"/>
      <c r="AKO241" s="46"/>
      <c r="AKP241" s="46"/>
      <c r="AKQ241" s="46"/>
      <c r="AKR241" s="46"/>
      <c r="AKS241" s="46"/>
      <c r="AKT241" s="46"/>
      <c r="AKU241" s="46"/>
      <c r="AKV241" s="46"/>
      <c r="AKW241" s="46"/>
      <c r="AKX241" s="46"/>
      <c r="AKY241" s="46"/>
      <c r="AKZ241" s="46"/>
      <c r="ALA241" s="46"/>
      <c r="ALB241" s="46"/>
      <c r="ALC241" s="46"/>
      <c r="ALD241" s="46"/>
      <c r="ALE241" s="46"/>
      <c r="ALF241" s="46"/>
      <c r="ALG241" s="46"/>
      <c r="ALH241" s="46"/>
      <c r="ALI241" s="46"/>
      <c r="ALJ241" s="46"/>
      <c r="ALK241" s="46"/>
      <c r="ALL241" s="46"/>
      <c r="ALM241" s="46"/>
      <c r="ALN241" s="46"/>
      <c r="ALO241" s="46"/>
      <c r="ALP241" s="46"/>
      <c r="ALQ241" s="46"/>
      <c r="ALR241" s="46"/>
      <c r="ALS241" s="46"/>
      <c r="ALT241" s="46"/>
      <c r="ALU241" s="46"/>
      <c r="ALV241" s="46"/>
      <c r="ALW241" s="46"/>
      <c r="ALX241" s="46"/>
      <c r="ALY241" s="46"/>
      <c r="ALZ241" s="46"/>
      <c r="AMA241" s="46"/>
      <c r="AMB241" s="46"/>
      <c r="AMC241" s="46"/>
      <c r="AMD241" s="46"/>
      <c r="AME241" s="46"/>
      <c r="AMF241" s="46"/>
      <c r="AMG241" s="46"/>
      <c r="AMH241" s="46"/>
      <c r="AMI241" s="46"/>
      <c r="AMJ241" s="46"/>
      <c r="AMK241" s="46"/>
    </row>
    <row r="242" spans="1:1025" x14ac:dyDescent="0.25">
      <c r="A242" s="46"/>
      <c r="B242" s="56"/>
      <c r="C242" s="57"/>
      <c r="D242" s="58"/>
      <c r="E242" s="59"/>
      <c r="F242" s="59"/>
      <c r="G242" s="59"/>
      <c r="H242" s="59"/>
      <c r="I242" s="59"/>
      <c r="J242" s="59"/>
      <c r="K242" s="59"/>
      <c r="L242" s="59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  <c r="HP242" s="46"/>
      <c r="HQ242" s="46"/>
      <c r="HR242" s="46"/>
      <c r="HS242" s="46"/>
      <c r="HT242" s="46"/>
      <c r="HU242" s="46"/>
      <c r="HV242" s="46"/>
      <c r="HW242" s="46"/>
      <c r="HX242" s="46"/>
      <c r="HY242" s="46"/>
      <c r="HZ242" s="46"/>
      <c r="IA242" s="46"/>
      <c r="IB242" s="46"/>
      <c r="IC242" s="46"/>
      <c r="ID242" s="46"/>
      <c r="IE242" s="46"/>
      <c r="IF242" s="46"/>
      <c r="IG242" s="46"/>
      <c r="IH242" s="46"/>
      <c r="II242" s="46"/>
      <c r="IJ242" s="46"/>
      <c r="IK242" s="46"/>
      <c r="IL242" s="46"/>
      <c r="IM242" s="46"/>
      <c r="IN242" s="46"/>
      <c r="IO242" s="46"/>
      <c r="IP242" s="46"/>
      <c r="IQ242" s="46"/>
      <c r="IR242" s="46"/>
      <c r="IS242" s="46"/>
      <c r="IT242" s="46"/>
      <c r="IU242" s="46"/>
      <c r="IV242" s="46"/>
      <c r="IW242" s="46"/>
      <c r="IX242" s="46"/>
      <c r="IY242" s="46"/>
      <c r="IZ242" s="46"/>
      <c r="JA242" s="46"/>
      <c r="JB242" s="46"/>
      <c r="JC242" s="46"/>
      <c r="JD242" s="46"/>
      <c r="JE242" s="46"/>
      <c r="JF242" s="46"/>
      <c r="JG242" s="46"/>
      <c r="JH242" s="46"/>
      <c r="JI242" s="46"/>
      <c r="JJ242" s="46"/>
      <c r="JK242" s="46"/>
      <c r="JL242" s="46"/>
      <c r="JM242" s="46"/>
      <c r="JN242" s="46"/>
      <c r="JO242" s="46"/>
      <c r="JP242" s="46"/>
      <c r="JQ242" s="46"/>
      <c r="JR242" s="46"/>
      <c r="JS242" s="46"/>
      <c r="JT242" s="46"/>
      <c r="JU242" s="46"/>
      <c r="JV242" s="46"/>
      <c r="JW242" s="46"/>
      <c r="JX242" s="46"/>
      <c r="JY242" s="46"/>
      <c r="JZ242" s="46"/>
      <c r="KA242" s="46"/>
      <c r="KB242" s="46"/>
      <c r="KC242" s="46"/>
      <c r="KD242" s="46"/>
      <c r="KE242" s="46"/>
      <c r="KF242" s="46"/>
      <c r="KG242" s="46"/>
      <c r="KH242" s="46"/>
      <c r="KI242" s="46"/>
      <c r="KJ242" s="46"/>
      <c r="KK242" s="46"/>
      <c r="KL242" s="46"/>
      <c r="KM242" s="46"/>
      <c r="KN242" s="46"/>
      <c r="KO242" s="46"/>
      <c r="KP242" s="46"/>
      <c r="KQ242" s="46"/>
      <c r="KR242" s="46"/>
      <c r="KS242" s="46"/>
      <c r="KT242" s="46"/>
      <c r="KU242" s="46"/>
      <c r="KV242" s="46"/>
      <c r="KW242" s="46"/>
      <c r="KX242" s="46"/>
      <c r="KY242" s="46"/>
      <c r="KZ242" s="46"/>
      <c r="LA242" s="46"/>
      <c r="LB242" s="46"/>
      <c r="LC242" s="46"/>
      <c r="LD242" s="46"/>
      <c r="LE242" s="46"/>
      <c r="LF242" s="46"/>
      <c r="LG242" s="46"/>
      <c r="LH242" s="46"/>
      <c r="LI242" s="46"/>
      <c r="LJ242" s="46"/>
      <c r="LK242" s="46"/>
      <c r="LL242" s="46"/>
      <c r="LM242" s="46"/>
      <c r="LN242" s="46"/>
      <c r="LO242" s="46"/>
      <c r="LP242" s="46"/>
      <c r="LQ242" s="46"/>
      <c r="LR242" s="46"/>
      <c r="LS242" s="46"/>
      <c r="LT242" s="46"/>
      <c r="LU242" s="46"/>
      <c r="LV242" s="46"/>
      <c r="LW242" s="46"/>
      <c r="LX242" s="46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  <c r="NH242" s="46"/>
      <c r="NI242" s="46"/>
      <c r="NJ242" s="46"/>
      <c r="NK242" s="46"/>
      <c r="NL242" s="46"/>
      <c r="NM242" s="46"/>
      <c r="NN242" s="46"/>
      <c r="NO242" s="46"/>
      <c r="NP242" s="46"/>
      <c r="NQ242" s="46"/>
      <c r="NR242" s="46"/>
      <c r="NS242" s="46"/>
      <c r="NT242" s="46"/>
      <c r="NU242" s="46"/>
      <c r="NV242" s="46"/>
      <c r="NW242" s="46"/>
      <c r="NX242" s="46"/>
      <c r="NY242" s="46"/>
      <c r="NZ242" s="46"/>
      <c r="OA242" s="46"/>
      <c r="OB242" s="46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6"/>
      <c r="OO242" s="46"/>
      <c r="OP242" s="46"/>
      <c r="OQ242" s="46"/>
      <c r="OR242" s="46"/>
      <c r="OS242" s="46"/>
      <c r="OT242" s="46"/>
      <c r="OU242" s="46"/>
      <c r="OV242" s="46"/>
      <c r="OW242" s="46"/>
      <c r="OX242" s="46"/>
      <c r="OY242" s="46"/>
      <c r="OZ242" s="46"/>
      <c r="PA242" s="46"/>
      <c r="PB242" s="46"/>
      <c r="PC242" s="46"/>
      <c r="PD242" s="46"/>
      <c r="PE242" s="46"/>
      <c r="PF242" s="46"/>
      <c r="PG242" s="46"/>
      <c r="PH242" s="46"/>
      <c r="PI242" s="46"/>
      <c r="PJ242" s="46"/>
      <c r="PK242" s="46"/>
      <c r="PL242" s="46"/>
      <c r="PM242" s="46"/>
      <c r="PN242" s="46"/>
      <c r="PO242" s="46"/>
      <c r="PP242" s="46"/>
      <c r="PQ242" s="46"/>
      <c r="PR242" s="46"/>
      <c r="PS242" s="46"/>
      <c r="PT242" s="46"/>
      <c r="PU242" s="46"/>
      <c r="PV242" s="46"/>
      <c r="PW242" s="46"/>
      <c r="PX242" s="46"/>
      <c r="PY242" s="46"/>
      <c r="PZ242" s="46"/>
      <c r="QA242" s="46"/>
      <c r="QB242" s="46"/>
      <c r="QC242" s="46"/>
      <c r="QD242" s="46"/>
      <c r="QE242" s="46"/>
      <c r="QF242" s="46"/>
      <c r="QG242" s="46"/>
      <c r="QH242" s="46"/>
      <c r="QI242" s="46"/>
      <c r="QJ242" s="46"/>
      <c r="QK242" s="46"/>
      <c r="QL242" s="46"/>
      <c r="QM242" s="46"/>
      <c r="QN242" s="46"/>
      <c r="QO242" s="46"/>
      <c r="QP242" s="46"/>
      <c r="QQ242" s="46"/>
      <c r="QR242" s="46"/>
      <c r="QS242" s="46"/>
      <c r="QT242" s="46"/>
      <c r="QU242" s="46"/>
      <c r="QV242" s="46"/>
      <c r="QW242" s="46"/>
      <c r="QX242" s="46"/>
      <c r="QY242" s="46"/>
      <c r="QZ242" s="46"/>
      <c r="RA242" s="46"/>
      <c r="RB242" s="46"/>
      <c r="RC242" s="46"/>
      <c r="RD242" s="46"/>
      <c r="RE242" s="46"/>
      <c r="RF242" s="46"/>
      <c r="RG242" s="46"/>
      <c r="RH242" s="46"/>
      <c r="RI242" s="46"/>
      <c r="RJ242" s="46"/>
      <c r="RK242" s="46"/>
      <c r="RL242" s="46"/>
      <c r="RM242" s="46"/>
      <c r="RN242" s="46"/>
      <c r="RO242" s="46"/>
      <c r="RP242" s="46"/>
      <c r="RQ242" s="46"/>
      <c r="RR242" s="46"/>
      <c r="RS242" s="46"/>
      <c r="RT242" s="46"/>
      <c r="RU242" s="46"/>
      <c r="RV242" s="46"/>
      <c r="RW242" s="46"/>
      <c r="RX242" s="46"/>
      <c r="RY242" s="46"/>
      <c r="RZ242" s="46"/>
      <c r="SA242" s="46"/>
      <c r="SB242" s="46"/>
      <c r="SC242" s="46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46"/>
      <c r="SP242" s="46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6"/>
      <c r="TC242" s="46"/>
      <c r="TD242" s="46"/>
      <c r="TE242" s="46"/>
      <c r="TF242" s="46"/>
      <c r="TG242" s="46"/>
      <c r="TH242" s="46"/>
      <c r="TI242" s="46"/>
      <c r="TJ242" s="46"/>
      <c r="TK242" s="46"/>
      <c r="TL242" s="46"/>
      <c r="TM242" s="46"/>
      <c r="TN242" s="46"/>
      <c r="TO242" s="46"/>
      <c r="TP242" s="46"/>
      <c r="TQ242" s="46"/>
      <c r="TR242" s="46"/>
      <c r="TS242" s="46"/>
      <c r="TT242" s="46"/>
      <c r="TU242" s="46"/>
      <c r="TV242" s="46"/>
      <c r="TW242" s="46"/>
      <c r="TX242" s="46"/>
      <c r="TY242" s="46"/>
      <c r="TZ242" s="46"/>
      <c r="UA242" s="46"/>
      <c r="UB242" s="46"/>
      <c r="UC242" s="46"/>
      <c r="UD242" s="46"/>
      <c r="UE242" s="46"/>
      <c r="UF242" s="46"/>
      <c r="UG242" s="46"/>
      <c r="UH242" s="46"/>
      <c r="UI242" s="46"/>
      <c r="UJ242" s="46"/>
      <c r="UK242" s="46"/>
      <c r="UL242" s="46"/>
      <c r="UM242" s="46"/>
      <c r="UN242" s="46"/>
      <c r="UO242" s="46"/>
      <c r="UP242" s="46"/>
      <c r="UQ242" s="46"/>
      <c r="UR242" s="46"/>
      <c r="US242" s="46"/>
      <c r="UT242" s="46"/>
      <c r="UU242" s="46"/>
      <c r="UV242" s="46"/>
      <c r="UW242" s="46"/>
      <c r="UX242" s="46"/>
      <c r="UY242" s="46"/>
      <c r="UZ242" s="46"/>
      <c r="VA242" s="46"/>
      <c r="VB242" s="46"/>
      <c r="VC242" s="46"/>
      <c r="VD242" s="46"/>
      <c r="VE242" s="46"/>
      <c r="VF242" s="46"/>
      <c r="VG242" s="46"/>
      <c r="VH242" s="46"/>
      <c r="VI242" s="46"/>
      <c r="VJ242" s="46"/>
      <c r="VK242" s="46"/>
      <c r="VL242" s="46"/>
      <c r="VM242" s="46"/>
      <c r="VN242" s="46"/>
      <c r="VO242" s="46"/>
      <c r="VP242" s="46"/>
      <c r="VQ242" s="46"/>
      <c r="VR242" s="46"/>
      <c r="VS242" s="46"/>
      <c r="VT242" s="46"/>
      <c r="VU242" s="46"/>
      <c r="VV242" s="46"/>
      <c r="VW242" s="46"/>
      <c r="VX242" s="46"/>
      <c r="VY242" s="46"/>
      <c r="VZ242" s="46"/>
      <c r="WA242" s="46"/>
      <c r="WB242" s="46"/>
      <c r="WC242" s="46"/>
      <c r="WD242" s="46"/>
      <c r="WE242" s="46"/>
      <c r="WF242" s="46"/>
      <c r="WG242" s="46"/>
      <c r="WH242" s="46"/>
      <c r="WI242" s="46"/>
      <c r="WJ242" s="46"/>
      <c r="WK242" s="46"/>
      <c r="WL242" s="46"/>
      <c r="WM242" s="46"/>
      <c r="WN242" s="46"/>
      <c r="WO242" s="46"/>
      <c r="WP242" s="46"/>
      <c r="WQ242" s="46"/>
      <c r="WR242" s="46"/>
      <c r="WS242" s="46"/>
      <c r="WT242" s="46"/>
      <c r="WU242" s="46"/>
      <c r="WV242" s="46"/>
      <c r="WW242" s="46"/>
      <c r="WX242" s="46"/>
      <c r="WY242" s="46"/>
      <c r="WZ242" s="46"/>
      <c r="XA242" s="46"/>
      <c r="XB242" s="46"/>
      <c r="XC242" s="46"/>
      <c r="XD242" s="46"/>
      <c r="XE242" s="46"/>
      <c r="XF242" s="46"/>
      <c r="XG242" s="46"/>
      <c r="XH242" s="46"/>
      <c r="XI242" s="46"/>
      <c r="XJ242" s="46"/>
      <c r="XK242" s="46"/>
      <c r="XL242" s="46"/>
      <c r="XM242" s="46"/>
      <c r="XN242" s="46"/>
      <c r="XO242" s="46"/>
      <c r="XP242" s="46"/>
      <c r="XQ242" s="46"/>
      <c r="XR242" s="46"/>
      <c r="XS242" s="46"/>
      <c r="XT242" s="46"/>
      <c r="XU242" s="46"/>
      <c r="XV242" s="46"/>
      <c r="XW242" s="46"/>
      <c r="XX242" s="46"/>
      <c r="XY242" s="46"/>
      <c r="XZ242" s="46"/>
      <c r="YA242" s="46"/>
      <c r="YB242" s="46"/>
      <c r="YC242" s="46"/>
      <c r="YD242" s="46"/>
      <c r="YE242" s="46"/>
      <c r="YF242" s="46"/>
      <c r="YG242" s="46"/>
      <c r="YH242" s="46"/>
      <c r="YI242" s="46"/>
      <c r="YJ242" s="46"/>
      <c r="YK242" s="46"/>
      <c r="YL242" s="46"/>
      <c r="YM242" s="46"/>
      <c r="YN242" s="46"/>
      <c r="YO242" s="46"/>
      <c r="YP242" s="46"/>
      <c r="YQ242" s="46"/>
      <c r="YR242" s="46"/>
      <c r="YS242" s="46"/>
      <c r="YT242" s="46"/>
      <c r="YU242" s="46"/>
      <c r="YV242" s="46"/>
      <c r="YW242" s="46"/>
      <c r="YX242" s="46"/>
      <c r="YY242" s="46"/>
      <c r="YZ242" s="46"/>
      <c r="ZA242" s="46"/>
      <c r="ZB242" s="46"/>
      <c r="ZC242" s="46"/>
      <c r="ZD242" s="46"/>
      <c r="ZE242" s="46"/>
      <c r="ZF242" s="46"/>
      <c r="ZG242" s="46"/>
      <c r="ZH242" s="46"/>
      <c r="ZI242" s="46"/>
      <c r="ZJ242" s="46"/>
      <c r="ZK242" s="46"/>
      <c r="ZL242" s="46"/>
      <c r="ZM242" s="46"/>
      <c r="ZN242" s="46"/>
      <c r="ZO242" s="46"/>
      <c r="ZP242" s="46"/>
      <c r="ZQ242" s="46"/>
      <c r="ZR242" s="46"/>
      <c r="ZS242" s="46"/>
      <c r="ZT242" s="46"/>
      <c r="ZU242" s="46"/>
      <c r="ZV242" s="46"/>
      <c r="ZW242" s="46"/>
      <c r="ZX242" s="46"/>
      <c r="ZY242" s="46"/>
      <c r="ZZ242" s="46"/>
      <c r="AAA242" s="46"/>
      <c r="AAB242" s="46"/>
      <c r="AAC242" s="46"/>
      <c r="AAD242" s="46"/>
      <c r="AAE242" s="46"/>
      <c r="AAF242" s="46"/>
      <c r="AAG242" s="46"/>
      <c r="AAH242" s="46"/>
      <c r="AAI242" s="46"/>
      <c r="AAJ242" s="46"/>
      <c r="AAK242" s="46"/>
      <c r="AAL242" s="46"/>
      <c r="AAM242" s="46"/>
      <c r="AAN242" s="46"/>
      <c r="AAO242" s="46"/>
      <c r="AAP242" s="46"/>
      <c r="AAQ242" s="46"/>
      <c r="AAR242" s="46"/>
      <c r="AAS242" s="46"/>
      <c r="AAT242" s="46"/>
      <c r="AAU242" s="46"/>
      <c r="AAV242" s="46"/>
      <c r="AAW242" s="46"/>
      <c r="AAX242" s="46"/>
      <c r="AAY242" s="46"/>
      <c r="AAZ242" s="46"/>
      <c r="ABA242" s="46"/>
      <c r="ABB242" s="46"/>
      <c r="ABC242" s="46"/>
      <c r="ABD242" s="46"/>
      <c r="ABE242" s="46"/>
      <c r="ABF242" s="46"/>
      <c r="ABG242" s="46"/>
      <c r="ABH242" s="46"/>
      <c r="ABI242" s="46"/>
      <c r="ABJ242" s="46"/>
      <c r="ABK242" s="46"/>
      <c r="ABL242" s="46"/>
      <c r="ABM242" s="46"/>
      <c r="ABN242" s="46"/>
      <c r="ABO242" s="46"/>
      <c r="ABP242" s="46"/>
      <c r="ABQ242" s="46"/>
      <c r="ABR242" s="46"/>
      <c r="ABS242" s="46"/>
      <c r="ABT242" s="46"/>
      <c r="ABU242" s="46"/>
      <c r="ABV242" s="46"/>
      <c r="ABW242" s="46"/>
      <c r="ABX242" s="46"/>
      <c r="ABY242" s="46"/>
      <c r="ABZ242" s="46"/>
      <c r="ACA242" s="46"/>
      <c r="ACB242" s="46"/>
      <c r="ACC242" s="46"/>
      <c r="ACD242" s="46"/>
      <c r="ACE242" s="46"/>
      <c r="ACF242" s="46"/>
      <c r="ACG242" s="46"/>
      <c r="ACH242" s="46"/>
      <c r="ACI242" s="46"/>
      <c r="ACJ242" s="46"/>
      <c r="ACK242" s="46"/>
      <c r="ACL242" s="46"/>
      <c r="ACM242" s="46"/>
      <c r="ACN242" s="46"/>
      <c r="ACO242" s="46"/>
      <c r="ACP242" s="46"/>
      <c r="ACQ242" s="46"/>
      <c r="ACR242" s="46"/>
      <c r="ACS242" s="46"/>
      <c r="ACT242" s="46"/>
      <c r="ACU242" s="46"/>
      <c r="ACV242" s="46"/>
      <c r="ACW242" s="46"/>
      <c r="ACX242" s="46"/>
      <c r="ACY242" s="46"/>
      <c r="ACZ242" s="46"/>
      <c r="ADA242" s="46"/>
      <c r="ADB242" s="46"/>
      <c r="ADC242" s="46"/>
      <c r="ADD242" s="46"/>
      <c r="ADE242" s="46"/>
      <c r="ADF242" s="46"/>
      <c r="ADG242" s="46"/>
      <c r="ADH242" s="46"/>
      <c r="ADI242" s="46"/>
      <c r="ADJ242" s="46"/>
      <c r="ADK242" s="46"/>
      <c r="ADL242" s="46"/>
      <c r="ADM242" s="46"/>
      <c r="ADN242" s="46"/>
      <c r="ADO242" s="46"/>
      <c r="ADP242" s="46"/>
      <c r="ADQ242" s="46"/>
      <c r="ADR242" s="46"/>
      <c r="ADS242" s="46"/>
      <c r="ADT242" s="46"/>
      <c r="ADU242" s="46"/>
      <c r="ADV242" s="46"/>
      <c r="ADW242" s="46"/>
      <c r="ADX242" s="46"/>
      <c r="ADY242" s="46"/>
      <c r="ADZ242" s="46"/>
      <c r="AEA242" s="46"/>
      <c r="AEB242" s="46"/>
      <c r="AEC242" s="46"/>
      <c r="AED242" s="46"/>
      <c r="AEE242" s="46"/>
      <c r="AEF242" s="46"/>
      <c r="AEG242" s="46"/>
      <c r="AEH242" s="46"/>
      <c r="AEI242" s="46"/>
      <c r="AEJ242" s="46"/>
      <c r="AEK242" s="46"/>
      <c r="AEL242" s="46"/>
      <c r="AEM242" s="46"/>
      <c r="AEN242" s="46"/>
      <c r="AEO242" s="46"/>
      <c r="AEP242" s="46"/>
      <c r="AEQ242" s="46"/>
      <c r="AER242" s="46"/>
      <c r="AES242" s="46"/>
      <c r="AET242" s="46"/>
      <c r="AEU242" s="46"/>
      <c r="AEV242" s="46"/>
      <c r="AEW242" s="46"/>
      <c r="AEX242" s="46"/>
      <c r="AEY242" s="46"/>
      <c r="AEZ242" s="46"/>
      <c r="AFA242" s="46"/>
      <c r="AFB242" s="46"/>
      <c r="AFC242" s="46"/>
      <c r="AFD242" s="46"/>
      <c r="AFE242" s="46"/>
      <c r="AFF242" s="46"/>
      <c r="AFG242" s="46"/>
      <c r="AFH242" s="46"/>
      <c r="AFI242" s="46"/>
      <c r="AFJ242" s="46"/>
      <c r="AFK242" s="46"/>
      <c r="AFL242" s="46"/>
      <c r="AFM242" s="46"/>
      <c r="AFN242" s="46"/>
      <c r="AFO242" s="46"/>
      <c r="AFP242" s="46"/>
      <c r="AFQ242" s="46"/>
      <c r="AFR242" s="46"/>
      <c r="AFS242" s="46"/>
      <c r="AFT242" s="46"/>
      <c r="AFU242" s="46"/>
      <c r="AFV242" s="46"/>
      <c r="AFW242" s="46"/>
      <c r="AFX242" s="46"/>
      <c r="AFY242" s="46"/>
      <c r="AFZ242" s="46"/>
      <c r="AGA242" s="46"/>
      <c r="AGB242" s="46"/>
      <c r="AGC242" s="46"/>
      <c r="AGD242" s="46"/>
      <c r="AGE242" s="46"/>
      <c r="AGF242" s="46"/>
      <c r="AGG242" s="46"/>
      <c r="AGH242" s="46"/>
      <c r="AGI242" s="46"/>
      <c r="AGJ242" s="46"/>
      <c r="AGK242" s="46"/>
      <c r="AGL242" s="46"/>
      <c r="AGM242" s="46"/>
      <c r="AGN242" s="46"/>
      <c r="AGO242" s="46"/>
      <c r="AGP242" s="46"/>
      <c r="AGQ242" s="46"/>
      <c r="AGR242" s="46"/>
      <c r="AGS242" s="46"/>
      <c r="AGT242" s="46"/>
      <c r="AGU242" s="46"/>
      <c r="AGV242" s="46"/>
      <c r="AGW242" s="46"/>
      <c r="AGX242" s="46"/>
      <c r="AGY242" s="46"/>
      <c r="AGZ242" s="46"/>
      <c r="AHA242" s="46"/>
      <c r="AHB242" s="46"/>
      <c r="AHC242" s="46"/>
      <c r="AHD242" s="46"/>
      <c r="AHE242" s="46"/>
      <c r="AHF242" s="46"/>
      <c r="AHG242" s="46"/>
      <c r="AHH242" s="46"/>
      <c r="AHI242" s="46"/>
      <c r="AHJ242" s="46"/>
      <c r="AHK242" s="46"/>
      <c r="AHL242" s="46"/>
      <c r="AHM242" s="46"/>
      <c r="AHN242" s="46"/>
      <c r="AHO242" s="46"/>
      <c r="AHP242" s="46"/>
      <c r="AHQ242" s="46"/>
      <c r="AHR242" s="46"/>
      <c r="AHS242" s="46"/>
      <c r="AHT242" s="46"/>
      <c r="AHU242" s="46"/>
      <c r="AHV242" s="46"/>
      <c r="AHW242" s="46"/>
      <c r="AHX242" s="46"/>
      <c r="AHY242" s="46"/>
      <c r="AHZ242" s="46"/>
      <c r="AIA242" s="46"/>
      <c r="AIB242" s="46"/>
      <c r="AIC242" s="46"/>
      <c r="AID242" s="46"/>
      <c r="AIE242" s="46"/>
      <c r="AIF242" s="46"/>
      <c r="AIG242" s="46"/>
      <c r="AIH242" s="46"/>
      <c r="AII242" s="46"/>
      <c r="AIJ242" s="46"/>
      <c r="AIK242" s="46"/>
      <c r="AIL242" s="46"/>
      <c r="AIM242" s="46"/>
      <c r="AIN242" s="46"/>
      <c r="AIO242" s="46"/>
      <c r="AIP242" s="46"/>
      <c r="AIQ242" s="46"/>
      <c r="AIR242" s="46"/>
      <c r="AIS242" s="46"/>
      <c r="AIT242" s="46"/>
      <c r="AIU242" s="46"/>
      <c r="AIV242" s="46"/>
      <c r="AIW242" s="46"/>
      <c r="AIX242" s="46"/>
      <c r="AIY242" s="46"/>
      <c r="AIZ242" s="46"/>
      <c r="AJA242" s="46"/>
      <c r="AJB242" s="46"/>
      <c r="AJC242" s="46"/>
      <c r="AJD242" s="46"/>
      <c r="AJE242" s="46"/>
      <c r="AJF242" s="46"/>
      <c r="AJG242" s="46"/>
      <c r="AJH242" s="46"/>
      <c r="AJI242" s="46"/>
      <c r="AJJ242" s="46"/>
      <c r="AJK242" s="46"/>
      <c r="AJL242" s="46"/>
      <c r="AJM242" s="46"/>
      <c r="AJN242" s="46"/>
      <c r="AJO242" s="46"/>
      <c r="AJP242" s="46"/>
      <c r="AJQ242" s="46"/>
      <c r="AJR242" s="46"/>
      <c r="AJS242" s="46"/>
      <c r="AJT242" s="46"/>
      <c r="AJU242" s="46"/>
      <c r="AJV242" s="46"/>
      <c r="AJW242" s="46"/>
      <c r="AJX242" s="46"/>
      <c r="AJY242" s="46"/>
      <c r="AJZ242" s="46"/>
      <c r="AKA242" s="46"/>
      <c r="AKB242" s="46"/>
      <c r="AKC242" s="46"/>
      <c r="AKD242" s="46"/>
      <c r="AKE242" s="46"/>
      <c r="AKF242" s="46"/>
      <c r="AKG242" s="46"/>
      <c r="AKH242" s="46"/>
      <c r="AKI242" s="46"/>
      <c r="AKJ242" s="46"/>
      <c r="AKK242" s="46"/>
      <c r="AKL242" s="46"/>
      <c r="AKM242" s="46"/>
      <c r="AKN242" s="46"/>
      <c r="AKO242" s="46"/>
      <c r="AKP242" s="46"/>
      <c r="AKQ242" s="46"/>
      <c r="AKR242" s="46"/>
      <c r="AKS242" s="46"/>
      <c r="AKT242" s="46"/>
      <c r="AKU242" s="46"/>
      <c r="AKV242" s="46"/>
      <c r="AKW242" s="46"/>
      <c r="AKX242" s="46"/>
      <c r="AKY242" s="46"/>
      <c r="AKZ242" s="46"/>
      <c r="ALA242" s="46"/>
      <c r="ALB242" s="46"/>
      <c r="ALC242" s="46"/>
      <c r="ALD242" s="46"/>
      <c r="ALE242" s="46"/>
      <c r="ALF242" s="46"/>
      <c r="ALG242" s="46"/>
      <c r="ALH242" s="46"/>
      <c r="ALI242" s="46"/>
      <c r="ALJ242" s="46"/>
      <c r="ALK242" s="46"/>
      <c r="ALL242" s="46"/>
      <c r="ALM242" s="46"/>
      <c r="ALN242" s="46"/>
      <c r="ALO242" s="46"/>
      <c r="ALP242" s="46"/>
      <c r="ALQ242" s="46"/>
      <c r="ALR242" s="46"/>
      <c r="ALS242" s="46"/>
      <c r="ALT242" s="46"/>
      <c r="ALU242" s="46"/>
      <c r="ALV242" s="46"/>
      <c r="ALW242" s="46"/>
      <c r="ALX242" s="46"/>
      <c r="ALY242" s="46"/>
      <c r="ALZ242" s="46"/>
      <c r="AMA242" s="46"/>
      <c r="AMB242" s="46"/>
      <c r="AMC242" s="46"/>
      <c r="AMD242" s="46"/>
      <c r="AME242" s="46"/>
      <c r="AMF242" s="46"/>
      <c r="AMG242" s="46"/>
      <c r="AMH242" s="46"/>
      <c r="AMI242" s="46"/>
      <c r="AMJ242" s="46"/>
      <c r="AMK242" s="46"/>
    </row>
    <row r="243" spans="1:1025" x14ac:dyDescent="0.25">
      <c r="A243" s="46"/>
      <c r="B243" s="56"/>
      <c r="C243" s="57"/>
      <c r="D243" s="58"/>
      <c r="E243" s="59"/>
      <c r="F243" s="59"/>
      <c r="G243" s="59"/>
      <c r="H243" s="59"/>
      <c r="I243" s="59"/>
      <c r="J243" s="59"/>
      <c r="K243" s="59"/>
      <c r="L243" s="59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46"/>
      <c r="KQ243" s="46"/>
      <c r="KR243" s="46"/>
      <c r="KS243" s="46"/>
      <c r="KT243" s="46"/>
      <c r="KU243" s="46"/>
      <c r="KV243" s="46"/>
      <c r="KW243" s="46"/>
      <c r="KX243" s="46"/>
      <c r="KY243" s="46"/>
      <c r="KZ243" s="46"/>
      <c r="LA243" s="46"/>
      <c r="LB243" s="46"/>
      <c r="LC243" s="46"/>
      <c r="LD243" s="46"/>
      <c r="LE243" s="46"/>
      <c r="LF243" s="46"/>
      <c r="LG243" s="46"/>
      <c r="LH243" s="46"/>
      <c r="LI243" s="46"/>
      <c r="LJ243" s="46"/>
      <c r="LK243" s="46"/>
      <c r="LL243" s="46"/>
      <c r="LM243" s="46"/>
      <c r="LN243" s="46"/>
      <c r="LO243" s="46"/>
      <c r="LP243" s="46"/>
      <c r="LQ243" s="46"/>
      <c r="LR243" s="46"/>
      <c r="LS243" s="46"/>
      <c r="LT243" s="46"/>
      <c r="LU243" s="46"/>
      <c r="LV243" s="46"/>
      <c r="LW243" s="46"/>
      <c r="LX243" s="46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  <c r="NH243" s="46"/>
      <c r="NI243" s="46"/>
      <c r="NJ243" s="46"/>
      <c r="NK243" s="46"/>
      <c r="NL243" s="46"/>
      <c r="NM243" s="46"/>
      <c r="NN243" s="46"/>
      <c r="NO243" s="46"/>
      <c r="NP243" s="46"/>
      <c r="NQ243" s="46"/>
      <c r="NR243" s="46"/>
      <c r="NS243" s="46"/>
      <c r="NT243" s="46"/>
      <c r="NU243" s="46"/>
      <c r="NV243" s="46"/>
      <c r="NW243" s="46"/>
      <c r="NX243" s="46"/>
      <c r="NY243" s="46"/>
      <c r="NZ243" s="46"/>
      <c r="OA243" s="46"/>
      <c r="OB243" s="46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6"/>
      <c r="OO243" s="46"/>
      <c r="OP243" s="46"/>
      <c r="OQ243" s="46"/>
      <c r="OR243" s="46"/>
      <c r="OS243" s="46"/>
      <c r="OT243" s="46"/>
      <c r="OU243" s="46"/>
      <c r="OV243" s="46"/>
      <c r="OW243" s="46"/>
      <c r="OX243" s="46"/>
      <c r="OY243" s="46"/>
      <c r="OZ243" s="46"/>
      <c r="PA243" s="46"/>
      <c r="PB243" s="46"/>
      <c r="PC243" s="46"/>
      <c r="PD243" s="46"/>
      <c r="PE243" s="46"/>
      <c r="PF243" s="46"/>
      <c r="PG243" s="46"/>
      <c r="PH243" s="46"/>
      <c r="PI243" s="46"/>
      <c r="PJ243" s="46"/>
      <c r="PK243" s="46"/>
      <c r="PL243" s="46"/>
      <c r="PM243" s="46"/>
      <c r="PN243" s="46"/>
      <c r="PO243" s="46"/>
      <c r="PP243" s="46"/>
      <c r="PQ243" s="46"/>
      <c r="PR243" s="46"/>
      <c r="PS243" s="46"/>
      <c r="PT243" s="46"/>
      <c r="PU243" s="46"/>
      <c r="PV243" s="46"/>
      <c r="PW243" s="46"/>
      <c r="PX243" s="46"/>
      <c r="PY243" s="46"/>
      <c r="PZ243" s="46"/>
      <c r="QA243" s="46"/>
      <c r="QB243" s="46"/>
      <c r="QC243" s="46"/>
      <c r="QD243" s="46"/>
      <c r="QE243" s="46"/>
      <c r="QF243" s="46"/>
      <c r="QG243" s="46"/>
      <c r="QH243" s="46"/>
      <c r="QI243" s="46"/>
      <c r="QJ243" s="46"/>
      <c r="QK243" s="46"/>
      <c r="QL243" s="46"/>
      <c r="QM243" s="46"/>
      <c r="QN243" s="46"/>
      <c r="QO243" s="46"/>
      <c r="QP243" s="46"/>
      <c r="QQ243" s="46"/>
      <c r="QR243" s="46"/>
      <c r="QS243" s="46"/>
      <c r="QT243" s="46"/>
      <c r="QU243" s="46"/>
      <c r="QV243" s="46"/>
      <c r="QW243" s="46"/>
      <c r="QX243" s="46"/>
      <c r="QY243" s="46"/>
      <c r="QZ243" s="46"/>
      <c r="RA243" s="46"/>
      <c r="RB243" s="46"/>
      <c r="RC243" s="46"/>
      <c r="RD243" s="46"/>
      <c r="RE243" s="46"/>
      <c r="RF243" s="46"/>
      <c r="RG243" s="46"/>
      <c r="RH243" s="46"/>
      <c r="RI243" s="46"/>
      <c r="RJ243" s="46"/>
      <c r="RK243" s="46"/>
      <c r="RL243" s="46"/>
      <c r="RM243" s="46"/>
      <c r="RN243" s="46"/>
      <c r="RO243" s="46"/>
      <c r="RP243" s="46"/>
      <c r="RQ243" s="46"/>
      <c r="RR243" s="46"/>
      <c r="RS243" s="46"/>
      <c r="RT243" s="46"/>
      <c r="RU243" s="46"/>
      <c r="RV243" s="46"/>
      <c r="RW243" s="46"/>
      <c r="RX243" s="46"/>
      <c r="RY243" s="46"/>
      <c r="RZ243" s="46"/>
      <c r="SA243" s="46"/>
      <c r="SB243" s="46"/>
      <c r="SC243" s="46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46"/>
      <c r="SP243" s="46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6"/>
      <c r="TC243" s="46"/>
      <c r="TD243" s="46"/>
      <c r="TE243" s="46"/>
      <c r="TF243" s="46"/>
      <c r="TG243" s="46"/>
      <c r="TH243" s="46"/>
      <c r="TI243" s="46"/>
      <c r="TJ243" s="46"/>
      <c r="TK243" s="46"/>
      <c r="TL243" s="46"/>
      <c r="TM243" s="46"/>
      <c r="TN243" s="46"/>
      <c r="TO243" s="46"/>
      <c r="TP243" s="46"/>
      <c r="TQ243" s="46"/>
      <c r="TR243" s="46"/>
      <c r="TS243" s="46"/>
      <c r="TT243" s="46"/>
      <c r="TU243" s="46"/>
      <c r="TV243" s="46"/>
      <c r="TW243" s="46"/>
      <c r="TX243" s="46"/>
      <c r="TY243" s="46"/>
      <c r="TZ243" s="46"/>
      <c r="UA243" s="46"/>
      <c r="UB243" s="46"/>
      <c r="UC243" s="46"/>
      <c r="UD243" s="46"/>
      <c r="UE243" s="46"/>
      <c r="UF243" s="46"/>
      <c r="UG243" s="46"/>
      <c r="UH243" s="46"/>
      <c r="UI243" s="46"/>
      <c r="UJ243" s="46"/>
      <c r="UK243" s="46"/>
      <c r="UL243" s="46"/>
      <c r="UM243" s="46"/>
      <c r="UN243" s="46"/>
      <c r="UO243" s="46"/>
      <c r="UP243" s="46"/>
      <c r="UQ243" s="46"/>
      <c r="UR243" s="46"/>
      <c r="US243" s="46"/>
      <c r="UT243" s="46"/>
      <c r="UU243" s="46"/>
      <c r="UV243" s="46"/>
      <c r="UW243" s="46"/>
      <c r="UX243" s="46"/>
      <c r="UY243" s="46"/>
      <c r="UZ243" s="46"/>
      <c r="VA243" s="46"/>
      <c r="VB243" s="46"/>
      <c r="VC243" s="46"/>
      <c r="VD243" s="46"/>
      <c r="VE243" s="46"/>
      <c r="VF243" s="46"/>
      <c r="VG243" s="46"/>
      <c r="VH243" s="46"/>
      <c r="VI243" s="46"/>
      <c r="VJ243" s="46"/>
      <c r="VK243" s="46"/>
      <c r="VL243" s="46"/>
      <c r="VM243" s="46"/>
      <c r="VN243" s="46"/>
      <c r="VO243" s="46"/>
      <c r="VP243" s="46"/>
      <c r="VQ243" s="46"/>
      <c r="VR243" s="46"/>
      <c r="VS243" s="46"/>
      <c r="VT243" s="46"/>
      <c r="VU243" s="46"/>
      <c r="VV243" s="46"/>
      <c r="VW243" s="46"/>
      <c r="VX243" s="46"/>
      <c r="VY243" s="46"/>
      <c r="VZ243" s="46"/>
      <c r="WA243" s="46"/>
      <c r="WB243" s="46"/>
      <c r="WC243" s="46"/>
      <c r="WD243" s="46"/>
      <c r="WE243" s="46"/>
      <c r="WF243" s="46"/>
      <c r="WG243" s="46"/>
      <c r="WH243" s="46"/>
      <c r="WI243" s="46"/>
      <c r="WJ243" s="46"/>
      <c r="WK243" s="46"/>
      <c r="WL243" s="46"/>
      <c r="WM243" s="46"/>
      <c r="WN243" s="46"/>
      <c r="WO243" s="46"/>
      <c r="WP243" s="46"/>
      <c r="WQ243" s="46"/>
      <c r="WR243" s="46"/>
      <c r="WS243" s="46"/>
      <c r="WT243" s="46"/>
      <c r="WU243" s="46"/>
      <c r="WV243" s="46"/>
      <c r="WW243" s="46"/>
      <c r="WX243" s="46"/>
      <c r="WY243" s="46"/>
      <c r="WZ243" s="46"/>
      <c r="XA243" s="46"/>
      <c r="XB243" s="46"/>
      <c r="XC243" s="46"/>
      <c r="XD243" s="46"/>
      <c r="XE243" s="46"/>
      <c r="XF243" s="46"/>
      <c r="XG243" s="46"/>
      <c r="XH243" s="46"/>
      <c r="XI243" s="46"/>
      <c r="XJ243" s="46"/>
      <c r="XK243" s="46"/>
      <c r="XL243" s="46"/>
      <c r="XM243" s="46"/>
      <c r="XN243" s="46"/>
      <c r="XO243" s="46"/>
      <c r="XP243" s="46"/>
      <c r="XQ243" s="46"/>
      <c r="XR243" s="46"/>
      <c r="XS243" s="46"/>
      <c r="XT243" s="46"/>
      <c r="XU243" s="46"/>
      <c r="XV243" s="46"/>
      <c r="XW243" s="46"/>
      <c r="XX243" s="46"/>
      <c r="XY243" s="46"/>
      <c r="XZ243" s="46"/>
      <c r="YA243" s="46"/>
      <c r="YB243" s="46"/>
      <c r="YC243" s="46"/>
      <c r="YD243" s="46"/>
      <c r="YE243" s="46"/>
      <c r="YF243" s="46"/>
      <c r="YG243" s="46"/>
      <c r="YH243" s="46"/>
      <c r="YI243" s="46"/>
      <c r="YJ243" s="46"/>
      <c r="YK243" s="46"/>
      <c r="YL243" s="46"/>
      <c r="YM243" s="46"/>
      <c r="YN243" s="46"/>
      <c r="YO243" s="46"/>
      <c r="YP243" s="46"/>
      <c r="YQ243" s="46"/>
      <c r="YR243" s="46"/>
      <c r="YS243" s="46"/>
      <c r="YT243" s="46"/>
      <c r="YU243" s="46"/>
      <c r="YV243" s="46"/>
      <c r="YW243" s="46"/>
      <c r="YX243" s="46"/>
      <c r="YY243" s="46"/>
      <c r="YZ243" s="46"/>
      <c r="ZA243" s="46"/>
      <c r="ZB243" s="46"/>
      <c r="ZC243" s="46"/>
      <c r="ZD243" s="46"/>
      <c r="ZE243" s="46"/>
      <c r="ZF243" s="46"/>
      <c r="ZG243" s="46"/>
      <c r="ZH243" s="46"/>
      <c r="ZI243" s="46"/>
      <c r="ZJ243" s="46"/>
      <c r="ZK243" s="46"/>
      <c r="ZL243" s="46"/>
      <c r="ZM243" s="46"/>
      <c r="ZN243" s="46"/>
      <c r="ZO243" s="46"/>
      <c r="ZP243" s="46"/>
      <c r="ZQ243" s="46"/>
      <c r="ZR243" s="46"/>
      <c r="ZS243" s="46"/>
      <c r="ZT243" s="46"/>
      <c r="ZU243" s="46"/>
      <c r="ZV243" s="46"/>
      <c r="ZW243" s="46"/>
      <c r="ZX243" s="46"/>
      <c r="ZY243" s="46"/>
      <c r="ZZ243" s="46"/>
      <c r="AAA243" s="46"/>
      <c r="AAB243" s="46"/>
      <c r="AAC243" s="46"/>
      <c r="AAD243" s="46"/>
      <c r="AAE243" s="46"/>
      <c r="AAF243" s="46"/>
      <c r="AAG243" s="46"/>
      <c r="AAH243" s="46"/>
      <c r="AAI243" s="46"/>
      <c r="AAJ243" s="46"/>
      <c r="AAK243" s="46"/>
      <c r="AAL243" s="46"/>
      <c r="AAM243" s="46"/>
      <c r="AAN243" s="46"/>
      <c r="AAO243" s="46"/>
      <c r="AAP243" s="46"/>
      <c r="AAQ243" s="46"/>
      <c r="AAR243" s="46"/>
      <c r="AAS243" s="46"/>
      <c r="AAT243" s="46"/>
      <c r="AAU243" s="46"/>
      <c r="AAV243" s="46"/>
      <c r="AAW243" s="46"/>
      <c r="AAX243" s="46"/>
      <c r="AAY243" s="46"/>
      <c r="AAZ243" s="46"/>
      <c r="ABA243" s="46"/>
      <c r="ABB243" s="46"/>
      <c r="ABC243" s="46"/>
      <c r="ABD243" s="46"/>
      <c r="ABE243" s="46"/>
      <c r="ABF243" s="46"/>
      <c r="ABG243" s="46"/>
      <c r="ABH243" s="46"/>
      <c r="ABI243" s="46"/>
      <c r="ABJ243" s="46"/>
      <c r="ABK243" s="46"/>
      <c r="ABL243" s="46"/>
      <c r="ABM243" s="46"/>
      <c r="ABN243" s="46"/>
      <c r="ABO243" s="46"/>
      <c r="ABP243" s="46"/>
      <c r="ABQ243" s="46"/>
      <c r="ABR243" s="46"/>
      <c r="ABS243" s="46"/>
      <c r="ABT243" s="46"/>
      <c r="ABU243" s="46"/>
      <c r="ABV243" s="46"/>
      <c r="ABW243" s="46"/>
      <c r="ABX243" s="46"/>
      <c r="ABY243" s="46"/>
      <c r="ABZ243" s="46"/>
      <c r="ACA243" s="46"/>
      <c r="ACB243" s="46"/>
      <c r="ACC243" s="46"/>
      <c r="ACD243" s="46"/>
      <c r="ACE243" s="46"/>
      <c r="ACF243" s="46"/>
      <c r="ACG243" s="46"/>
      <c r="ACH243" s="46"/>
      <c r="ACI243" s="46"/>
      <c r="ACJ243" s="46"/>
      <c r="ACK243" s="46"/>
      <c r="ACL243" s="46"/>
      <c r="ACM243" s="46"/>
      <c r="ACN243" s="46"/>
      <c r="ACO243" s="46"/>
      <c r="ACP243" s="46"/>
      <c r="ACQ243" s="46"/>
      <c r="ACR243" s="46"/>
      <c r="ACS243" s="46"/>
      <c r="ACT243" s="46"/>
      <c r="ACU243" s="46"/>
      <c r="ACV243" s="46"/>
      <c r="ACW243" s="46"/>
      <c r="ACX243" s="46"/>
      <c r="ACY243" s="46"/>
      <c r="ACZ243" s="46"/>
      <c r="ADA243" s="46"/>
      <c r="ADB243" s="46"/>
      <c r="ADC243" s="46"/>
      <c r="ADD243" s="46"/>
      <c r="ADE243" s="46"/>
      <c r="ADF243" s="46"/>
      <c r="ADG243" s="46"/>
      <c r="ADH243" s="46"/>
      <c r="ADI243" s="46"/>
      <c r="ADJ243" s="46"/>
      <c r="ADK243" s="46"/>
      <c r="ADL243" s="46"/>
      <c r="ADM243" s="46"/>
      <c r="ADN243" s="46"/>
      <c r="ADO243" s="46"/>
      <c r="ADP243" s="46"/>
      <c r="ADQ243" s="46"/>
      <c r="ADR243" s="46"/>
      <c r="ADS243" s="46"/>
      <c r="ADT243" s="46"/>
      <c r="ADU243" s="46"/>
      <c r="ADV243" s="46"/>
      <c r="ADW243" s="46"/>
      <c r="ADX243" s="46"/>
      <c r="ADY243" s="46"/>
      <c r="ADZ243" s="46"/>
      <c r="AEA243" s="46"/>
      <c r="AEB243" s="46"/>
      <c r="AEC243" s="46"/>
      <c r="AED243" s="46"/>
      <c r="AEE243" s="46"/>
      <c r="AEF243" s="46"/>
      <c r="AEG243" s="46"/>
      <c r="AEH243" s="46"/>
      <c r="AEI243" s="46"/>
      <c r="AEJ243" s="46"/>
      <c r="AEK243" s="46"/>
      <c r="AEL243" s="46"/>
      <c r="AEM243" s="46"/>
      <c r="AEN243" s="46"/>
      <c r="AEO243" s="46"/>
      <c r="AEP243" s="46"/>
      <c r="AEQ243" s="46"/>
      <c r="AER243" s="46"/>
      <c r="AES243" s="46"/>
      <c r="AET243" s="46"/>
      <c r="AEU243" s="46"/>
      <c r="AEV243" s="46"/>
      <c r="AEW243" s="46"/>
      <c r="AEX243" s="46"/>
      <c r="AEY243" s="46"/>
      <c r="AEZ243" s="46"/>
      <c r="AFA243" s="46"/>
      <c r="AFB243" s="46"/>
      <c r="AFC243" s="46"/>
      <c r="AFD243" s="46"/>
      <c r="AFE243" s="46"/>
      <c r="AFF243" s="46"/>
      <c r="AFG243" s="46"/>
      <c r="AFH243" s="46"/>
      <c r="AFI243" s="46"/>
      <c r="AFJ243" s="46"/>
      <c r="AFK243" s="46"/>
      <c r="AFL243" s="46"/>
      <c r="AFM243" s="46"/>
      <c r="AFN243" s="46"/>
      <c r="AFO243" s="46"/>
      <c r="AFP243" s="46"/>
      <c r="AFQ243" s="46"/>
      <c r="AFR243" s="46"/>
      <c r="AFS243" s="46"/>
      <c r="AFT243" s="46"/>
      <c r="AFU243" s="46"/>
      <c r="AFV243" s="46"/>
      <c r="AFW243" s="46"/>
      <c r="AFX243" s="46"/>
      <c r="AFY243" s="46"/>
      <c r="AFZ243" s="46"/>
      <c r="AGA243" s="46"/>
      <c r="AGB243" s="46"/>
      <c r="AGC243" s="46"/>
      <c r="AGD243" s="46"/>
      <c r="AGE243" s="46"/>
      <c r="AGF243" s="46"/>
      <c r="AGG243" s="46"/>
      <c r="AGH243" s="46"/>
      <c r="AGI243" s="46"/>
      <c r="AGJ243" s="46"/>
      <c r="AGK243" s="46"/>
      <c r="AGL243" s="46"/>
      <c r="AGM243" s="46"/>
      <c r="AGN243" s="46"/>
      <c r="AGO243" s="46"/>
      <c r="AGP243" s="46"/>
      <c r="AGQ243" s="46"/>
      <c r="AGR243" s="46"/>
      <c r="AGS243" s="46"/>
      <c r="AGT243" s="46"/>
      <c r="AGU243" s="46"/>
      <c r="AGV243" s="46"/>
      <c r="AGW243" s="46"/>
      <c r="AGX243" s="46"/>
      <c r="AGY243" s="46"/>
      <c r="AGZ243" s="46"/>
      <c r="AHA243" s="46"/>
      <c r="AHB243" s="46"/>
      <c r="AHC243" s="46"/>
      <c r="AHD243" s="46"/>
      <c r="AHE243" s="46"/>
      <c r="AHF243" s="46"/>
      <c r="AHG243" s="46"/>
      <c r="AHH243" s="46"/>
      <c r="AHI243" s="46"/>
      <c r="AHJ243" s="46"/>
      <c r="AHK243" s="46"/>
      <c r="AHL243" s="46"/>
      <c r="AHM243" s="46"/>
      <c r="AHN243" s="46"/>
      <c r="AHO243" s="46"/>
      <c r="AHP243" s="46"/>
      <c r="AHQ243" s="46"/>
      <c r="AHR243" s="46"/>
      <c r="AHS243" s="46"/>
      <c r="AHT243" s="46"/>
      <c r="AHU243" s="46"/>
      <c r="AHV243" s="46"/>
      <c r="AHW243" s="46"/>
      <c r="AHX243" s="46"/>
      <c r="AHY243" s="46"/>
      <c r="AHZ243" s="46"/>
      <c r="AIA243" s="46"/>
      <c r="AIB243" s="46"/>
      <c r="AIC243" s="46"/>
      <c r="AID243" s="46"/>
      <c r="AIE243" s="46"/>
      <c r="AIF243" s="46"/>
      <c r="AIG243" s="46"/>
      <c r="AIH243" s="46"/>
      <c r="AII243" s="46"/>
      <c r="AIJ243" s="46"/>
      <c r="AIK243" s="46"/>
      <c r="AIL243" s="46"/>
      <c r="AIM243" s="46"/>
      <c r="AIN243" s="46"/>
      <c r="AIO243" s="46"/>
      <c r="AIP243" s="46"/>
      <c r="AIQ243" s="46"/>
      <c r="AIR243" s="46"/>
      <c r="AIS243" s="46"/>
      <c r="AIT243" s="46"/>
      <c r="AIU243" s="46"/>
      <c r="AIV243" s="46"/>
      <c r="AIW243" s="46"/>
      <c r="AIX243" s="46"/>
      <c r="AIY243" s="46"/>
      <c r="AIZ243" s="46"/>
      <c r="AJA243" s="46"/>
      <c r="AJB243" s="46"/>
      <c r="AJC243" s="46"/>
      <c r="AJD243" s="46"/>
      <c r="AJE243" s="46"/>
      <c r="AJF243" s="46"/>
      <c r="AJG243" s="46"/>
      <c r="AJH243" s="46"/>
      <c r="AJI243" s="46"/>
      <c r="AJJ243" s="46"/>
      <c r="AJK243" s="46"/>
      <c r="AJL243" s="46"/>
      <c r="AJM243" s="46"/>
      <c r="AJN243" s="46"/>
      <c r="AJO243" s="46"/>
      <c r="AJP243" s="46"/>
      <c r="AJQ243" s="46"/>
      <c r="AJR243" s="46"/>
      <c r="AJS243" s="46"/>
      <c r="AJT243" s="46"/>
      <c r="AJU243" s="46"/>
      <c r="AJV243" s="46"/>
      <c r="AJW243" s="46"/>
      <c r="AJX243" s="46"/>
      <c r="AJY243" s="46"/>
      <c r="AJZ243" s="46"/>
      <c r="AKA243" s="46"/>
      <c r="AKB243" s="46"/>
      <c r="AKC243" s="46"/>
      <c r="AKD243" s="46"/>
      <c r="AKE243" s="46"/>
      <c r="AKF243" s="46"/>
      <c r="AKG243" s="46"/>
      <c r="AKH243" s="46"/>
      <c r="AKI243" s="46"/>
      <c r="AKJ243" s="46"/>
      <c r="AKK243" s="46"/>
      <c r="AKL243" s="46"/>
      <c r="AKM243" s="46"/>
      <c r="AKN243" s="46"/>
      <c r="AKO243" s="46"/>
      <c r="AKP243" s="46"/>
      <c r="AKQ243" s="46"/>
      <c r="AKR243" s="46"/>
      <c r="AKS243" s="46"/>
      <c r="AKT243" s="46"/>
      <c r="AKU243" s="46"/>
      <c r="AKV243" s="46"/>
      <c r="AKW243" s="46"/>
      <c r="AKX243" s="46"/>
      <c r="AKY243" s="46"/>
      <c r="AKZ243" s="46"/>
      <c r="ALA243" s="46"/>
      <c r="ALB243" s="46"/>
      <c r="ALC243" s="46"/>
      <c r="ALD243" s="46"/>
      <c r="ALE243" s="46"/>
      <c r="ALF243" s="46"/>
      <c r="ALG243" s="46"/>
      <c r="ALH243" s="46"/>
      <c r="ALI243" s="46"/>
      <c r="ALJ243" s="46"/>
      <c r="ALK243" s="46"/>
      <c r="ALL243" s="46"/>
      <c r="ALM243" s="46"/>
      <c r="ALN243" s="46"/>
      <c r="ALO243" s="46"/>
      <c r="ALP243" s="46"/>
      <c r="ALQ243" s="46"/>
      <c r="ALR243" s="46"/>
      <c r="ALS243" s="46"/>
      <c r="ALT243" s="46"/>
      <c r="ALU243" s="46"/>
      <c r="ALV243" s="46"/>
      <c r="ALW243" s="46"/>
      <c r="ALX243" s="46"/>
      <c r="ALY243" s="46"/>
      <c r="ALZ243" s="46"/>
      <c r="AMA243" s="46"/>
      <c r="AMB243" s="46"/>
      <c r="AMC243" s="46"/>
      <c r="AMD243" s="46"/>
      <c r="AME243" s="46"/>
      <c r="AMF243" s="46"/>
      <c r="AMG243" s="46"/>
      <c r="AMH243" s="46"/>
      <c r="AMI243" s="46"/>
      <c r="AMJ243" s="46"/>
      <c r="AMK243" s="46"/>
    </row>
  </sheetData>
  <mergeCells count="44">
    <mergeCell ref="C83:L83"/>
    <mergeCell ref="B75:B83"/>
    <mergeCell ref="C84:C91"/>
    <mergeCell ref="C92:C99"/>
    <mergeCell ref="C100:C107"/>
    <mergeCell ref="B148:B155"/>
    <mergeCell ref="C148:C155"/>
    <mergeCell ref="B58:B65"/>
    <mergeCell ref="C58:C65"/>
    <mergeCell ref="B66:B73"/>
    <mergeCell ref="B108:B115"/>
    <mergeCell ref="C108:C115"/>
    <mergeCell ref="C116:C123"/>
    <mergeCell ref="C124:C130"/>
    <mergeCell ref="C66:C73"/>
    <mergeCell ref="C140:C147"/>
    <mergeCell ref="B116:B147"/>
    <mergeCell ref="B74:L74"/>
    <mergeCell ref="C75:C82"/>
    <mergeCell ref="C131:L131"/>
    <mergeCell ref="C132:C139"/>
    <mergeCell ref="C9:C16"/>
    <mergeCell ref="B42:B49"/>
    <mergeCell ref="C42:C49"/>
    <mergeCell ref="B50:B57"/>
    <mergeCell ref="C50:C57"/>
    <mergeCell ref="C17:L17"/>
    <mergeCell ref="C18:C25"/>
    <mergeCell ref="C26:C33"/>
    <mergeCell ref="C34:C41"/>
    <mergeCell ref="B9:B41"/>
    <mergeCell ref="A6:A7"/>
    <mergeCell ref="B1:L1"/>
    <mergeCell ref="B2:L2"/>
    <mergeCell ref="B4:L4"/>
    <mergeCell ref="B6:B7"/>
    <mergeCell ref="C6:C7"/>
    <mergeCell ref="D6:D7"/>
    <mergeCell ref="E6:E7"/>
    <mergeCell ref="F6:F7"/>
    <mergeCell ref="G6:G7"/>
    <mergeCell ref="H6:I6"/>
    <mergeCell ref="J6:L6"/>
    <mergeCell ref="B3:L3"/>
  </mergeCells>
  <hyperlinks>
    <hyperlink ref="B58" location="P191" display="Подпрограмма 2 &quot;Развитие рынка труда (кадрового потенциала) на сельских территориях&quot;"/>
  </hyperlinks>
  <pageMargins left="0.27559055118110237" right="0.27559055118110237" top="0.35433070866141736" bottom="0.15748031496062992" header="0.51181102362204722" footer="0.51181102362204722"/>
  <pageSetup paperSize="9" scale="57" firstPageNumber="0" fitToHeight="5" orientation="landscape" horizontalDpi="300" verticalDpi="300" r:id="rId1"/>
  <rowBreaks count="1" manualBreakCount="1">
    <brk id="135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J118"/>
  <sheetViews>
    <sheetView topLeftCell="A98" zoomScale="80" zoomScaleNormal="80" workbookViewId="0">
      <selection activeCell="D39" sqref="D39"/>
    </sheetView>
  </sheetViews>
  <sheetFormatPr defaultColWidth="17.7109375" defaultRowHeight="15" x14ac:dyDescent="0.25"/>
  <cols>
    <col min="1" max="1" width="4.7109375" style="73" customWidth="1"/>
    <col min="2" max="2" width="24.42578125" style="73" customWidth="1"/>
    <col min="3" max="3" width="9.42578125" style="73" customWidth="1"/>
    <col min="4" max="4" width="7.5703125" style="73" customWidth="1"/>
    <col min="5" max="5" width="11" style="73" customWidth="1"/>
    <col min="6" max="6" width="18.28515625" style="73" customWidth="1"/>
    <col min="7" max="7" width="17.140625" style="73" customWidth="1"/>
    <col min="8" max="9" width="9.140625" style="73" customWidth="1"/>
    <col min="10" max="10" width="10.7109375" style="73" customWidth="1"/>
    <col min="11" max="14" width="12" style="73" customWidth="1"/>
    <col min="15" max="15" width="11.42578125" style="73" customWidth="1"/>
    <col min="16" max="16" width="15.140625" style="73" customWidth="1"/>
    <col min="17" max="17" width="0.140625" style="73" customWidth="1"/>
    <col min="18" max="1024" width="17.7109375" style="73"/>
    <col min="1025" max="16384" width="17.7109375" style="69"/>
  </cols>
  <sheetData>
    <row r="1" spans="1:17" ht="15.75" customHeight="1" x14ac:dyDescent="0.25">
      <c r="A1" s="379" t="s">
        <v>118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7" ht="33.75" customHeight="1" x14ac:dyDescent="0.25">
      <c r="A2" s="379" t="s">
        <v>224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17" ht="15.75" thickBot="1" x14ac:dyDescent="0.3"/>
    <row r="4" spans="1:17" ht="25.5" customHeight="1" thickBot="1" x14ac:dyDescent="0.3">
      <c r="A4" s="380" t="s">
        <v>119</v>
      </c>
      <c r="B4" s="381" t="s">
        <v>120</v>
      </c>
      <c r="C4" s="381" t="s">
        <v>121</v>
      </c>
      <c r="D4" s="381"/>
      <c r="E4" s="381"/>
      <c r="F4" s="381"/>
      <c r="G4" s="381"/>
      <c r="H4" s="381" t="s">
        <v>122</v>
      </c>
      <c r="I4" s="381"/>
      <c r="J4" s="381"/>
      <c r="K4" s="381" t="s">
        <v>123</v>
      </c>
      <c r="L4" s="381"/>
      <c r="M4" s="381"/>
      <c r="N4" s="381"/>
      <c r="O4" s="381"/>
      <c r="P4" s="381"/>
      <c r="Q4" s="74"/>
    </row>
    <row r="5" spans="1:17" ht="77.25" customHeight="1" thickBot="1" x14ac:dyDescent="0.3">
      <c r="A5" s="380"/>
      <c r="B5" s="381"/>
      <c r="C5" s="382" t="s">
        <v>124</v>
      </c>
      <c r="D5" s="382"/>
      <c r="E5" s="382" t="s">
        <v>125</v>
      </c>
      <c r="F5" s="383" t="s">
        <v>219</v>
      </c>
      <c r="G5" s="384" t="s">
        <v>220</v>
      </c>
      <c r="H5" s="382" t="s">
        <v>126</v>
      </c>
      <c r="I5" s="382"/>
      <c r="J5" s="384" t="s">
        <v>127</v>
      </c>
      <c r="K5" s="75" t="s">
        <v>128</v>
      </c>
      <c r="L5" s="75" t="s">
        <v>129</v>
      </c>
      <c r="M5" s="75" t="s">
        <v>130</v>
      </c>
      <c r="N5" s="75" t="s">
        <v>131</v>
      </c>
      <c r="O5" s="75" t="s">
        <v>221</v>
      </c>
      <c r="P5" s="384" t="s">
        <v>132</v>
      </c>
      <c r="Q5" s="76"/>
    </row>
    <row r="6" spans="1:17" ht="48" customHeight="1" x14ac:dyDescent="0.25">
      <c r="A6" s="380"/>
      <c r="B6" s="381"/>
      <c r="C6" s="75" t="s">
        <v>133</v>
      </c>
      <c r="D6" s="75" t="s">
        <v>134</v>
      </c>
      <c r="E6" s="382"/>
      <c r="F6" s="383"/>
      <c r="G6" s="384"/>
      <c r="H6" s="77" t="s">
        <v>135</v>
      </c>
      <c r="I6" s="77" t="s">
        <v>136</v>
      </c>
      <c r="J6" s="384"/>
      <c r="K6" s="78" t="s">
        <v>137</v>
      </c>
      <c r="L6" s="79" t="s">
        <v>137</v>
      </c>
      <c r="M6" s="79" t="s">
        <v>137</v>
      </c>
      <c r="N6" s="79" t="s">
        <v>137</v>
      </c>
      <c r="O6" s="79" t="s">
        <v>137</v>
      </c>
      <c r="P6" s="384"/>
      <c r="Q6" s="76"/>
    </row>
    <row r="7" spans="1:17" x14ac:dyDescent="0.25">
      <c r="A7" s="80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2">
        <v>7</v>
      </c>
      <c r="H7" s="81">
        <v>8</v>
      </c>
      <c r="I7" s="81">
        <v>9</v>
      </c>
      <c r="J7" s="82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2">
        <v>16</v>
      </c>
      <c r="Q7" s="76"/>
    </row>
    <row r="8" spans="1:17" ht="15.75" customHeight="1" x14ac:dyDescent="0.25">
      <c r="A8" s="385" t="s">
        <v>138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83"/>
    </row>
    <row r="9" spans="1:17" ht="15.75" customHeight="1" x14ac:dyDescent="0.25">
      <c r="A9" s="80">
        <v>1</v>
      </c>
      <c r="B9" s="386" t="s">
        <v>97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</row>
    <row r="10" spans="1:17" ht="15.75" customHeight="1" x14ac:dyDescent="0.25">
      <c r="A10" s="385" t="s">
        <v>35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76"/>
    </row>
    <row r="11" spans="1:17" ht="15.75" customHeight="1" x14ac:dyDescent="0.25">
      <c r="A11" s="84" t="s">
        <v>139</v>
      </c>
      <c r="B11" s="386" t="s">
        <v>140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</row>
    <row r="12" spans="1:17" ht="27.75" customHeight="1" x14ac:dyDescent="0.25">
      <c r="A12" s="85"/>
      <c r="B12" s="387" t="s">
        <v>99</v>
      </c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86"/>
    </row>
    <row r="13" spans="1:17" s="73" customFormat="1" ht="42.75" customHeight="1" x14ac:dyDescent="0.25">
      <c r="A13" s="87"/>
      <c r="B13" s="88" t="s">
        <v>113</v>
      </c>
      <c r="C13" s="89">
        <v>132</v>
      </c>
      <c r="D13" s="89">
        <v>132</v>
      </c>
      <c r="E13" s="89">
        <f>D13/C13</f>
        <v>1</v>
      </c>
      <c r="F13" s="90" t="s">
        <v>95</v>
      </c>
      <c r="G13" s="90" t="s">
        <v>95</v>
      </c>
      <c r="H13" s="90" t="s">
        <v>95</v>
      </c>
      <c r="I13" s="90" t="s">
        <v>95</v>
      </c>
      <c r="J13" s="90" t="s">
        <v>95</v>
      </c>
      <c r="K13" s="90" t="s">
        <v>95</v>
      </c>
      <c r="L13" s="90" t="s">
        <v>95</v>
      </c>
      <c r="M13" s="90" t="s">
        <v>95</v>
      </c>
      <c r="N13" s="90" t="s">
        <v>95</v>
      </c>
      <c r="O13" s="90" t="s">
        <v>95</v>
      </c>
      <c r="P13" s="90" t="s">
        <v>95</v>
      </c>
      <c r="Q13" s="76"/>
    </row>
    <row r="14" spans="1:17" s="73" customFormat="1" x14ac:dyDescent="0.25">
      <c r="A14" s="91"/>
      <c r="B14" s="92"/>
      <c r="H14" s="90" t="s">
        <v>95</v>
      </c>
      <c r="I14" s="90" t="s">
        <v>95</v>
      </c>
      <c r="J14" s="90" t="s">
        <v>95</v>
      </c>
      <c r="K14" s="90" t="s">
        <v>95</v>
      </c>
      <c r="L14" s="90" t="s">
        <v>95</v>
      </c>
      <c r="M14" s="90" t="s">
        <v>95</v>
      </c>
      <c r="N14" s="90" t="s">
        <v>95</v>
      </c>
      <c r="O14" s="90" t="s">
        <v>95</v>
      </c>
      <c r="P14" s="90" t="s">
        <v>95</v>
      </c>
      <c r="Q14" s="76"/>
    </row>
    <row r="15" spans="1:17" s="73" customFormat="1" ht="38.25" customHeight="1" x14ac:dyDescent="0.25">
      <c r="A15" s="93"/>
      <c r="B15" s="388" t="s">
        <v>141</v>
      </c>
      <c r="C15" s="388"/>
      <c r="D15" s="388"/>
      <c r="E15" s="388"/>
      <c r="F15" s="388"/>
      <c r="G15" s="388"/>
      <c r="H15" s="90" t="s">
        <v>95</v>
      </c>
      <c r="I15" s="90" t="s">
        <v>95</v>
      </c>
      <c r="J15" s="90" t="s">
        <v>95</v>
      </c>
      <c r="K15" s="90" t="s">
        <v>95</v>
      </c>
      <c r="L15" s="90" t="s">
        <v>95</v>
      </c>
      <c r="M15" s="90" t="s">
        <v>95</v>
      </c>
      <c r="N15" s="90" t="s">
        <v>95</v>
      </c>
      <c r="O15" s="90" t="s">
        <v>95</v>
      </c>
      <c r="P15" s="90" t="s">
        <v>95</v>
      </c>
      <c r="Q15" s="76"/>
    </row>
    <row r="16" spans="1:17" s="73" customFormat="1" x14ac:dyDescent="0.25">
      <c r="A16" s="93"/>
      <c r="B16" s="92"/>
      <c r="C16" s="90" t="e">
        <f>#REF!</f>
        <v>#REF!</v>
      </c>
      <c r="D16" s="90" t="e">
        <f>#REF!</f>
        <v>#REF!</v>
      </c>
      <c r="E16" s="90"/>
      <c r="F16" s="90" t="s">
        <v>95</v>
      </c>
      <c r="G16" s="90" t="s">
        <v>95</v>
      </c>
      <c r="H16" s="90" t="s">
        <v>95</v>
      </c>
      <c r="I16" s="90" t="s">
        <v>95</v>
      </c>
      <c r="J16" s="90" t="s">
        <v>95</v>
      </c>
      <c r="K16" s="90" t="s">
        <v>95</v>
      </c>
      <c r="L16" s="90" t="s">
        <v>95</v>
      </c>
      <c r="M16" s="90" t="s">
        <v>95</v>
      </c>
      <c r="N16" s="90" t="s">
        <v>95</v>
      </c>
      <c r="O16" s="90" t="s">
        <v>95</v>
      </c>
      <c r="P16" s="90" t="s">
        <v>95</v>
      </c>
      <c r="Q16" s="76"/>
    </row>
    <row r="17" spans="1:17" s="73" customFormat="1" ht="67.5" customHeight="1" x14ac:dyDescent="0.25">
      <c r="A17" s="93"/>
      <c r="B17" s="88" t="s">
        <v>142</v>
      </c>
      <c r="C17" s="89">
        <v>2</v>
      </c>
      <c r="D17" s="89" t="e">
        <f>#REF!</f>
        <v>#REF!</v>
      </c>
      <c r="E17" s="141">
        <v>1</v>
      </c>
      <c r="F17" s="90" t="s">
        <v>95</v>
      </c>
      <c r="G17" s="90" t="s">
        <v>95</v>
      </c>
      <c r="H17" s="90" t="s">
        <v>95</v>
      </c>
      <c r="I17" s="90" t="s">
        <v>95</v>
      </c>
      <c r="J17" s="90" t="s">
        <v>95</v>
      </c>
      <c r="K17" s="90" t="s">
        <v>95</v>
      </c>
      <c r="L17" s="90" t="s">
        <v>95</v>
      </c>
      <c r="M17" s="90" t="s">
        <v>95</v>
      </c>
      <c r="N17" s="90" t="s">
        <v>95</v>
      </c>
      <c r="O17" s="90" t="s">
        <v>95</v>
      </c>
      <c r="P17" s="90" t="s">
        <v>95</v>
      </c>
      <c r="Q17" s="76"/>
    </row>
    <row r="18" spans="1:17" s="73" customFormat="1" ht="30.75" customHeight="1" x14ac:dyDescent="0.25">
      <c r="A18" s="93"/>
      <c r="B18" s="92"/>
      <c r="H18" s="90" t="s">
        <v>95</v>
      </c>
      <c r="I18" s="90" t="s">
        <v>95</v>
      </c>
      <c r="J18" s="90" t="s">
        <v>95</v>
      </c>
      <c r="K18" s="90" t="s">
        <v>95</v>
      </c>
      <c r="L18" s="90" t="s">
        <v>95</v>
      </c>
      <c r="M18" s="90" t="s">
        <v>95</v>
      </c>
      <c r="N18" s="90" t="s">
        <v>95</v>
      </c>
      <c r="O18" s="90" t="s">
        <v>95</v>
      </c>
      <c r="P18" s="90" t="s">
        <v>95</v>
      </c>
      <c r="Q18" s="76"/>
    </row>
    <row r="19" spans="1:17" s="97" customFormat="1" ht="36" customHeight="1" x14ac:dyDescent="0.25">
      <c r="A19" s="94"/>
      <c r="B19" s="95" t="s">
        <v>143</v>
      </c>
      <c r="C19" s="75" t="s">
        <v>95</v>
      </c>
      <c r="D19" s="75" t="s">
        <v>95</v>
      </c>
      <c r="E19" s="99">
        <v>1</v>
      </c>
      <c r="F19" s="75" t="s">
        <v>95</v>
      </c>
      <c r="G19" s="75" t="s">
        <v>95</v>
      </c>
      <c r="H19" s="75" t="s">
        <v>95</v>
      </c>
      <c r="I19" s="75" t="s">
        <v>95</v>
      </c>
      <c r="J19" s="75" t="s">
        <v>95</v>
      </c>
      <c r="K19" s="75" t="s">
        <v>95</v>
      </c>
      <c r="L19" s="75" t="s">
        <v>95</v>
      </c>
      <c r="M19" s="75" t="s">
        <v>95</v>
      </c>
      <c r="N19" s="75" t="s">
        <v>95</v>
      </c>
      <c r="O19" s="75" t="s">
        <v>95</v>
      </c>
      <c r="P19" s="75" t="s">
        <v>95</v>
      </c>
      <c r="Q19" s="96"/>
    </row>
    <row r="20" spans="1:17" s="97" customFormat="1" ht="39" customHeight="1" x14ac:dyDescent="0.25">
      <c r="A20" s="94"/>
      <c r="B20" s="95" t="s">
        <v>144</v>
      </c>
      <c r="C20" s="75" t="s">
        <v>95</v>
      </c>
      <c r="D20" s="75" t="s">
        <v>95</v>
      </c>
      <c r="E20" s="75" t="s">
        <v>95</v>
      </c>
      <c r="F20" s="75" t="s">
        <v>95</v>
      </c>
      <c r="G20" s="75" t="s">
        <v>95</v>
      </c>
      <c r="H20" s="98">
        <v>2</v>
      </c>
      <c r="I20" s="99">
        <v>2</v>
      </c>
      <c r="J20" s="99">
        <f>I20/H20</f>
        <v>1</v>
      </c>
      <c r="K20" s="75" t="s">
        <v>95</v>
      </c>
      <c r="L20" s="75" t="s">
        <v>95</v>
      </c>
      <c r="M20" s="75" t="s">
        <v>95</v>
      </c>
      <c r="N20" s="75" t="s">
        <v>95</v>
      </c>
      <c r="O20" s="75" t="s">
        <v>95</v>
      </c>
      <c r="P20" s="75" t="s">
        <v>95</v>
      </c>
      <c r="Q20" s="96"/>
    </row>
    <row r="21" spans="1:17" s="73" customFormat="1" ht="15" customHeight="1" x14ac:dyDescent="0.25">
      <c r="A21" s="85"/>
      <c r="B21" s="387" t="s">
        <v>100</v>
      </c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76"/>
    </row>
    <row r="22" spans="1:17" s="73" customFormat="1" ht="130.5" customHeight="1" x14ac:dyDescent="0.25">
      <c r="A22" s="87"/>
      <c r="B22" s="88" t="s">
        <v>114</v>
      </c>
      <c r="C22" s="89" t="e">
        <f>#REF!</f>
        <v>#REF!</v>
      </c>
      <c r="D22" s="89" t="e">
        <f>#REF!</f>
        <v>#REF!</v>
      </c>
      <c r="E22" s="89">
        <v>1</v>
      </c>
      <c r="F22" s="90" t="s">
        <v>95</v>
      </c>
      <c r="G22" s="90" t="s">
        <v>95</v>
      </c>
      <c r="H22" s="90" t="s">
        <v>95</v>
      </c>
      <c r="I22" s="90" t="s">
        <v>95</v>
      </c>
      <c r="J22" s="90" t="s">
        <v>95</v>
      </c>
      <c r="K22" s="90" t="s">
        <v>95</v>
      </c>
      <c r="L22" s="90" t="s">
        <v>95</v>
      </c>
      <c r="M22" s="90" t="s">
        <v>95</v>
      </c>
      <c r="N22" s="90" t="s">
        <v>95</v>
      </c>
      <c r="O22" s="90" t="s">
        <v>95</v>
      </c>
      <c r="P22" s="90" t="s">
        <v>95</v>
      </c>
      <c r="Q22" s="76"/>
    </row>
    <row r="23" spans="1:17" s="73" customFormat="1" x14ac:dyDescent="0.25">
      <c r="A23" s="91"/>
      <c r="B23" s="92"/>
      <c r="H23" s="90" t="s">
        <v>95</v>
      </c>
      <c r="I23" s="90" t="s">
        <v>95</v>
      </c>
      <c r="J23" s="90" t="s">
        <v>95</v>
      </c>
      <c r="K23" s="90" t="s">
        <v>95</v>
      </c>
      <c r="L23" s="90" t="s">
        <v>95</v>
      </c>
      <c r="M23" s="90" t="s">
        <v>95</v>
      </c>
      <c r="N23" s="90" t="s">
        <v>95</v>
      </c>
      <c r="O23" s="90" t="s">
        <v>95</v>
      </c>
      <c r="P23" s="90" t="s">
        <v>95</v>
      </c>
      <c r="Q23" s="76"/>
    </row>
    <row r="24" spans="1:17" s="103" customFormat="1" ht="37.5" customHeight="1" x14ac:dyDescent="0.25">
      <c r="A24" s="100"/>
      <c r="B24" s="95" t="s">
        <v>145</v>
      </c>
      <c r="C24" s="75" t="s">
        <v>95</v>
      </c>
      <c r="D24" s="75" t="s">
        <v>95</v>
      </c>
      <c r="E24" s="101">
        <f>E22/1</f>
        <v>1</v>
      </c>
      <c r="F24" s="75" t="s">
        <v>95</v>
      </c>
      <c r="G24" s="75" t="s">
        <v>95</v>
      </c>
      <c r="H24" s="75" t="s">
        <v>95</v>
      </c>
      <c r="I24" s="75" t="s">
        <v>95</v>
      </c>
      <c r="J24" s="75" t="s">
        <v>95</v>
      </c>
      <c r="K24" s="75" t="s">
        <v>95</v>
      </c>
      <c r="L24" s="75" t="s">
        <v>95</v>
      </c>
      <c r="M24" s="75" t="s">
        <v>95</v>
      </c>
      <c r="N24" s="75" t="s">
        <v>95</v>
      </c>
      <c r="O24" s="75" t="s">
        <v>95</v>
      </c>
      <c r="P24" s="75" t="s">
        <v>95</v>
      </c>
      <c r="Q24" s="102"/>
    </row>
    <row r="25" spans="1:17" s="103" customFormat="1" ht="37.5" customHeight="1" x14ac:dyDescent="0.25">
      <c r="A25" s="100"/>
      <c r="B25" s="95" t="s">
        <v>146</v>
      </c>
      <c r="C25" s="75" t="s">
        <v>95</v>
      </c>
      <c r="D25" s="75" t="s">
        <v>95</v>
      </c>
      <c r="E25" s="75" t="s">
        <v>95</v>
      </c>
      <c r="F25" s="72" t="s">
        <v>95</v>
      </c>
      <c r="G25" s="72" t="s">
        <v>95</v>
      </c>
      <c r="H25" s="98">
        <v>1</v>
      </c>
      <c r="I25" s="98">
        <v>1</v>
      </c>
      <c r="J25" s="99">
        <f>I25/H25</f>
        <v>1</v>
      </c>
      <c r="K25" s="72" t="s">
        <v>95</v>
      </c>
      <c r="L25" s="72" t="s">
        <v>95</v>
      </c>
      <c r="M25" s="72" t="s">
        <v>95</v>
      </c>
      <c r="N25" s="72" t="s">
        <v>95</v>
      </c>
      <c r="O25" s="72" t="s">
        <v>95</v>
      </c>
      <c r="P25" s="72" t="s">
        <v>95</v>
      </c>
      <c r="Q25" s="102"/>
    </row>
    <row r="26" spans="1:17" s="71" customFormat="1" ht="39.75" customHeight="1" x14ac:dyDescent="0.2">
      <c r="A26" s="104"/>
      <c r="B26" s="95" t="s">
        <v>147</v>
      </c>
      <c r="C26" s="105"/>
      <c r="D26" s="105"/>
      <c r="E26" s="106">
        <f>(E19+E24)/2</f>
        <v>1</v>
      </c>
      <c r="F26" s="107"/>
      <c r="G26" s="108"/>
      <c r="H26" s="108"/>
      <c r="I26" s="108"/>
      <c r="J26" s="108"/>
      <c r="K26" s="105"/>
      <c r="L26" s="105"/>
      <c r="M26" s="105"/>
      <c r="N26" s="105"/>
      <c r="O26" s="105"/>
      <c r="P26" s="109"/>
      <c r="Q26" s="110"/>
    </row>
    <row r="27" spans="1:17" s="71" customFormat="1" ht="49.5" customHeight="1" x14ac:dyDescent="0.2">
      <c r="A27" s="111"/>
      <c r="B27" s="95"/>
      <c r="C27" s="112"/>
      <c r="D27" s="112"/>
      <c r="E27" s="112"/>
      <c r="F27" s="113"/>
      <c r="G27" s="112"/>
      <c r="H27" s="114"/>
      <c r="I27" s="114"/>
      <c r="J27" s="114"/>
      <c r="K27" s="115"/>
      <c r="L27" s="115"/>
      <c r="M27" s="115"/>
      <c r="N27" s="115"/>
      <c r="O27" s="116"/>
      <c r="P27" s="117"/>
      <c r="Q27" s="110"/>
    </row>
    <row r="28" spans="1:17" s="71" customFormat="1" ht="36.75" customHeight="1" x14ac:dyDescent="0.2">
      <c r="A28" s="111"/>
      <c r="B28" s="95" t="s">
        <v>148</v>
      </c>
      <c r="C28" s="112"/>
      <c r="D28" s="112"/>
      <c r="F28" s="113"/>
      <c r="G28" s="112"/>
      <c r="H28" s="118">
        <v>2</v>
      </c>
      <c r="I28" s="118">
        <v>2</v>
      </c>
      <c r="J28" s="118">
        <v>1</v>
      </c>
      <c r="K28" s="112"/>
      <c r="L28" s="112"/>
      <c r="M28" s="112"/>
      <c r="N28" s="112"/>
      <c r="O28" s="112"/>
      <c r="P28" s="119"/>
      <c r="Q28" s="110"/>
    </row>
    <row r="29" spans="1:17" s="71" customFormat="1" ht="28.5" customHeight="1" x14ac:dyDescent="0.2">
      <c r="A29" s="111"/>
      <c r="B29" s="120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110"/>
    </row>
    <row r="30" spans="1:17" s="68" customFormat="1" ht="27" customHeight="1" x14ac:dyDescent="0.25">
      <c r="A30" s="121"/>
      <c r="B30" s="122" t="s">
        <v>149</v>
      </c>
      <c r="C30" s="123"/>
      <c r="D30" s="123"/>
      <c r="E30" s="123"/>
      <c r="F30" s="124"/>
      <c r="G30" s="106">
        <f>E26</f>
        <v>1</v>
      </c>
      <c r="H30" s="125"/>
      <c r="I30" s="125"/>
      <c r="J30" s="125"/>
      <c r="K30" s="123"/>
      <c r="L30" s="123"/>
      <c r="M30" s="123"/>
      <c r="N30" s="123"/>
      <c r="O30" s="123"/>
      <c r="P30" s="123"/>
      <c r="Q30" s="126"/>
    </row>
    <row r="31" spans="1:17" s="68" customFormat="1" ht="39.75" customHeight="1" x14ac:dyDescent="0.25">
      <c r="A31" s="127"/>
      <c r="B31" s="122" t="s">
        <v>150</v>
      </c>
      <c r="C31" s="123"/>
      <c r="D31" s="123"/>
      <c r="E31" s="123"/>
      <c r="F31" s="124"/>
      <c r="G31" s="125"/>
      <c r="H31" s="125"/>
      <c r="I31" s="125"/>
      <c r="J31" s="125"/>
      <c r="K31" s="128">
        <f>'Приложение 15 1002-П'!I43/'Приложение 15 1002-П'!F43</f>
        <v>0.52154317161179242</v>
      </c>
      <c r="L31" s="128">
        <f>'Приложение 15 1002-П'!I46/'Приложение 15 1002-П'!F46</f>
        <v>0.52154210049295935</v>
      </c>
      <c r="M31" s="128"/>
      <c r="N31" s="128" t="e">
        <f>'Приложение 15 1002-П'!I49/'Приложение 15 1002-П'!E49</f>
        <v>#VALUE!</v>
      </c>
      <c r="O31" s="129"/>
      <c r="P31" s="130" t="e">
        <f>SUM(K31+L31+N31)/3</f>
        <v>#VALUE!</v>
      </c>
      <c r="Q31" s="126"/>
    </row>
    <row r="32" spans="1:17" s="68" customFormat="1" ht="27" customHeight="1" x14ac:dyDescent="0.25">
      <c r="A32" s="127"/>
      <c r="B32" s="122" t="s">
        <v>151</v>
      </c>
      <c r="C32" s="123"/>
      <c r="D32" s="123"/>
      <c r="E32" s="123"/>
      <c r="F32" s="124"/>
      <c r="G32" s="125"/>
      <c r="H32" s="118">
        <f>H28</f>
        <v>2</v>
      </c>
      <c r="I32" s="118">
        <f>I28</f>
        <v>2</v>
      </c>
      <c r="J32" s="118">
        <f>I32/H32</f>
        <v>1</v>
      </c>
      <c r="K32" s="123"/>
      <c r="L32" s="123"/>
      <c r="M32" s="123"/>
      <c r="N32" s="123"/>
      <c r="O32" s="123"/>
      <c r="P32" s="123"/>
      <c r="Q32" s="126"/>
    </row>
    <row r="33" spans="1:17" s="68" customFormat="1" ht="27" customHeight="1" thickBot="1" x14ac:dyDescent="0.3">
      <c r="A33" s="131"/>
      <c r="B33" s="132" t="s">
        <v>152</v>
      </c>
      <c r="C33" s="390">
        <v>1</v>
      </c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126"/>
    </row>
    <row r="34" spans="1:17" s="73" customFormat="1" ht="15.75" customHeight="1" x14ac:dyDescent="0.25">
      <c r="A34" s="133">
        <v>2</v>
      </c>
      <c r="B34" s="391" t="s">
        <v>101</v>
      </c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76"/>
    </row>
    <row r="35" spans="1:17" s="73" customFormat="1" ht="15.75" customHeight="1" x14ac:dyDescent="0.25">
      <c r="A35" s="385" t="s">
        <v>35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76"/>
    </row>
    <row r="36" spans="1:17" s="73" customFormat="1" ht="15.75" customHeight="1" x14ac:dyDescent="0.25">
      <c r="A36" s="84" t="s">
        <v>153</v>
      </c>
      <c r="B36" s="392" t="s">
        <v>102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76"/>
    </row>
    <row r="37" spans="1:17" s="73" customFormat="1" ht="26.25" customHeight="1" x14ac:dyDescent="0.25">
      <c r="A37" s="84"/>
      <c r="B37" s="387" t="s">
        <v>103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76"/>
    </row>
    <row r="38" spans="1:17" s="73" customFormat="1" ht="50.25" customHeight="1" x14ac:dyDescent="0.25">
      <c r="A38" s="84"/>
      <c r="B38" s="88" t="s">
        <v>154</v>
      </c>
      <c r="C38" s="89">
        <v>50.2</v>
      </c>
      <c r="D38" s="89">
        <v>50.2</v>
      </c>
      <c r="E38" s="89">
        <v>1</v>
      </c>
      <c r="F38" s="90" t="s">
        <v>95</v>
      </c>
      <c r="G38" s="90" t="s">
        <v>95</v>
      </c>
      <c r="H38" s="90" t="s">
        <v>95</v>
      </c>
      <c r="I38" s="90" t="s">
        <v>95</v>
      </c>
      <c r="J38" s="90" t="s">
        <v>95</v>
      </c>
      <c r="K38" s="90" t="s">
        <v>95</v>
      </c>
      <c r="L38" s="90" t="s">
        <v>95</v>
      </c>
      <c r="M38" s="90" t="s">
        <v>95</v>
      </c>
      <c r="N38" s="90" t="s">
        <v>95</v>
      </c>
      <c r="O38" s="90" t="s">
        <v>95</v>
      </c>
      <c r="P38" s="90" t="s">
        <v>95</v>
      </c>
      <c r="Q38" s="76"/>
    </row>
    <row r="39" spans="1:17" s="73" customFormat="1" x14ac:dyDescent="0.25">
      <c r="A39" s="91"/>
      <c r="B39" s="92"/>
      <c r="C39" s="134"/>
      <c r="D39" s="134"/>
      <c r="E39" s="134"/>
      <c r="H39" s="90" t="s">
        <v>95</v>
      </c>
      <c r="I39" s="90" t="s">
        <v>95</v>
      </c>
      <c r="J39" s="90" t="s">
        <v>95</v>
      </c>
      <c r="K39" s="90" t="s">
        <v>95</v>
      </c>
      <c r="L39" s="90" t="s">
        <v>95</v>
      </c>
      <c r="M39" s="90" t="s">
        <v>95</v>
      </c>
      <c r="N39" s="90" t="s">
        <v>95</v>
      </c>
      <c r="O39" s="90" t="s">
        <v>95</v>
      </c>
      <c r="P39" s="90" t="s">
        <v>95</v>
      </c>
      <c r="Q39" s="76"/>
    </row>
    <row r="40" spans="1:17" s="73" customFormat="1" ht="51" customHeight="1" x14ac:dyDescent="0.25">
      <c r="A40" s="84"/>
      <c r="B40" s="88" t="s">
        <v>155</v>
      </c>
      <c r="C40" s="89">
        <v>8.66</v>
      </c>
      <c r="D40" s="89">
        <v>8.66</v>
      </c>
      <c r="E40" s="89">
        <v>1</v>
      </c>
      <c r="F40" s="90" t="s">
        <v>95</v>
      </c>
      <c r="G40" s="90" t="s">
        <v>95</v>
      </c>
      <c r="H40" s="90" t="s">
        <v>95</v>
      </c>
      <c r="I40" s="90" t="s">
        <v>95</v>
      </c>
      <c r="J40" s="90" t="s">
        <v>95</v>
      </c>
      <c r="K40" s="90" t="s">
        <v>95</v>
      </c>
      <c r="L40" s="90" t="s">
        <v>95</v>
      </c>
      <c r="M40" s="90" t="s">
        <v>95</v>
      </c>
      <c r="N40" s="90" t="s">
        <v>95</v>
      </c>
      <c r="O40" s="90" t="s">
        <v>95</v>
      </c>
      <c r="P40" s="90" t="s">
        <v>95</v>
      </c>
      <c r="Q40" s="76"/>
    </row>
    <row r="41" spans="1:17" s="73" customFormat="1" ht="11.25" customHeight="1" x14ac:dyDescent="0.25">
      <c r="A41" s="91"/>
      <c r="B41" s="92"/>
      <c r="H41" s="90" t="s">
        <v>95</v>
      </c>
      <c r="I41" s="90" t="s">
        <v>95</v>
      </c>
      <c r="J41" s="90" t="s">
        <v>95</v>
      </c>
      <c r="K41" s="90" t="s">
        <v>95</v>
      </c>
      <c r="L41" s="90" t="s">
        <v>95</v>
      </c>
      <c r="M41" s="90" t="s">
        <v>95</v>
      </c>
      <c r="N41" s="90" t="s">
        <v>95</v>
      </c>
      <c r="O41" s="90" t="s">
        <v>95</v>
      </c>
      <c r="P41" s="90" t="s">
        <v>95</v>
      </c>
      <c r="Q41" s="76"/>
    </row>
    <row r="42" spans="1:17" s="73" customFormat="1" ht="190.5" customHeight="1" x14ac:dyDescent="0.25">
      <c r="A42" s="91"/>
      <c r="B42" s="88" t="s">
        <v>115</v>
      </c>
      <c r="C42" s="89">
        <v>3</v>
      </c>
      <c r="D42" s="89">
        <v>4</v>
      </c>
      <c r="E42" s="89">
        <v>1</v>
      </c>
      <c r="F42" s="75" t="s">
        <v>95</v>
      </c>
      <c r="G42" s="90" t="s">
        <v>95</v>
      </c>
      <c r="H42" s="90" t="s">
        <v>95</v>
      </c>
      <c r="I42" s="90" t="s">
        <v>95</v>
      </c>
      <c r="J42" s="90" t="s">
        <v>95</v>
      </c>
      <c r="K42" s="90" t="s">
        <v>95</v>
      </c>
      <c r="L42" s="90" t="s">
        <v>95</v>
      </c>
      <c r="M42" s="90" t="s">
        <v>95</v>
      </c>
      <c r="N42" s="90" t="s">
        <v>95</v>
      </c>
      <c r="O42" s="90" t="s">
        <v>95</v>
      </c>
      <c r="P42" s="90" t="s">
        <v>95</v>
      </c>
      <c r="Q42" s="76"/>
    </row>
    <row r="43" spans="1:17" s="73" customFormat="1" x14ac:dyDescent="0.25">
      <c r="A43" s="91"/>
      <c r="B43" s="92"/>
      <c r="H43" s="90" t="s">
        <v>95</v>
      </c>
      <c r="I43" s="90" t="s">
        <v>95</v>
      </c>
      <c r="J43" s="90" t="s">
        <v>95</v>
      </c>
      <c r="K43" s="90" t="s">
        <v>95</v>
      </c>
      <c r="L43" s="90" t="s">
        <v>95</v>
      </c>
      <c r="M43" s="90" t="s">
        <v>95</v>
      </c>
      <c r="N43" s="90" t="s">
        <v>95</v>
      </c>
      <c r="O43" s="90" t="s">
        <v>95</v>
      </c>
      <c r="P43" s="90" t="s">
        <v>95</v>
      </c>
      <c r="Q43" s="76"/>
    </row>
    <row r="44" spans="1:17" s="97" customFormat="1" ht="38.25" customHeight="1" x14ac:dyDescent="0.25">
      <c r="A44" s="94"/>
      <c r="B44" s="95" t="s">
        <v>156</v>
      </c>
      <c r="C44" s="75" t="s">
        <v>95</v>
      </c>
      <c r="D44" s="75" t="s">
        <v>95</v>
      </c>
      <c r="E44" s="99">
        <f>(E38+E40+E42)/3</f>
        <v>1</v>
      </c>
      <c r="G44" s="75" t="s">
        <v>95</v>
      </c>
      <c r="H44" s="75" t="s">
        <v>95</v>
      </c>
      <c r="I44" s="75" t="s">
        <v>95</v>
      </c>
      <c r="J44" s="75" t="s">
        <v>95</v>
      </c>
      <c r="K44" s="75" t="s">
        <v>95</v>
      </c>
      <c r="L44" s="75" t="s">
        <v>95</v>
      </c>
      <c r="M44" s="75" t="s">
        <v>95</v>
      </c>
      <c r="N44" s="75" t="s">
        <v>95</v>
      </c>
      <c r="O44" s="75" t="s">
        <v>95</v>
      </c>
      <c r="P44" s="75" t="s">
        <v>95</v>
      </c>
      <c r="Q44" s="96"/>
    </row>
    <row r="45" spans="1:17" s="97" customFormat="1" ht="38.25" customHeight="1" x14ac:dyDescent="0.25">
      <c r="A45" s="94"/>
      <c r="B45" s="95" t="s">
        <v>157</v>
      </c>
      <c r="C45" s="75" t="s">
        <v>95</v>
      </c>
      <c r="D45" s="75" t="s">
        <v>95</v>
      </c>
      <c r="E45" s="75" t="s">
        <v>95</v>
      </c>
      <c r="F45" s="75" t="s">
        <v>95</v>
      </c>
      <c r="G45" s="75" t="s">
        <v>95</v>
      </c>
      <c r="H45" s="98">
        <v>3</v>
      </c>
      <c r="I45" s="98">
        <v>3</v>
      </c>
      <c r="J45" s="99">
        <f>I45/H45</f>
        <v>1</v>
      </c>
      <c r="K45" s="75" t="s">
        <v>95</v>
      </c>
      <c r="L45" s="75" t="s">
        <v>95</v>
      </c>
      <c r="M45" s="75" t="s">
        <v>95</v>
      </c>
      <c r="N45" s="75" t="s">
        <v>95</v>
      </c>
      <c r="O45" s="75" t="s">
        <v>95</v>
      </c>
      <c r="P45" s="75" t="s">
        <v>95</v>
      </c>
      <c r="Q45" s="96"/>
    </row>
    <row r="46" spans="1:17" s="73" customFormat="1" ht="16.5" customHeight="1" x14ac:dyDescent="0.25">
      <c r="A46" s="91"/>
      <c r="B46" s="387" t="s">
        <v>104</v>
      </c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76"/>
    </row>
    <row r="47" spans="1:17" s="73" customFormat="1" ht="253.5" customHeight="1" x14ac:dyDescent="0.25">
      <c r="A47" s="91"/>
      <c r="B47" s="88" t="s">
        <v>158</v>
      </c>
      <c r="C47" s="89" t="e">
        <f>#REF!</f>
        <v>#REF!</v>
      </c>
      <c r="D47" s="89" t="e">
        <f>#REF!</f>
        <v>#REF!</v>
      </c>
      <c r="E47" s="89" t="e">
        <f>D47/C47</f>
        <v>#REF!</v>
      </c>
      <c r="F47" s="90" t="s">
        <v>95</v>
      </c>
      <c r="G47" s="90" t="s">
        <v>95</v>
      </c>
      <c r="H47" s="90" t="s">
        <v>95</v>
      </c>
      <c r="I47" s="90" t="s">
        <v>95</v>
      </c>
      <c r="J47" s="90" t="s">
        <v>95</v>
      </c>
      <c r="K47" s="90" t="s">
        <v>95</v>
      </c>
      <c r="L47" s="90" t="s">
        <v>95</v>
      </c>
      <c r="M47" s="90" t="s">
        <v>95</v>
      </c>
      <c r="N47" s="90" t="s">
        <v>95</v>
      </c>
      <c r="O47" s="90" t="s">
        <v>95</v>
      </c>
      <c r="P47" s="90" t="s">
        <v>95</v>
      </c>
      <c r="Q47" s="76"/>
    </row>
    <row r="48" spans="1:17" s="73" customFormat="1" ht="25.5" customHeight="1" x14ac:dyDescent="0.25">
      <c r="A48" s="91"/>
      <c r="B48" s="92"/>
      <c r="H48" s="90" t="s">
        <v>95</v>
      </c>
      <c r="I48" s="90" t="s">
        <v>95</v>
      </c>
      <c r="J48" s="90" t="s">
        <v>95</v>
      </c>
      <c r="K48" s="90" t="s">
        <v>95</v>
      </c>
      <c r="L48" s="90" t="s">
        <v>95</v>
      </c>
      <c r="M48" s="90" t="s">
        <v>95</v>
      </c>
      <c r="N48" s="90" t="s">
        <v>95</v>
      </c>
      <c r="O48" s="90" t="s">
        <v>95</v>
      </c>
      <c r="P48" s="90" t="s">
        <v>95</v>
      </c>
      <c r="Q48" s="76"/>
    </row>
    <row r="49" spans="1:17" s="73" customFormat="1" ht="40.5" customHeight="1" x14ac:dyDescent="0.25">
      <c r="A49" s="91"/>
      <c r="B49" s="95" t="s">
        <v>159</v>
      </c>
      <c r="C49" s="75" t="s">
        <v>95</v>
      </c>
      <c r="D49" s="75" t="s">
        <v>95</v>
      </c>
      <c r="E49" s="98" t="e">
        <f>E47</f>
        <v>#REF!</v>
      </c>
      <c r="F49" s="90" t="s">
        <v>95</v>
      </c>
      <c r="G49" s="90" t="s">
        <v>95</v>
      </c>
      <c r="H49" s="90" t="s">
        <v>95</v>
      </c>
      <c r="I49" s="90" t="s">
        <v>95</v>
      </c>
      <c r="J49" s="90" t="s">
        <v>95</v>
      </c>
      <c r="K49" s="75" t="s">
        <v>95</v>
      </c>
      <c r="L49" s="75" t="s">
        <v>95</v>
      </c>
      <c r="M49" s="75" t="s">
        <v>95</v>
      </c>
      <c r="N49" s="75" t="s">
        <v>95</v>
      </c>
      <c r="O49" s="75" t="s">
        <v>95</v>
      </c>
      <c r="P49" s="75" t="s">
        <v>95</v>
      </c>
      <c r="Q49" s="76"/>
    </row>
    <row r="50" spans="1:17" s="73" customFormat="1" ht="46.5" customHeight="1" x14ac:dyDescent="0.25">
      <c r="A50" s="91"/>
      <c r="B50" s="95" t="s">
        <v>160</v>
      </c>
      <c r="C50" s="75" t="s">
        <v>95</v>
      </c>
      <c r="D50" s="75" t="s">
        <v>95</v>
      </c>
      <c r="E50" s="75" t="s">
        <v>95</v>
      </c>
      <c r="F50" s="90" t="s">
        <v>95</v>
      </c>
      <c r="G50" s="90" t="s">
        <v>95</v>
      </c>
      <c r="H50" s="89">
        <v>1</v>
      </c>
      <c r="I50" s="89">
        <v>1</v>
      </c>
      <c r="J50" s="89">
        <f>I50/H50</f>
        <v>1</v>
      </c>
      <c r="K50" s="75" t="s">
        <v>95</v>
      </c>
      <c r="L50" s="75" t="s">
        <v>95</v>
      </c>
      <c r="M50" s="75" t="s">
        <v>95</v>
      </c>
      <c r="N50" s="75" t="s">
        <v>95</v>
      </c>
      <c r="O50" s="75" t="s">
        <v>95</v>
      </c>
      <c r="P50" s="75" t="s">
        <v>95</v>
      </c>
      <c r="Q50" s="76"/>
    </row>
    <row r="51" spans="1:17" s="71" customFormat="1" ht="37.5" customHeight="1" x14ac:dyDescent="0.25">
      <c r="A51" s="104"/>
      <c r="B51" s="95" t="s">
        <v>161</v>
      </c>
      <c r="C51" s="105"/>
      <c r="D51" s="105"/>
      <c r="E51" s="129" t="e">
        <f>(E38+E40+E42+E47)/4</f>
        <v>#REF!</v>
      </c>
      <c r="F51" s="123"/>
      <c r="G51" s="123"/>
      <c r="H51" s="135"/>
      <c r="I51" s="135"/>
      <c r="J51" s="136"/>
      <c r="K51" s="105"/>
      <c r="L51" s="105"/>
      <c r="M51" s="105"/>
      <c r="N51" s="105"/>
      <c r="O51" s="105"/>
      <c r="P51" s="109"/>
      <c r="Q51" s="110"/>
    </row>
    <row r="52" spans="1:17" s="71" customFormat="1" ht="37.5" customHeight="1" x14ac:dyDescent="0.2">
      <c r="A52" s="111"/>
      <c r="B52" s="95" t="s">
        <v>162</v>
      </c>
      <c r="C52" s="112"/>
      <c r="D52" s="112"/>
      <c r="E52" s="112"/>
      <c r="F52" s="113"/>
      <c r="G52" s="112"/>
      <c r="H52" s="112"/>
      <c r="I52" s="112"/>
      <c r="J52" s="112"/>
      <c r="K52" s="128" t="e">
        <f>'Приложение 15 1002-П'!H60/'Приложение 15 1002-П'!F60</f>
        <v>#VALUE!</v>
      </c>
      <c r="L52" s="128" t="e">
        <f>'Приложение 15 1002-П'!I60/'Приложение 15 1002-П'!G60</f>
        <v>#VALUE!</v>
      </c>
      <c r="M52" s="128"/>
      <c r="N52" s="128">
        <v>1</v>
      </c>
      <c r="O52" s="128"/>
      <c r="P52" s="130" t="e">
        <f>SUM(K52+L52+N52)/3</f>
        <v>#VALUE!</v>
      </c>
      <c r="Q52" s="110"/>
    </row>
    <row r="53" spans="1:17" s="71" customFormat="1" ht="37.5" customHeight="1" x14ac:dyDescent="0.2">
      <c r="A53" s="111"/>
      <c r="B53" s="95" t="s">
        <v>163</v>
      </c>
      <c r="C53" s="112"/>
      <c r="D53" s="112"/>
      <c r="E53" s="124"/>
      <c r="F53" s="113"/>
      <c r="G53" s="112"/>
      <c r="H53" s="137">
        <v>2</v>
      </c>
      <c r="I53" s="137">
        <v>2</v>
      </c>
      <c r="J53" s="137">
        <f>I53/H53</f>
        <v>1</v>
      </c>
      <c r="K53" s="112"/>
      <c r="L53" s="112"/>
      <c r="M53" s="112"/>
      <c r="N53" s="112"/>
      <c r="O53" s="112"/>
      <c r="P53" s="119"/>
      <c r="Q53" s="110"/>
    </row>
    <row r="54" spans="1:17" s="71" customFormat="1" ht="28.5" customHeight="1" thickBot="1" x14ac:dyDescent="0.25">
      <c r="A54" s="138"/>
      <c r="B54" s="139" t="s">
        <v>164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110"/>
    </row>
    <row r="55" spans="1:17" s="68" customFormat="1" ht="27.75" customHeight="1" x14ac:dyDescent="0.25">
      <c r="A55" s="121"/>
      <c r="B55" s="122" t="s">
        <v>165</v>
      </c>
      <c r="C55" s="123"/>
      <c r="D55" s="123"/>
      <c r="E55" s="123"/>
      <c r="F55" s="124"/>
      <c r="G55" s="129">
        <f>(0.6*E44)+(0.4*J57)</f>
        <v>1</v>
      </c>
      <c r="H55" s="123"/>
      <c r="I55" s="123"/>
      <c r="J55" s="123"/>
      <c r="K55" s="123"/>
      <c r="L55" s="123"/>
      <c r="M55" s="123"/>
      <c r="N55" s="123"/>
      <c r="O55" s="123"/>
      <c r="P55" s="123"/>
      <c r="Q55" s="126"/>
    </row>
    <row r="56" spans="1:17" s="68" customFormat="1" ht="39" customHeight="1" x14ac:dyDescent="0.25">
      <c r="A56" s="127"/>
      <c r="B56" s="122" t="s">
        <v>166</v>
      </c>
      <c r="C56" s="123"/>
      <c r="D56" s="123"/>
      <c r="E56" s="123"/>
      <c r="F56" s="124"/>
      <c r="G56" s="123"/>
      <c r="H56" s="123"/>
      <c r="I56" s="123"/>
      <c r="J56" s="123"/>
      <c r="K56" s="128" t="e">
        <f>'Приложение 15 1002-П'!I60/'Приложение 15 1002-П'!F60</f>
        <v>#VALUE!</v>
      </c>
      <c r="L56" s="128">
        <v>1</v>
      </c>
      <c r="M56" s="128"/>
      <c r="N56" s="128">
        <v>1</v>
      </c>
      <c r="O56" s="129"/>
      <c r="P56" s="130" t="e">
        <f>SUM(K56+L56+N56)/3</f>
        <v>#VALUE!</v>
      </c>
      <c r="Q56" s="126"/>
    </row>
    <row r="57" spans="1:17" s="68" customFormat="1" ht="27.75" customHeight="1" x14ac:dyDescent="0.25">
      <c r="A57" s="127"/>
      <c r="B57" s="122" t="s">
        <v>167</v>
      </c>
      <c r="C57" s="123"/>
      <c r="D57" s="123"/>
      <c r="E57" s="123"/>
      <c r="F57" s="124"/>
      <c r="G57" s="123"/>
      <c r="H57" s="140">
        <f>H53</f>
        <v>2</v>
      </c>
      <c r="I57" s="140">
        <f>I53</f>
        <v>2</v>
      </c>
      <c r="J57" s="140">
        <f>I57/H57</f>
        <v>1</v>
      </c>
      <c r="K57" s="123"/>
      <c r="L57" s="123"/>
      <c r="M57" s="123"/>
      <c r="N57" s="123"/>
      <c r="O57" s="123"/>
      <c r="P57" s="123"/>
      <c r="Q57" s="126"/>
    </row>
    <row r="58" spans="1:17" s="68" customFormat="1" ht="27" customHeight="1" thickBot="1" x14ac:dyDescent="0.3">
      <c r="A58" s="131"/>
      <c r="B58" s="132" t="s">
        <v>168</v>
      </c>
      <c r="C58" s="390" t="e">
        <f>(0.5*G55)+(0.3*P56)+(0.2*J57)</f>
        <v>#VALUE!</v>
      </c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126"/>
    </row>
    <row r="59" spans="1:17" s="73" customFormat="1" ht="15.75" customHeight="1" x14ac:dyDescent="0.25">
      <c r="A59" s="84">
        <v>3</v>
      </c>
      <c r="B59" s="386" t="s">
        <v>105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</row>
    <row r="60" spans="1:17" s="73" customFormat="1" ht="15.75" customHeight="1" x14ac:dyDescent="0.25">
      <c r="A60" s="385" t="s">
        <v>35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86"/>
    </row>
    <row r="61" spans="1:17" s="73" customFormat="1" ht="15.75" hidden="1" customHeight="1" x14ac:dyDescent="0.25">
      <c r="A61" s="84" t="s">
        <v>169</v>
      </c>
      <c r="B61" s="392" t="s">
        <v>106</v>
      </c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76"/>
    </row>
    <row r="62" spans="1:17" s="73" customFormat="1" ht="15.75" hidden="1" customHeight="1" x14ac:dyDescent="0.25">
      <c r="A62" s="84"/>
      <c r="B62" s="387" t="s">
        <v>107</v>
      </c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76"/>
    </row>
    <row r="63" spans="1:17" s="73" customFormat="1" ht="42" hidden="1" customHeight="1" x14ac:dyDescent="0.25">
      <c r="A63" s="91"/>
      <c r="B63" s="88" t="s">
        <v>116</v>
      </c>
      <c r="C63" s="89"/>
      <c r="D63" s="89"/>
      <c r="E63" s="141"/>
      <c r="F63" s="90" t="s">
        <v>95</v>
      </c>
      <c r="G63" s="90" t="s">
        <v>95</v>
      </c>
      <c r="H63" s="90" t="s">
        <v>95</v>
      </c>
      <c r="I63" s="90" t="s">
        <v>95</v>
      </c>
      <c r="J63" s="90" t="s">
        <v>95</v>
      </c>
      <c r="K63" s="90" t="s">
        <v>95</v>
      </c>
      <c r="L63" s="90" t="s">
        <v>95</v>
      </c>
      <c r="M63" s="90" t="s">
        <v>95</v>
      </c>
      <c r="N63" s="90" t="s">
        <v>95</v>
      </c>
      <c r="O63" s="90" t="s">
        <v>95</v>
      </c>
      <c r="P63" s="90" t="s">
        <v>95</v>
      </c>
      <c r="Q63" s="76"/>
    </row>
    <row r="64" spans="1:17" s="73" customFormat="1" hidden="1" x14ac:dyDescent="0.25">
      <c r="A64" s="91"/>
      <c r="B64" s="92"/>
      <c r="H64" s="90" t="s">
        <v>95</v>
      </c>
      <c r="I64" s="90" t="s">
        <v>95</v>
      </c>
      <c r="J64" s="90" t="s">
        <v>95</v>
      </c>
      <c r="K64" s="90" t="s">
        <v>95</v>
      </c>
      <c r="L64" s="90" t="s">
        <v>95</v>
      </c>
      <c r="M64" s="90" t="s">
        <v>95</v>
      </c>
      <c r="N64" s="90" t="s">
        <v>95</v>
      </c>
      <c r="O64" s="90" t="s">
        <v>95</v>
      </c>
      <c r="P64" s="90" t="s">
        <v>95</v>
      </c>
      <c r="Q64" s="76"/>
    </row>
    <row r="65" spans="1:17" s="73" customFormat="1" ht="36.75" hidden="1" customHeight="1" x14ac:dyDescent="0.25">
      <c r="A65" s="91"/>
      <c r="B65" s="95" t="s">
        <v>170</v>
      </c>
      <c r="C65" s="90" t="s">
        <v>95</v>
      </c>
      <c r="D65" s="90" t="s">
        <v>95</v>
      </c>
      <c r="E65" s="90" t="s">
        <v>95</v>
      </c>
      <c r="F65" s="99">
        <f>E63</f>
        <v>0</v>
      </c>
      <c r="G65" s="90" t="s">
        <v>95</v>
      </c>
      <c r="H65" s="90" t="s">
        <v>95</v>
      </c>
      <c r="I65" s="90" t="s">
        <v>95</v>
      </c>
      <c r="J65" s="90" t="s">
        <v>95</v>
      </c>
      <c r="K65" s="90" t="s">
        <v>95</v>
      </c>
      <c r="L65" s="90" t="s">
        <v>95</v>
      </c>
      <c r="M65" s="90" t="s">
        <v>95</v>
      </c>
      <c r="N65" s="90" t="s">
        <v>95</v>
      </c>
      <c r="O65" s="90" t="s">
        <v>95</v>
      </c>
      <c r="P65" s="90" t="s">
        <v>95</v>
      </c>
      <c r="Q65" s="76"/>
    </row>
    <row r="66" spans="1:17" s="73" customFormat="1" ht="36.75" hidden="1" customHeight="1" x14ac:dyDescent="0.25">
      <c r="A66" s="91"/>
      <c r="B66" s="95" t="s">
        <v>171</v>
      </c>
      <c r="C66" s="90" t="s">
        <v>95</v>
      </c>
      <c r="D66" s="90" t="s">
        <v>95</v>
      </c>
      <c r="E66" s="90" t="s">
        <v>95</v>
      </c>
      <c r="F66" s="90" t="s">
        <v>95</v>
      </c>
      <c r="G66" s="90" t="s">
        <v>95</v>
      </c>
      <c r="H66" s="98">
        <v>1</v>
      </c>
      <c r="I66" s="98">
        <v>1</v>
      </c>
      <c r="J66" s="99">
        <f>I66/H66</f>
        <v>1</v>
      </c>
      <c r="K66" s="90" t="s">
        <v>95</v>
      </c>
      <c r="L66" s="90" t="s">
        <v>95</v>
      </c>
      <c r="M66" s="90" t="s">
        <v>95</v>
      </c>
      <c r="N66" s="90" t="s">
        <v>95</v>
      </c>
      <c r="O66" s="90" t="s">
        <v>95</v>
      </c>
      <c r="P66" s="90" t="s">
        <v>95</v>
      </c>
      <c r="Q66" s="76"/>
    </row>
    <row r="67" spans="1:17" s="71" customFormat="1" ht="36" hidden="1" customHeight="1" x14ac:dyDescent="0.2">
      <c r="A67" s="104"/>
      <c r="B67" s="95" t="s">
        <v>172</v>
      </c>
      <c r="C67" s="105"/>
      <c r="D67" s="105"/>
      <c r="E67" s="118"/>
      <c r="F67" s="107"/>
      <c r="H67" s="142"/>
      <c r="I67" s="142"/>
      <c r="J67" s="143"/>
      <c r="K67" s="105"/>
      <c r="L67" s="105"/>
      <c r="M67" s="105"/>
      <c r="N67" s="105"/>
      <c r="O67" s="105"/>
      <c r="P67" s="109"/>
      <c r="Q67" s="110"/>
    </row>
    <row r="68" spans="1:17" s="71" customFormat="1" ht="49.5" hidden="1" customHeight="1" x14ac:dyDescent="0.2">
      <c r="A68" s="111"/>
      <c r="B68" s="95" t="s">
        <v>173</v>
      </c>
      <c r="C68" s="112"/>
      <c r="D68" s="112"/>
      <c r="E68" s="112"/>
      <c r="F68" s="113"/>
      <c r="G68" s="144"/>
      <c r="H68" s="144"/>
      <c r="I68" s="144"/>
      <c r="J68" s="144"/>
      <c r="K68" s="137">
        <v>1</v>
      </c>
      <c r="L68" s="137">
        <v>0.998</v>
      </c>
      <c r="M68" s="137"/>
      <c r="N68" s="137">
        <v>1</v>
      </c>
      <c r="O68" s="137"/>
      <c r="P68" s="137">
        <f>SUM(K68+L68+N68)/3</f>
        <v>0.99933333333333341</v>
      </c>
      <c r="Q68" s="110"/>
    </row>
    <row r="69" spans="1:17" s="71" customFormat="1" ht="39.75" hidden="1" customHeight="1" x14ac:dyDescent="0.2">
      <c r="A69" s="111"/>
      <c r="B69" s="95" t="s">
        <v>174</v>
      </c>
      <c r="C69" s="112"/>
      <c r="D69" s="112"/>
      <c r="E69" s="112"/>
      <c r="F69" s="113"/>
      <c r="G69" s="144"/>
      <c r="H69" s="137">
        <v>1</v>
      </c>
      <c r="I69" s="137">
        <v>1</v>
      </c>
      <c r="J69" s="137">
        <f>I69/H69</f>
        <v>1</v>
      </c>
      <c r="K69" s="105"/>
      <c r="L69" s="105"/>
      <c r="M69" s="105"/>
      <c r="N69" s="105"/>
      <c r="O69" s="105"/>
      <c r="P69" s="105"/>
      <c r="Q69" s="110"/>
    </row>
    <row r="70" spans="1:17" s="73" customFormat="1" ht="15.75" customHeight="1" x14ac:dyDescent="0.25">
      <c r="A70" s="84" t="s">
        <v>175</v>
      </c>
      <c r="B70" s="392" t="s">
        <v>108</v>
      </c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76"/>
    </row>
    <row r="71" spans="1:17" s="73" customFormat="1" ht="15" customHeight="1" x14ac:dyDescent="0.25">
      <c r="A71" s="84"/>
      <c r="B71" s="387" t="s">
        <v>109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76"/>
    </row>
    <row r="72" spans="1:17" s="73" customFormat="1" ht="82.5" customHeight="1" x14ac:dyDescent="0.25">
      <c r="A72" s="84"/>
      <c r="B72" s="88" t="s">
        <v>117</v>
      </c>
      <c r="C72" s="89">
        <v>7</v>
      </c>
      <c r="D72" s="89">
        <v>7</v>
      </c>
      <c r="E72" s="141">
        <f>D72/C72</f>
        <v>1</v>
      </c>
      <c r="F72" s="90" t="s">
        <v>95</v>
      </c>
      <c r="G72" s="90" t="s">
        <v>95</v>
      </c>
      <c r="H72" s="90" t="s">
        <v>95</v>
      </c>
      <c r="I72" s="90" t="s">
        <v>95</v>
      </c>
      <c r="J72" s="90" t="s">
        <v>95</v>
      </c>
      <c r="K72" s="90" t="s">
        <v>95</v>
      </c>
      <c r="L72" s="90" t="s">
        <v>95</v>
      </c>
      <c r="M72" s="90" t="s">
        <v>95</v>
      </c>
      <c r="N72" s="90" t="s">
        <v>95</v>
      </c>
      <c r="O72" s="90" t="s">
        <v>95</v>
      </c>
      <c r="P72" s="90" t="s">
        <v>95</v>
      </c>
      <c r="Q72" s="76"/>
    </row>
    <row r="73" spans="1:17" s="73" customFormat="1" ht="36.75" customHeight="1" x14ac:dyDescent="0.25">
      <c r="A73" s="84"/>
      <c r="B73" s="95" t="s">
        <v>176</v>
      </c>
      <c r="C73" s="90" t="s">
        <v>95</v>
      </c>
      <c r="D73" s="90" t="s">
        <v>95</v>
      </c>
      <c r="E73" s="99">
        <f>E72</f>
        <v>1</v>
      </c>
      <c r="F73" s="90" t="s">
        <v>95</v>
      </c>
      <c r="G73" s="90" t="s">
        <v>95</v>
      </c>
      <c r="H73" s="90" t="s">
        <v>95</v>
      </c>
      <c r="I73" s="90" t="s">
        <v>95</v>
      </c>
      <c r="J73" s="90" t="s">
        <v>95</v>
      </c>
      <c r="K73" s="90" t="s">
        <v>95</v>
      </c>
      <c r="L73" s="90" t="s">
        <v>95</v>
      </c>
      <c r="M73" s="90" t="s">
        <v>95</v>
      </c>
      <c r="N73" s="90" t="s">
        <v>95</v>
      </c>
      <c r="O73" s="90" t="s">
        <v>95</v>
      </c>
      <c r="P73" s="90" t="s">
        <v>95</v>
      </c>
      <c r="Q73" s="76"/>
    </row>
    <row r="74" spans="1:17" s="73" customFormat="1" ht="36.75" customHeight="1" x14ac:dyDescent="0.25">
      <c r="A74" s="84"/>
      <c r="B74" s="95" t="s">
        <v>177</v>
      </c>
      <c r="C74" s="90" t="s">
        <v>95</v>
      </c>
      <c r="D74" s="90" t="s">
        <v>95</v>
      </c>
      <c r="E74" s="90" t="s">
        <v>95</v>
      </c>
      <c r="F74" s="90" t="s">
        <v>95</v>
      </c>
      <c r="G74" s="90" t="s">
        <v>95</v>
      </c>
      <c r="H74" s="98">
        <v>1</v>
      </c>
      <c r="I74" s="98">
        <v>1</v>
      </c>
      <c r="J74" s="99">
        <f>I74/H74</f>
        <v>1</v>
      </c>
      <c r="K74" s="90" t="s">
        <v>95</v>
      </c>
      <c r="L74" s="90" t="s">
        <v>95</v>
      </c>
      <c r="M74" s="90" t="s">
        <v>95</v>
      </c>
      <c r="N74" s="90" t="s">
        <v>95</v>
      </c>
      <c r="O74" s="90" t="s">
        <v>95</v>
      </c>
      <c r="P74" s="90" t="s">
        <v>95</v>
      </c>
      <c r="Q74" s="76"/>
    </row>
    <row r="75" spans="1:17" s="71" customFormat="1" ht="35.25" customHeight="1" x14ac:dyDescent="0.2">
      <c r="A75" s="84"/>
      <c r="B75" s="95" t="s">
        <v>178</v>
      </c>
      <c r="C75" s="105"/>
      <c r="D75" s="105"/>
      <c r="E75" s="105"/>
      <c r="F75" s="107"/>
      <c r="G75" s="145">
        <v>1</v>
      </c>
      <c r="H75" s="135"/>
      <c r="I75" s="135"/>
      <c r="J75" s="136"/>
      <c r="K75" s="105"/>
      <c r="L75" s="105"/>
      <c r="M75" s="105"/>
      <c r="N75" s="105"/>
      <c r="O75" s="105"/>
      <c r="P75" s="109"/>
      <c r="Q75" s="110"/>
    </row>
    <row r="76" spans="1:17" s="71" customFormat="1" ht="49.5" customHeight="1" x14ac:dyDescent="0.2">
      <c r="A76" s="84"/>
      <c r="B76" s="95" t="s">
        <v>179</v>
      </c>
      <c r="C76" s="112"/>
      <c r="D76" s="112"/>
      <c r="E76" s="112"/>
      <c r="F76" s="113"/>
      <c r="G76" s="112"/>
      <c r="H76" s="112"/>
      <c r="I76" s="112"/>
      <c r="J76" s="112"/>
      <c r="K76" s="115"/>
      <c r="L76" s="115"/>
      <c r="M76" s="115"/>
      <c r="N76" s="115"/>
      <c r="O76" s="115"/>
      <c r="P76" s="117"/>
      <c r="Q76" s="110"/>
    </row>
    <row r="77" spans="1:17" s="73" customFormat="1" ht="15" hidden="1" customHeight="1" x14ac:dyDescent="0.25">
      <c r="A77" s="84"/>
      <c r="B77" s="387" t="s">
        <v>180</v>
      </c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76"/>
    </row>
    <row r="78" spans="1:17" s="73" customFormat="1" ht="54" hidden="1" customHeight="1" x14ac:dyDescent="0.25">
      <c r="A78" s="84"/>
      <c r="B78" s="88" t="s">
        <v>117</v>
      </c>
      <c r="C78" s="89"/>
      <c r="D78" s="89"/>
      <c r="E78" s="141"/>
      <c r="F78" s="90" t="s">
        <v>95</v>
      </c>
      <c r="G78" s="90" t="s">
        <v>95</v>
      </c>
      <c r="H78" s="90" t="s">
        <v>95</v>
      </c>
      <c r="I78" s="90" t="s">
        <v>95</v>
      </c>
      <c r="J78" s="90" t="s">
        <v>95</v>
      </c>
      <c r="K78" s="90" t="s">
        <v>95</v>
      </c>
      <c r="L78" s="90" t="s">
        <v>95</v>
      </c>
      <c r="M78" s="90" t="s">
        <v>95</v>
      </c>
      <c r="N78" s="90" t="s">
        <v>95</v>
      </c>
      <c r="O78" s="90" t="s">
        <v>95</v>
      </c>
      <c r="P78" s="90" t="s">
        <v>95</v>
      </c>
      <c r="Q78" s="76"/>
    </row>
    <row r="79" spans="1:17" s="73" customFormat="1" ht="36.75" hidden="1" customHeight="1" x14ac:dyDescent="0.25">
      <c r="A79" s="84"/>
      <c r="B79" s="95" t="s">
        <v>181</v>
      </c>
      <c r="C79" s="90" t="s">
        <v>95</v>
      </c>
      <c r="D79" s="90" t="s">
        <v>95</v>
      </c>
      <c r="E79" s="99"/>
      <c r="F79" s="90" t="s">
        <v>95</v>
      </c>
      <c r="G79" s="90" t="s">
        <v>95</v>
      </c>
      <c r="H79" s="90" t="s">
        <v>95</v>
      </c>
      <c r="I79" s="90" t="s">
        <v>95</v>
      </c>
      <c r="J79" s="90" t="s">
        <v>95</v>
      </c>
      <c r="K79" s="90" t="s">
        <v>95</v>
      </c>
      <c r="L79" s="90" t="s">
        <v>95</v>
      </c>
      <c r="M79" s="90" t="s">
        <v>95</v>
      </c>
      <c r="N79" s="90" t="s">
        <v>95</v>
      </c>
      <c r="O79" s="90" t="s">
        <v>95</v>
      </c>
      <c r="P79" s="90" t="s">
        <v>95</v>
      </c>
      <c r="Q79" s="76"/>
    </row>
    <row r="80" spans="1:17" s="73" customFormat="1" ht="36.75" hidden="1" customHeight="1" x14ac:dyDescent="0.25">
      <c r="A80" s="84"/>
      <c r="B80" s="95" t="s">
        <v>182</v>
      </c>
      <c r="C80" s="90" t="s">
        <v>95</v>
      </c>
      <c r="D80" s="90" t="s">
        <v>95</v>
      </c>
      <c r="E80" s="90" t="s">
        <v>95</v>
      </c>
      <c r="F80" s="90" t="s">
        <v>95</v>
      </c>
      <c r="G80" s="90" t="s">
        <v>95</v>
      </c>
      <c r="H80" s="98"/>
      <c r="I80" s="98"/>
      <c r="J80" s="99"/>
      <c r="K80" s="90" t="s">
        <v>95</v>
      </c>
      <c r="L80" s="90" t="s">
        <v>95</v>
      </c>
      <c r="M80" s="90" t="s">
        <v>95</v>
      </c>
      <c r="N80" s="90" t="s">
        <v>95</v>
      </c>
      <c r="O80" s="90" t="s">
        <v>95</v>
      </c>
      <c r="P80" s="90" t="s">
        <v>95</v>
      </c>
      <c r="Q80" s="76"/>
    </row>
    <row r="81" spans="1:17" s="71" customFormat="1" ht="35.25" customHeight="1" x14ac:dyDescent="0.2">
      <c r="A81" s="84"/>
      <c r="B81" s="95" t="s">
        <v>178</v>
      </c>
      <c r="C81" s="105"/>
      <c r="D81" s="105"/>
      <c r="E81" s="137">
        <v>1</v>
      </c>
      <c r="F81" s="107"/>
      <c r="G81" s="90"/>
      <c r="H81" s="135"/>
      <c r="I81" s="135"/>
      <c r="J81" s="136"/>
      <c r="K81" s="105"/>
      <c r="L81" s="105"/>
      <c r="M81" s="105"/>
      <c r="N81" s="105"/>
      <c r="O81" s="105"/>
      <c r="P81" s="109"/>
      <c r="Q81" s="110"/>
    </row>
    <row r="82" spans="1:17" s="71" customFormat="1" ht="38.25" customHeight="1" thickBot="1" x14ac:dyDescent="0.25">
      <c r="A82" s="84"/>
      <c r="B82" s="95" t="s">
        <v>183</v>
      </c>
      <c r="C82" s="112"/>
      <c r="D82" s="112"/>
      <c r="E82" s="112"/>
      <c r="F82" s="113"/>
      <c r="G82" s="112"/>
      <c r="H82" s="137">
        <v>1</v>
      </c>
      <c r="I82" s="137">
        <v>1</v>
      </c>
      <c r="J82" s="137">
        <f>I82/H82</f>
        <v>1</v>
      </c>
      <c r="K82" s="112"/>
      <c r="L82" s="112"/>
      <c r="M82" s="112"/>
      <c r="N82" s="112"/>
      <c r="O82" s="112"/>
      <c r="P82" s="119"/>
      <c r="Q82" s="110"/>
    </row>
    <row r="83" spans="1:17" s="73" customFormat="1" ht="21" customHeight="1" x14ac:dyDescent="0.25">
      <c r="A83" s="84" t="s">
        <v>218</v>
      </c>
      <c r="B83" s="394" t="s">
        <v>110</v>
      </c>
      <c r="C83" s="394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76"/>
    </row>
    <row r="84" spans="1:17" s="73" customFormat="1" ht="145.5" customHeight="1" x14ac:dyDescent="0.25">
      <c r="A84" s="84"/>
      <c r="B84" s="146" t="s">
        <v>215</v>
      </c>
      <c r="C84" s="185">
        <v>2.2000000000000002</v>
      </c>
      <c r="D84" s="185">
        <v>2.2000000000000002</v>
      </c>
      <c r="E84" s="185">
        <v>1</v>
      </c>
      <c r="F84" s="81"/>
      <c r="G84" s="81"/>
      <c r="H84" s="81"/>
      <c r="I84" s="81"/>
      <c r="J84" s="81"/>
      <c r="K84" s="81"/>
      <c r="L84" s="147"/>
      <c r="M84" s="147"/>
      <c r="N84" s="147"/>
      <c r="O84" s="147"/>
      <c r="P84" s="148"/>
      <c r="Q84" s="76"/>
    </row>
    <row r="85" spans="1:17" s="73" customFormat="1" ht="47.25" customHeight="1" x14ac:dyDescent="0.25">
      <c r="A85" s="84"/>
      <c r="B85" s="183" t="s">
        <v>222</v>
      </c>
      <c r="C85" s="147" t="s">
        <v>95</v>
      </c>
      <c r="D85" s="147" t="s">
        <v>95</v>
      </c>
      <c r="E85" s="184">
        <v>1</v>
      </c>
      <c r="F85" s="81"/>
      <c r="G85" s="81"/>
      <c r="H85" s="81"/>
      <c r="I85" s="81"/>
      <c r="J85" s="81"/>
      <c r="K85" s="81"/>
      <c r="L85" s="147"/>
      <c r="M85" s="147"/>
      <c r="N85" s="147"/>
      <c r="O85" s="147"/>
      <c r="P85" s="148"/>
      <c r="Q85" s="76"/>
    </row>
    <row r="86" spans="1:17" s="73" customFormat="1" ht="42.75" customHeight="1" x14ac:dyDescent="0.25">
      <c r="A86" s="84"/>
      <c r="B86" s="147" t="s">
        <v>226</v>
      </c>
      <c r="C86" s="147" t="s">
        <v>95</v>
      </c>
      <c r="D86" s="147" t="s">
        <v>95</v>
      </c>
      <c r="E86" s="147" t="s">
        <v>95</v>
      </c>
      <c r="F86" s="81" t="s">
        <v>95</v>
      </c>
      <c r="G86" s="81" t="s">
        <v>95</v>
      </c>
      <c r="H86" s="186">
        <v>1</v>
      </c>
      <c r="I86" s="186">
        <v>1</v>
      </c>
      <c r="J86" s="186">
        <v>1</v>
      </c>
      <c r="K86" s="81" t="s">
        <v>95</v>
      </c>
      <c r="L86" s="147" t="s">
        <v>95</v>
      </c>
      <c r="M86" s="147" t="s">
        <v>95</v>
      </c>
      <c r="N86" s="147" t="s">
        <v>95</v>
      </c>
      <c r="O86" s="147" t="s">
        <v>95</v>
      </c>
      <c r="P86" s="148" t="s">
        <v>95</v>
      </c>
      <c r="Q86" s="76"/>
    </row>
    <row r="87" spans="1:17" s="73" customFormat="1" ht="42.75" customHeight="1" x14ac:dyDescent="0.25">
      <c r="A87" s="84"/>
      <c r="B87" s="147" t="s">
        <v>191</v>
      </c>
      <c r="C87" s="147"/>
      <c r="D87" s="147"/>
      <c r="E87" s="147"/>
      <c r="F87" s="81"/>
      <c r="G87" s="81"/>
      <c r="H87" s="186">
        <v>1</v>
      </c>
      <c r="I87" s="186">
        <v>1</v>
      </c>
      <c r="J87" s="186">
        <v>1</v>
      </c>
      <c r="K87" s="81"/>
      <c r="L87" s="147"/>
      <c r="M87" s="147"/>
      <c r="N87" s="147"/>
      <c r="O87" s="147"/>
      <c r="P87" s="148"/>
      <c r="Q87" s="76"/>
    </row>
    <row r="88" spans="1:17" s="71" customFormat="1" ht="39.75" customHeight="1" x14ac:dyDescent="0.2">
      <c r="A88" s="149"/>
      <c r="B88" s="122" t="s">
        <v>184</v>
      </c>
      <c r="C88" s="150"/>
      <c r="D88" s="150"/>
      <c r="E88" s="150"/>
      <c r="F88" s="187">
        <v>1</v>
      </c>
      <c r="G88" s="188"/>
      <c r="H88" s="189"/>
      <c r="I88" s="189"/>
      <c r="J88" s="190"/>
      <c r="K88" s="188"/>
      <c r="L88" s="150"/>
      <c r="M88" s="150"/>
      <c r="N88" s="150"/>
      <c r="O88" s="150"/>
      <c r="P88" s="151"/>
      <c r="Q88" s="110"/>
    </row>
    <row r="89" spans="1:17" s="73" customFormat="1" ht="15.75" hidden="1" customHeight="1" x14ac:dyDescent="0.25">
      <c r="A89" s="385" t="s">
        <v>60</v>
      </c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86"/>
    </row>
    <row r="90" spans="1:17" s="73" customFormat="1" ht="15" hidden="1" customHeight="1" x14ac:dyDescent="0.25">
      <c r="A90" s="91"/>
      <c r="B90" s="387" t="s">
        <v>185</v>
      </c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76"/>
    </row>
    <row r="91" spans="1:17" s="73" customFormat="1" ht="78.75" hidden="1" customHeight="1" x14ac:dyDescent="0.25">
      <c r="A91" s="91"/>
      <c r="B91" s="88" t="s">
        <v>186</v>
      </c>
      <c r="C91" s="152"/>
      <c r="D91" s="152"/>
      <c r="E91" s="152"/>
      <c r="F91" s="90" t="s">
        <v>95</v>
      </c>
      <c r="G91" s="90" t="s">
        <v>95</v>
      </c>
      <c r="H91" s="90" t="s">
        <v>95</v>
      </c>
      <c r="I91" s="90" t="s">
        <v>95</v>
      </c>
      <c r="J91" s="90" t="s">
        <v>95</v>
      </c>
      <c r="K91" s="90" t="s">
        <v>95</v>
      </c>
      <c r="L91" s="90" t="s">
        <v>95</v>
      </c>
      <c r="M91" s="90" t="s">
        <v>95</v>
      </c>
      <c r="N91" s="90" t="s">
        <v>95</v>
      </c>
      <c r="O91" s="90" t="s">
        <v>95</v>
      </c>
      <c r="P91" s="90" t="s">
        <v>95</v>
      </c>
      <c r="Q91" s="76"/>
    </row>
    <row r="92" spans="1:17" s="73" customFormat="1" hidden="1" x14ac:dyDescent="0.25">
      <c r="A92" s="91"/>
      <c r="B92" s="92"/>
      <c r="H92" s="90" t="s">
        <v>95</v>
      </c>
      <c r="I92" s="90" t="s">
        <v>95</v>
      </c>
      <c r="J92" s="90" t="s">
        <v>95</v>
      </c>
      <c r="K92" s="90" t="s">
        <v>95</v>
      </c>
      <c r="L92" s="90" t="s">
        <v>95</v>
      </c>
      <c r="M92" s="90" t="s">
        <v>95</v>
      </c>
      <c r="N92" s="90" t="s">
        <v>95</v>
      </c>
      <c r="O92" s="90" t="s">
        <v>95</v>
      </c>
      <c r="P92" s="90" t="s">
        <v>95</v>
      </c>
      <c r="Q92" s="76"/>
    </row>
    <row r="93" spans="1:17" s="73" customFormat="1" ht="24" hidden="1" customHeight="1" x14ac:dyDescent="0.25">
      <c r="A93" s="91"/>
      <c r="B93" s="95" t="s">
        <v>187</v>
      </c>
      <c r="C93" s="90" t="s">
        <v>95</v>
      </c>
      <c r="D93" s="90" t="s">
        <v>95</v>
      </c>
      <c r="E93" s="99"/>
      <c r="F93" s="90" t="s">
        <v>95</v>
      </c>
      <c r="G93" s="90" t="s">
        <v>95</v>
      </c>
      <c r="H93" s="90" t="s">
        <v>95</v>
      </c>
      <c r="I93" s="90" t="s">
        <v>95</v>
      </c>
      <c r="J93" s="90" t="s">
        <v>95</v>
      </c>
      <c r="K93" s="90" t="s">
        <v>95</v>
      </c>
      <c r="L93" s="90" t="s">
        <v>95</v>
      </c>
      <c r="M93" s="90" t="s">
        <v>95</v>
      </c>
      <c r="N93" s="90" t="s">
        <v>95</v>
      </c>
      <c r="O93" s="90" t="s">
        <v>95</v>
      </c>
      <c r="P93" s="90" t="s">
        <v>95</v>
      </c>
      <c r="Q93" s="76"/>
    </row>
    <row r="94" spans="1:17" s="73" customFormat="1" ht="36.75" hidden="1" customHeight="1" x14ac:dyDescent="0.25">
      <c r="A94" s="91"/>
      <c r="B94" s="95" t="s">
        <v>188</v>
      </c>
      <c r="C94" s="90" t="s">
        <v>95</v>
      </c>
      <c r="D94" s="90" t="s">
        <v>95</v>
      </c>
      <c r="E94" s="90" t="s">
        <v>95</v>
      </c>
      <c r="F94" s="90" t="s">
        <v>95</v>
      </c>
      <c r="G94" s="90" t="s">
        <v>95</v>
      </c>
      <c r="H94" s="98">
        <v>1</v>
      </c>
      <c r="I94" s="98">
        <v>1</v>
      </c>
      <c r="J94" s="99">
        <f>I94/H94</f>
        <v>1</v>
      </c>
      <c r="K94" s="90" t="s">
        <v>95</v>
      </c>
      <c r="L94" s="90" t="s">
        <v>95</v>
      </c>
      <c r="M94" s="90" t="s">
        <v>95</v>
      </c>
      <c r="N94" s="90" t="s">
        <v>95</v>
      </c>
      <c r="O94" s="90" t="s">
        <v>95</v>
      </c>
      <c r="P94" s="90" t="s">
        <v>95</v>
      </c>
      <c r="Q94" s="76"/>
    </row>
    <row r="95" spans="1:17" s="71" customFormat="1" ht="36" hidden="1" customHeight="1" x14ac:dyDescent="0.2">
      <c r="A95" s="104"/>
      <c r="B95" s="95" t="s">
        <v>189</v>
      </c>
      <c r="C95" s="105"/>
      <c r="D95" s="105"/>
      <c r="E95" s="105"/>
      <c r="F95" s="145"/>
      <c r="H95" s="135"/>
      <c r="I95" s="135"/>
      <c r="J95" s="136"/>
      <c r="K95" s="105"/>
      <c r="L95" s="105"/>
      <c r="M95" s="105"/>
      <c r="N95" s="105"/>
      <c r="O95" s="105"/>
      <c r="P95" s="109"/>
      <c r="Q95" s="110"/>
    </row>
    <row r="96" spans="1:17" s="71" customFormat="1" ht="49.5" hidden="1" customHeight="1" x14ac:dyDescent="0.2">
      <c r="A96" s="111"/>
      <c r="B96" s="95" t="s">
        <v>190</v>
      </c>
      <c r="C96" s="112"/>
      <c r="D96" s="112"/>
      <c r="E96" s="112"/>
      <c r="F96" s="113"/>
      <c r="G96" s="112"/>
      <c r="H96" s="112"/>
      <c r="I96" s="112"/>
      <c r="J96" s="112"/>
      <c r="K96" s="115"/>
      <c r="L96" s="115"/>
      <c r="M96" s="115"/>
      <c r="N96" s="115"/>
      <c r="O96" s="115"/>
      <c r="P96" s="117"/>
      <c r="Q96" s="110"/>
    </row>
    <row r="97" spans="1:17" s="71" customFormat="1" ht="36.75" hidden="1" customHeight="1" x14ac:dyDescent="0.2">
      <c r="A97" s="111"/>
      <c r="B97" s="95" t="s">
        <v>191</v>
      </c>
      <c r="C97" s="144"/>
      <c r="D97" s="144"/>
      <c r="E97" s="144"/>
      <c r="F97" s="153"/>
      <c r="G97" s="144"/>
      <c r="H97" s="154"/>
      <c r="I97" s="154"/>
      <c r="J97" s="153"/>
      <c r="K97" s="144"/>
      <c r="L97" s="144"/>
      <c r="M97" s="144"/>
      <c r="N97" s="144"/>
      <c r="O97" s="144"/>
      <c r="P97" s="155"/>
      <c r="Q97" s="110"/>
    </row>
    <row r="98" spans="1:17" s="71" customFormat="1" ht="27" customHeight="1" thickBot="1" x14ac:dyDescent="0.25">
      <c r="A98" s="138"/>
      <c r="B98" s="139" t="s">
        <v>192</v>
      </c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5"/>
      <c r="P98" s="395"/>
      <c r="Q98" s="110"/>
    </row>
    <row r="99" spans="1:17" s="68" customFormat="1" ht="27" customHeight="1" x14ac:dyDescent="0.25">
      <c r="A99" s="121"/>
      <c r="B99" s="122" t="s">
        <v>193</v>
      </c>
      <c r="C99" s="125"/>
      <c r="D99" s="125"/>
      <c r="E99" s="125"/>
      <c r="F99" s="156"/>
      <c r="G99" s="118">
        <f>0.6*F88+0.4*F95</f>
        <v>0.6</v>
      </c>
      <c r="H99" s="125"/>
      <c r="I99" s="125"/>
      <c r="J99" s="125"/>
      <c r="K99" s="125"/>
      <c r="L99" s="125"/>
      <c r="M99" s="125"/>
      <c r="N99" s="125"/>
      <c r="O99" s="125"/>
      <c r="P99" s="125"/>
      <c r="Q99" s="126"/>
    </row>
    <row r="100" spans="1:17" s="68" customFormat="1" ht="40.5" customHeight="1" x14ac:dyDescent="0.25">
      <c r="A100" s="127"/>
      <c r="B100" s="122" t="s">
        <v>166</v>
      </c>
      <c r="C100" s="125"/>
      <c r="D100" s="125"/>
      <c r="E100" s="125"/>
      <c r="F100" s="156"/>
      <c r="G100" s="125"/>
      <c r="H100" s="125"/>
      <c r="I100" s="125"/>
      <c r="J100" s="125"/>
      <c r="K100" s="128" t="e">
        <f>'Приложение 15 1002-П'!#REF!/'Приложение 15 1002-П'!#REF!</f>
        <v>#REF!</v>
      </c>
      <c r="L100" s="128" t="e">
        <f>'Приложение 15 1002-П'!#REF!/'Приложение 15 1002-П'!#REF!</f>
        <v>#REF!</v>
      </c>
      <c r="M100" s="128"/>
      <c r="N100" s="128"/>
      <c r="O100" s="128"/>
      <c r="P100" s="130" t="e">
        <f>SUM(K100+L100+N100)/3</f>
        <v>#REF!</v>
      </c>
      <c r="Q100" s="126"/>
    </row>
    <row r="101" spans="1:17" s="68" customFormat="1" ht="27" customHeight="1" x14ac:dyDescent="0.25">
      <c r="A101" s="127"/>
      <c r="B101" s="122" t="s">
        <v>194</v>
      </c>
      <c r="C101" s="125"/>
      <c r="D101" s="125"/>
      <c r="E101" s="125"/>
      <c r="F101" s="156"/>
      <c r="G101" s="125"/>
      <c r="H101" s="118">
        <v>2</v>
      </c>
      <c r="I101" s="118">
        <v>2</v>
      </c>
      <c r="J101" s="118">
        <f>I101/H101</f>
        <v>1</v>
      </c>
      <c r="K101" s="125"/>
      <c r="L101" s="125"/>
      <c r="M101" s="125"/>
      <c r="N101" s="125"/>
      <c r="O101" s="125"/>
      <c r="P101" s="125"/>
      <c r="Q101" s="126"/>
    </row>
    <row r="102" spans="1:17" s="68" customFormat="1" ht="26.25" customHeight="1" thickBot="1" x14ac:dyDescent="0.3">
      <c r="A102" s="131"/>
      <c r="B102" s="132" t="s">
        <v>195</v>
      </c>
      <c r="C102" s="390" t="e">
        <f>(0.5*G99)+(0.3*P100)+(0.2*J101)</f>
        <v>#REF!</v>
      </c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126"/>
    </row>
    <row r="103" spans="1:17" s="73" customFormat="1" ht="42.75" customHeight="1" x14ac:dyDescent="0.25">
      <c r="A103" s="157"/>
      <c r="B103" s="95" t="s">
        <v>184</v>
      </c>
      <c r="C103" s="90" t="s">
        <v>95</v>
      </c>
      <c r="D103" s="90" t="s">
        <v>95</v>
      </c>
      <c r="E103" s="75" t="s">
        <v>95</v>
      </c>
      <c r="F103" s="191">
        <v>1</v>
      </c>
      <c r="G103" s="75" t="s">
        <v>95</v>
      </c>
      <c r="H103" s="75" t="s">
        <v>95</v>
      </c>
      <c r="I103" s="75" t="s">
        <v>95</v>
      </c>
      <c r="J103" s="75" t="s">
        <v>95</v>
      </c>
      <c r="K103" s="75" t="s">
        <v>95</v>
      </c>
      <c r="L103" s="75" t="s">
        <v>95</v>
      </c>
      <c r="M103" s="75" t="s">
        <v>95</v>
      </c>
      <c r="N103" s="75" t="s">
        <v>95</v>
      </c>
      <c r="O103" s="75" t="s">
        <v>95</v>
      </c>
      <c r="P103" s="75" t="s">
        <v>95</v>
      </c>
      <c r="Q103" s="76"/>
    </row>
    <row r="104" spans="1:17" s="73" customFormat="1" ht="15.75" customHeight="1" x14ac:dyDescent="0.25">
      <c r="A104" s="385" t="s">
        <v>196</v>
      </c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5"/>
      <c r="P104" s="385"/>
      <c r="Q104" s="76"/>
    </row>
    <row r="105" spans="1:17" s="73" customFormat="1" ht="31.5" customHeight="1" x14ac:dyDescent="0.25">
      <c r="A105" s="121"/>
      <c r="B105" s="398" t="s">
        <v>223</v>
      </c>
      <c r="C105" s="398"/>
      <c r="D105" s="398"/>
      <c r="E105" s="398"/>
      <c r="F105" s="398"/>
      <c r="G105" s="398"/>
      <c r="H105" s="158"/>
      <c r="I105" s="158"/>
      <c r="J105" s="158"/>
      <c r="K105" s="158"/>
      <c r="L105" s="158"/>
      <c r="M105" s="158"/>
      <c r="N105" s="158"/>
      <c r="O105" s="158"/>
      <c r="P105" s="159"/>
      <c r="Q105" s="76"/>
    </row>
    <row r="106" spans="1:17" s="73" customFormat="1" ht="33" customHeight="1" x14ac:dyDescent="0.25">
      <c r="A106" s="396" t="s">
        <v>197</v>
      </c>
      <c r="B106" s="396"/>
      <c r="C106" s="396"/>
      <c r="D106" s="396"/>
      <c r="E106" s="396"/>
      <c r="F106" s="396"/>
      <c r="G106" s="396"/>
      <c r="H106" s="123"/>
      <c r="I106" s="123"/>
      <c r="J106" s="123"/>
      <c r="K106" s="123"/>
      <c r="L106" s="123"/>
      <c r="M106" s="123"/>
      <c r="N106" s="123"/>
      <c r="O106" s="123"/>
      <c r="P106" s="160"/>
      <c r="Q106" s="76"/>
    </row>
    <row r="107" spans="1:17" s="167" customFormat="1" ht="15" customHeight="1" x14ac:dyDescent="0.25">
      <c r="A107" s="161"/>
      <c r="B107" s="162"/>
      <c r="C107" s="163">
        <v>24.2</v>
      </c>
      <c r="D107" s="163">
        <v>24.2</v>
      </c>
      <c r="E107" s="164">
        <v>1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6"/>
      <c r="Q107" s="83"/>
    </row>
    <row r="108" spans="1:17" s="73" customFormat="1" ht="31.5" customHeight="1" x14ac:dyDescent="0.25">
      <c r="A108" s="127"/>
      <c r="B108" s="399" t="s">
        <v>225</v>
      </c>
      <c r="C108" s="399"/>
      <c r="D108" s="399"/>
      <c r="E108" s="399"/>
      <c r="F108" s="399"/>
      <c r="G108" s="399"/>
      <c r="H108" s="123"/>
      <c r="I108" s="123"/>
      <c r="J108" s="123"/>
      <c r="K108" s="123"/>
      <c r="L108" s="123"/>
      <c r="M108" s="123"/>
      <c r="N108" s="123"/>
      <c r="O108" s="123"/>
      <c r="P108" s="160"/>
      <c r="Q108" s="76"/>
    </row>
    <row r="109" spans="1:17" s="73" customFormat="1" ht="30.75" customHeight="1" x14ac:dyDescent="0.25">
      <c r="A109" s="396" t="s">
        <v>198</v>
      </c>
      <c r="B109" s="396"/>
      <c r="C109" s="396"/>
      <c r="D109" s="396"/>
      <c r="E109" s="396"/>
      <c r="F109" s="396"/>
      <c r="G109" s="396"/>
      <c r="H109" s="123"/>
      <c r="I109" s="123"/>
      <c r="J109" s="123"/>
      <c r="K109" s="123"/>
      <c r="L109" s="123"/>
      <c r="M109" s="123"/>
      <c r="N109" s="123"/>
      <c r="O109" s="123"/>
      <c r="P109" s="160"/>
      <c r="Q109" s="76"/>
    </row>
    <row r="110" spans="1:17" s="167" customFormat="1" ht="15.75" x14ac:dyDescent="0.25">
      <c r="A110" s="161"/>
      <c r="B110" s="165"/>
      <c r="C110" s="163">
        <v>78.599999999999994</v>
      </c>
      <c r="D110" s="168">
        <v>78.599999999999994</v>
      </c>
      <c r="E110" s="164">
        <v>1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6"/>
      <c r="Q110" s="83"/>
    </row>
    <row r="111" spans="1:17" s="73" customFormat="1" ht="31.5" customHeight="1" x14ac:dyDescent="0.25">
      <c r="A111" s="127"/>
      <c r="B111" s="399" t="s">
        <v>227</v>
      </c>
      <c r="C111" s="399"/>
      <c r="D111" s="399"/>
      <c r="E111" s="399"/>
      <c r="F111" s="399"/>
      <c r="G111" s="399"/>
      <c r="H111" s="123"/>
      <c r="I111" s="123"/>
      <c r="J111" s="123"/>
      <c r="K111" s="123"/>
      <c r="L111" s="123"/>
      <c r="M111" s="123"/>
      <c r="N111" s="123"/>
      <c r="O111" s="123"/>
      <c r="P111" s="160"/>
      <c r="Q111" s="76"/>
    </row>
    <row r="112" spans="1:17" s="73" customFormat="1" ht="33" customHeight="1" x14ac:dyDescent="0.25">
      <c r="A112" s="396" t="s">
        <v>228</v>
      </c>
      <c r="B112" s="396"/>
      <c r="C112" s="396"/>
      <c r="D112" s="396"/>
      <c r="E112" s="396"/>
      <c r="F112" s="396"/>
      <c r="G112" s="396"/>
      <c r="H112" s="123"/>
      <c r="I112" s="123"/>
      <c r="J112" s="123"/>
      <c r="K112" s="123"/>
      <c r="L112" s="123"/>
      <c r="M112" s="123"/>
      <c r="N112" s="123"/>
      <c r="O112" s="123"/>
      <c r="P112" s="160"/>
      <c r="Q112" s="76"/>
    </row>
    <row r="113" spans="1:17" s="167" customFormat="1" ht="18" customHeight="1" x14ac:dyDescent="0.25">
      <c r="A113" s="161"/>
      <c r="B113" s="165"/>
      <c r="C113" s="168">
        <v>17.100000000000001</v>
      </c>
      <c r="D113" s="168">
        <v>17.100000000000001</v>
      </c>
      <c r="E113" s="164">
        <f>D113/C113</f>
        <v>1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6"/>
      <c r="Q113" s="83"/>
    </row>
    <row r="114" spans="1:17" s="73" customFormat="1" ht="24.75" customHeight="1" x14ac:dyDescent="0.25">
      <c r="A114" s="127"/>
      <c r="B114" s="169" t="s">
        <v>199</v>
      </c>
      <c r="C114" s="123"/>
      <c r="D114" s="123"/>
      <c r="E114" s="123"/>
      <c r="G114" s="137">
        <f>(E107+E110+E113)/3</f>
        <v>1</v>
      </c>
      <c r="H114" s="125"/>
      <c r="I114" s="125"/>
      <c r="J114" s="125"/>
      <c r="K114" s="125"/>
      <c r="L114" s="125"/>
      <c r="M114" s="125"/>
      <c r="N114" s="125"/>
      <c r="O114" s="125"/>
      <c r="P114" s="170"/>
      <c r="Q114" s="76"/>
    </row>
    <row r="115" spans="1:17" s="73" customFormat="1" ht="42" customHeight="1" x14ac:dyDescent="0.25">
      <c r="A115" s="127"/>
      <c r="B115" s="169" t="s">
        <v>200</v>
      </c>
      <c r="C115" s="123"/>
      <c r="D115" s="123"/>
      <c r="E115" s="123"/>
      <c r="F115" s="125"/>
      <c r="G115" s="137">
        <v>1</v>
      </c>
      <c r="H115" s="125"/>
      <c r="I115" s="125"/>
      <c r="J115" s="125"/>
      <c r="K115" s="125"/>
      <c r="L115" s="125"/>
      <c r="M115" s="125"/>
      <c r="N115" s="125"/>
      <c r="O115" s="125"/>
      <c r="P115" s="170"/>
      <c r="Q115" s="76"/>
    </row>
    <row r="116" spans="1:17" s="73" customFormat="1" ht="39" customHeight="1" x14ac:dyDescent="0.25">
      <c r="A116" s="127"/>
      <c r="B116" s="169" t="s">
        <v>201</v>
      </c>
      <c r="C116" s="123"/>
      <c r="D116" s="123"/>
      <c r="E116" s="123"/>
      <c r="F116" s="125"/>
      <c r="G116" s="125"/>
      <c r="H116" s="125"/>
      <c r="I116" s="125"/>
      <c r="J116" s="125"/>
      <c r="K116" s="137" t="e">
        <f>'Приложение 15 1002-П'!#REF!/'Приложение 15 1002-П'!#REF!</f>
        <v>#REF!</v>
      </c>
      <c r="L116" s="137" t="e">
        <f>'Приложение 15 1002-П'!#REF!/'Приложение 15 1002-П'!#REF!</f>
        <v>#REF!</v>
      </c>
      <c r="M116" s="137"/>
      <c r="N116" s="137" t="e">
        <f>'Приложение 15 1002-П'!#REF!/'Приложение 15 1002-П'!#REF!</f>
        <v>#REF!</v>
      </c>
      <c r="O116" s="171"/>
      <c r="P116" s="172" t="e">
        <f>(K116+L116+N116)/3</f>
        <v>#REF!</v>
      </c>
      <c r="Q116" s="76"/>
    </row>
    <row r="117" spans="1:17" s="73" customFormat="1" ht="26.25" customHeight="1" x14ac:dyDescent="0.25">
      <c r="A117" s="127"/>
      <c r="B117" s="169" t="s">
        <v>202</v>
      </c>
      <c r="C117" s="123"/>
      <c r="D117" s="123"/>
      <c r="E117" s="123"/>
      <c r="F117" s="125"/>
      <c r="G117" s="125"/>
      <c r="H117" s="137">
        <f>H32+H57+H101</f>
        <v>6</v>
      </c>
      <c r="I117" s="137">
        <f>I32+I57+I101</f>
        <v>6</v>
      </c>
      <c r="J117" s="137">
        <f>(J32+J57+J101)/3</f>
        <v>1</v>
      </c>
      <c r="K117" s="125"/>
      <c r="L117" s="125"/>
      <c r="M117" s="125"/>
      <c r="N117" s="125"/>
      <c r="O117" s="125"/>
      <c r="P117" s="170"/>
      <c r="Q117" s="76"/>
    </row>
    <row r="118" spans="1:17" s="73" customFormat="1" ht="30" customHeight="1" thickBot="1" x14ac:dyDescent="0.3">
      <c r="A118" s="131"/>
      <c r="B118" s="173" t="s">
        <v>203</v>
      </c>
      <c r="C118" s="397">
        <v>1</v>
      </c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174"/>
    </row>
  </sheetData>
  <mergeCells count="50">
    <mergeCell ref="A112:G112"/>
    <mergeCell ref="C118:P118"/>
    <mergeCell ref="B105:G105"/>
    <mergeCell ref="A106:G106"/>
    <mergeCell ref="B108:G108"/>
    <mergeCell ref="A109:G109"/>
    <mergeCell ref="B111:G111"/>
    <mergeCell ref="A89:P89"/>
    <mergeCell ref="B90:P90"/>
    <mergeCell ref="C98:P98"/>
    <mergeCell ref="C102:P102"/>
    <mergeCell ref="A104:P104"/>
    <mergeCell ref="B70:P70"/>
    <mergeCell ref="B71:P71"/>
    <mergeCell ref="B77:P77"/>
    <mergeCell ref="B83:P83"/>
    <mergeCell ref="C58:P58"/>
    <mergeCell ref="B59:Q59"/>
    <mergeCell ref="A60:P60"/>
    <mergeCell ref="B61:P61"/>
    <mergeCell ref="B62:P62"/>
    <mergeCell ref="A35:P35"/>
    <mergeCell ref="B36:P36"/>
    <mergeCell ref="B37:P37"/>
    <mergeCell ref="B46:P46"/>
    <mergeCell ref="C54:P54"/>
    <mergeCell ref="B15:G15"/>
    <mergeCell ref="B21:P21"/>
    <mergeCell ref="C29:P29"/>
    <mergeCell ref="C33:P33"/>
    <mergeCell ref="B34:P34"/>
    <mergeCell ref="A8:P8"/>
    <mergeCell ref="B9:Q9"/>
    <mergeCell ref="A10:P10"/>
    <mergeCell ref="B11:Q11"/>
    <mergeCell ref="B12:P12"/>
    <mergeCell ref="A1:P1"/>
    <mergeCell ref="A2:P2"/>
    <mergeCell ref="A4:A6"/>
    <mergeCell ref="B4:B6"/>
    <mergeCell ref="C4:G4"/>
    <mergeCell ref="H4:J4"/>
    <mergeCell ref="K4:P4"/>
    <mergeCell ref="C5:D5"/>
    <mergeCell ref="E5:E6"/>
    <mergeCell ref="F5:F6"/>
    <mergeCell ref="G5:G6"/>
    <mergeCell ref="H5:I5"/>
    <mergeCell ref="J5:J6"/>
    <mergeCell ref="P5:P6"/>
  </mergeCells>
  <pageMargins left="0.31527777777777799" right="0.118055555555556" top="0.31527777777777799" bottom="0.43333333333333302" header="0.51180555555555496" footer="0.51180555555555496"/>
  <pageSetup paperSize="9" scale="72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2523"/>
    <pageSetUpPr fitToPage="1"/>
  </sheetPr>
  <dimension ref="A1:T34"/>
  <sheetViews>
    <sheetView topLeftCell="B1" zoomScale="80" zoomScaleNormal="80" workbookViewId="0">
      <pane ySplit="7" topLeftCell="A8" activePane="bottomLeft" state="frozen"/>
      <selection activeCell="B1" sqref="B1"/>
      <selection pane="bottomLeft" sqref="A1:M3"/>
    </sheetView>
  </sheetViews>
  <sheetFormatPr defaultColWidth="9.140625" defaultRowHeight="15" x14ac:dyDescent="0.25"/>
  <cols>
    <col min="1" max="1" width="5.140625" style="69" hidden="1" customWidth="1"/>
    <col min="2" max="2" width="7.42578125" style="69" customWidth="1"/>
    <col min="3" max="3" width="55.85546875" style="69" customWidth="1"/>
    <col min="4" max="4" width="12.85546875" style="69" customWidth="1"/>
    <col min="5" max="5" width="11.85546875" style="69" customWidth="1"/>
    <col min="6" max="6" width="10.5703125" style="69" customWidth="1"/>
    <col min="7" max="7" width="13.85546875" style="69" customWidth="1"/>
    <col min="8" max="8" width="14.7109375" style="69" customWidth="1"/>
    <col min="9" max="9" width="17" style="69" customWidth="1"/>
    <col min="10" max="10" width="19" style="69" customWidth="1"/>
    <col min="11" max="11" width="18.140625" style="69" customWidth="1"/>
    <col min="12" max="12" width="15.7109375" style="69" customWidth="1"/>
    <col min="13" max="13" width="52.42578125" style="69" customWidth="1"/>
    <col min="14" max="16384" width="9.140625" style="69"/>
  </cols>
  <sheetData>
    <row r="1" spans="1:20" ht="15.75" customHeight="1" x14ac:dyDescent="0.25">
      <c r="A1" s="400" t="s">
        <v>292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20" ht="15.75" customHeight="1" x14ac:dyDescent="0.25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20" ht="15.75" customHeight="1" x14ac:dyDescent="0.25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20" x14ac:dyDescent="0.25"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</row>
    <row r="5" spans="1:20" ht="32.25" customHeight="1" x14ac:dyDescent="0.25">
      <c r="A5" s="403" t="s">
        <v>204</v>
      </c>
      <c r="B5" s="403" t="s">
        <v>204</v>
      </c>
      <c r="C5" s="403" t="s">
        <v>242</v>
      </c>
      <c r="D5" s="403" t="s">
        <v>243</v>
      </c>
      <c r="E5" s="403" t="s">
        <v>205</v>
      </c>
      <c r="F5" s="403" t="s">
        <v>244</v>
      </c>
      <c r="G5" s="403" t="s">
        <v>256</v>
      </c>
      <c r="H5" s="403" t="s">
        <v>257</v>
      </c>
      <c r="I5" s="403" t="s">
        <v>245</v>
      </c>
      <c r="J5" s="405" t="s">
        <v>246</v>
      </c>
      <c r="K5" s="405" t="s">
        <v>258</v>
      </c>
      <c r="L5" s="405" t="s">
        <v>247</v>
      </c>
      <c r="M5" s="403" t="s">
        <v>248</v>
      </c>
    </row>
    <row r="6" spans="1:20" ht="71.25" customHeight="1" x14ac:dyDescent="0.25">
      <c r="A6" s="404"/>
      <c r="B6" s="404"/>
      <c r="C6" s="404"/>
      <c r="D6" s="404"/>
      <c r="E6" s="404"/>
      <c r="F6" s="404"/>
      <c r="G6" s="404"/>
      <c r="H6" s="404"/>
      <c r="I6" s="404"/>
      <c r="J6" s="405"/>
      <c r="K6" s="405"/>
      <c r="L6" s="405"/>
      <c r="M6" s="404"/>
    </row>
    <row r="7" spans="1:20" x14ac:dyDescent="0.25">
      <c r="A7" s="213"/>
      <c r="B7" s="220">
        <v>1</v>
      </c>
      <c r="C7" s="221">
        <v>2</v>
      </c>
      <c r="D7" s="221">
        <v>3</v>
      </c>
      <c r="E7" s="221">
        <v>4</v>
      </c>
      <c r="F7" s="220">
        <v>5</v>
      </c>
      <c r="G7" s="220">
        <v>6</v>
      </c>
      <c r="H7" s="220">
        <v>7</v>
      </c>
      <c r="I7" s="220">
        <v>8</v>
      </c>
      <c r="J7" s="220">
        <v>9</v>
      </c>
      <c r="K7" s="220"/>
      <c r="L7" s="220"/>
      <c r="M7" s="221"/>
    </row>
    <row r="8" spans="1:20" ht="20.25" customHeight="1" x14ac:dyDescent="0.25">
      <c r="A8" s="405" t="s">
        <v>249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</row>
    <row r="9" spans="1:20" s="70" customFormat="1" ht="36" customHeight="1" x14ac:dyDescent="0.3">
      <c r="A9" s="197">
        <v>1</v>
      </c>
      <c r="B9" s="198">
        <v>1</v>
      </c>
      <c r="C9" s="92" t="s">
        <v>287</v>
      </c>
      <c r="D9" s="92" t="s">
        <v>253</v>
      </c>
      <c r="E9" s="198" t="s">
        <v>206</v>
      </c>
      <c r="F9" s="180">
        <v>24.15</v>
      </c>
      <c r="G9" s="225" t="s">
        <v>264</v>
      </c>
      <c r="H9" s="225">
        <v>0</v>
      </c>
      <c r="I9" s="225" t="s">
        <v>264</v>
      </c>
      <c r="J9" s="200" t="s">
        <v>284</v>
      </c>
      <c r="K9" s="200">
        <v>23.2</v>
      </c>
      <c r="L9" s="210">
        <v>23.2</v>
      </c>
      <c r="M9" s="407" t="s">
        <v>237</v>
      </c>
    </row>
    <row r="10" spans="1:20" s="70" customFormat="1" ht="36.75" customHeight="1" x14ac:dyDescent="0.3">
      <c r="A10" s="197">
        <v>2</v>
      </c>
      <c r="B10" s="198">
        <v>2</v>
      </c>
      <c r="C10" s="92" t="s">
        <v>207</v>
      </c>
      <c r="D10" s="92" t="s">
        <v>253</v>
      </c>
      <c r="E10" s="198" t="s">
        <v>206</v>
      </c>
      <c r="F10" s="180">
        <v>77.849999999999994</v>
      </c>
      <c r="G10" s="225" t="s">
        <v>264</v>
      </c>
      <c r="H10" s="225">
        <v>0</v>
      </c>
      <c r="I10" s="225" t="s">
        <v>264</v>
      </c>
      <c r="J10" s="200" t="s">
        <v>284</v>
      </c>
      <c r="K10" s="200">
        <v>84.76</v>
      </c>
      <c r="L10" s="201">
        <v>84.76</v>
      </c>
      <c r="M10" s="407"/>
    </row>
    <row r="11" spans="1:20" s="70" customFormat="1" ht="30" customHeight="1" x14ac:dyDescent="0.25">
      <c r="A11" s="197">
        <v>3</v>
      </c>
      <c r="B11" s="198">
        <v>2</v>
      </c>
      <c r="C11" s="92" t="s">
        <v>208</v>
      </c>
      <c r="D11" s="92" t="s">
        <v>253</v>
      </c>
      <c r="E11" s="198" t="s">
        <v>206</v>
      </c>
      <c r="F11" s="180">
        <v>16.899999999999999</v>
      </c>
      <c r="G11" s="226" t="s">
        <v>264</v>
      </c>
      <c r="H11" s="226">
        <v>0</v>
      </c>
      <c r="I11" s="226" t="s">
        <v>264</v>
      </c>
      <c r="J11" s="219" t="s">
        <v>284</v>
      </c>
      <c r="K11" s="200">
        <v>22.3</v>
      </c>
      <c r="L11" s="210">
        <v>22.3</v>
      </c>
      <c r="M11" s="407"/>
    </row>
    <row r="12" spans="1:20" ht="20.25" customHeight="1" x14ac:dyDescent="0.25">
      <c r="A12" s="408" t="s">
        <v>97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</row>
    <row r="13" spans="1:20" ht="15.75" customHeight="1" x14ac:dyDescent="0.25">
      <c r="A13" s="406" t="s">
        <v>250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</row>
    <row r="14" spans="1:20" ht="23.25" hidden="1" customHeight="1" x14ac:dyDescent="0.25">
      <c r="A14" s="409" t="s">
        <v>112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</row>
    <row r="15" spans="1:20" ht="40.5" hidden="1" customHeight="1" x14ac:dyDescent="0.25">
      <c r="A15" s="402" t="s">
        <v>99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2"/>
      <c r="L15" s="402"/>
      <c r="M15" s="402"/>
      <c r="N15" s="176"/>
      <c r="O15" s="176"/>
      <c r="P15" s="176"/>
      <c r="Q15" s="176"/>
      <c r="R15" s="176"/>
      <c r="S15" s="176"/>
      <c r="T15" s="176"/>
    </row>
    <row r="16" spans="1:20" ht="39" customHeight="1" x14ac:dyDescent="0.25">
      <c r="A16" s="208">
        <v>1</v>
      </c>
      <c r="B16" s="211" t="s">
        <v>139</v>
      </c>
      <c r="C16" s="205" t="s">
        <v>233</v>
      </c>
      <c r="D16" s="216" t="s">
        <v>252</v>
      </c>
      <c r="E16" s="208" t="s">
        <v>209</v>
      </c>
      <c r="F16" s="214">
        <v>140</v>
      </c>
      <c r="G16" s="211" t="s">
        <v>264</v>
      </c>
      <c r="H16" s="211" t="s">
        <v>285</v>
      </c>
      <c r="I16" s="211" t="s">
        <v>264</v>
      </c>
      <c r="J16" s="200" t="s">
        <v>284</v>
      </c>
      <c r="K16" s="207">
        <v>280</v>
      </c>
      <c r="L16" s="212">
        <v>280</v>
      </c>
      <c r="M16" s="410" t="s">
        <v>286</v>
      </c>
    </row>
    <row r="17" spans="1:20" ht="100.5" hidden="1" customHeight="1" x14ac:dyDescent="0.25">
      <c r="A17" s="208">
        <v>2</v>
      </c>
      <c r="B17" s="211" t="s">
        <v>230</v>
      </c>
      <c r="C17" s="205" t="s">
        <v>210</v>
      </c>
      <c r="D17" s="216"/>
      <c r="E17" s="208" t="s">
        <v>211</v>
      </c>
      <c r="F17" s="214"/>
      <c r="G17" s="211">
        <v>10</v>
      </c>
      <c r="H17" s="306"/>
      <c r="I17" s="211">
        <v>10</v>
      </c>
      <c r="J17" s="215"/>
      <c r="K17" s="206"/>
      <c r="L17" s="212">
        <f t="shared" ref="L17" si="0">K17/I17*100</f>
        <v>0</v>
      </c>
      <c r="M17" s="411"/>
    </row>
    <row r="18" spans="1:20" ht="36.75" customHeight="1" x14ac:dyDescent="0.25">
      <c r="A18" s="208">
        <v>3</v>
      </c>
      <c r="B18" s="211" t="s">
        <v>231</v>
      </c>
      <c r="C18" s="205" t="s">
        <v>232</v>
      </c>
      <c r="D18" s="216" t="s">
        <v>252</v>
      </c>
      <c r="E18" s="208" t="s">
        <v>212</v>
      </c>
      <c r="F18" s="214">
        <v>1</v>
      </c>
      <c r="G18" s="226" t="s">
        <v>264</v>
      </c>
      <c r="H18" s="226">
        <v>0</v>
      </c>
      <c r="I18" s="226" t="s">
        <v>264</v>
      </c>
      <c r="J18" s="219" t="s">
        <v>284</v>
      </c>
      <c r="K18" s="206">
        <v>3</v>
      </c>
      <c r="L18" s="212">
        <v>3</v>
      </c>
      <c r="M18" s="412"/>
    </row>
    <row r="19" spans="1:20" ht="15" hidden="1" customHeight="1" x14ac:dyDescent="0.25">
      <c r="A19" s="413" t="s">
        <v>100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176"/>
      <c r="O19" s="176"/>
      <c r="P19" s="176"/>
      <c r="Q19" s="176"/>
      <c r="R19" s="176"/>
      <c r="S19" s="176"/>
      <c r="T19" s="176"/>
    </row>
    <row r="20" spans="1:20" ht="18.75" customHeight="1" x14ac:dyDescent="0.25">
      <c r="A20" s="409" t="s">
        <v>101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</row>
    <row r="21" spans="1:20" ht="18.75" customHeight="1" x14ac:dyDescent="0.25">
      <c r="A21" s="406" t="s">
        <v>35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</row>
    <row r="22" spans="1:20" ht="20.25" hidden="1" customHeight="1" x14ac:dyDescent="0.25">
      <c r="A22" s="415" t="s">
        <v>102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5"/>
    </row>
    <row r="23" spans="1:20" s="68" customFormat="1" ht="27" hidden="1" customHeight="1" x14ac:dyDescent="0.25">
      <c r="A23" s="402" t="s">
        <v>103</v>
      </c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179"/>
    </row>
    <row r="24" spans="1:20" s="68" customFormat="1" ht="31.5" customHeight="1" x14ac:dyDescent="0.3">
      <c r="A24" s="180">
        <v>5</v>
      </c>
      <c r="B24" s="203" t="s">
        <v>153</v>
      </c>
      <c r="C24" s="181" t="s">
        <v>288</v>
      </c>
      <c r="D24" s="199" t="s">
        <v>252</v>
      </c>
      <c r="E24" s="199" t="s">
        <v>216</v>
      </c>
      <c r="F24" s="199">
        <v>50.4</v>
      </c>
      <c r="G24" s="225" t="s">
        <v>264</v>
      </c>
      <c r="H24" s="199">
        <v>0</v>
      </c>
      <c r="I24" s="225" t="s">
        <v>264</v>
      </c>
      <c r="J24" s="210" t="s">
        <v>284</v>
      </c>
      <c r="K24" s="210">
        <v>50.6</v>
      </c>
      <c r="L24" s="210">
        <v>50.6</v>
      </c>
      <c r="M24" s="416" t="s">
        <v>237</v>
      </c>
      <c r="N24" s="179"/>
    </row>
    <row r="25" spans="1:20" s="68" customFormat="1" ht="30" x14ac:dyDescent="0.3">
      <c r="A25" s="180">
        <v>6</v>
      </c>
      <c r="B25" s="203" t="s">
        <v>234</v>
      </c>
      <c r="C25" s="181" t="s">
        <v>235</v>
      </c>
      <c r="D25" s="199" t="s">
        <v>252</v>
      </c>
      <c r="E25" s="199" t="s">
        <v>216</v>
      </c>
      <c r="F25" s="199">
        <v>8.64</v>
      </c>
      <c r="G25" s="225" t="s">
        <v>264</v>
      </c>
      <c r="H25" s="199">
        <v>0</v>
      </c>
      <c r="I25" s="225" t="s">
        <v>264</v>
      </c>
      <c r="J25" s="209" t="s">
        <v>265</v>
      </c>
      <c r="K25" s="209">
        <v>8.6199999999999992</v>
      </c>
      <c r="L25" s="209">
        <v>8.6199999999999992</v>
      </c>
      <c r="M25" s="417"/>
      <c r="N25" s="179"/>
    </row>
    <row r="26" spans="1:20" s="68" customFormat="1" ht="75" x14ac:dyDescent="0.25">
      <c r="A26" s="180"/>
      <c r="B26" s="203" t="s">
        <v>251</v>
      </c>
      <c r="C26" s="181" t="s">
        <v>289</v>
      </c>
      <c r="D26" s="199" t="s">
        <v>252</v>
      </c>
      <c r="E26" s="199" t="s">
        <v>216</v>
      </c>
      <c r="F26" s="199">
        <v>33.6</v>
      </c>
      <c r="G26" s="226" t="s">
        <v>264</v>
      </c>
      <c r="H26" s="199">
        <v>0</v>
      </c>
      <c r="I26" s="226" t="s">
        <v>264</v>
      </c>
      <c r="J26" s="209" t="s">
        <v>265</v>
      </c>
      <c r="K26" s="209">
        <v>34.700000000000003</v>
      </c>
      <c r="L26" s="209">
        <v>34.700000000000003</v>
      </c>
      <c r="M26" s="418"/>
      <c r="N26" s="179"/>
    </row>
    <row r="27" spans="1:20" ht="18" customHeight="1" x14ac:dyDescent="0.25">
      <c r="A27" s="409" t="s">
        <v>105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</row>
    <row r="28" spans="1:20" ht="18" customHeight="1" x14ac:dyDescent="0.25">
      <c r="A28" s="409" t="s">
        <v>35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</row>
    <row r="29" spans="1:20" ht="21.75" hidden="1" customHeight="1" x14ac:dyDescent="0.25">
      <c r="A29" s="409" t="s">
        <v>106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</row>
    <row r="30" spans="1:20" ht="23.25" hidden="1" customHeight="1" x14ac:dyDescent="0.25">
      <c r="A30" s="402" t="s">
        <v>107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</row>
    <row r="31" spans="1:20" ht="69" hidden="1" customHeight="1" x14ac:dyDescent="0.25">
      <c r="A31" s="175">
        <v>9</v>
      </c>
      <c r="B31" s="198"/>
      <c r="C31" s="92" t="s">
        <v>213</v>
      </c>
      <c r="D31" s="92"/>
      <c r="E31" s="175" t="s">
        <v>214</v>
      </c>
      <c r="F31" s="198"/>
      <c r="G31" s="175">
        <v>14.6</v>
      </c>
      <c r="H31" s="198"/>
      <c r="I31" s="182" t="e">
        <f>#REF!</f>
        <v>#REF!</v>
      </c>
      <c r="J31" s="182"/>
      <c r="K31" s="182" t="e">
        <f>#REF!</f>
        <v>#REF!</v>
      </c>
      <c r="L31" s="177" t="e">
        <f>K31/I31*100</f>
        <v>#REF!</v>
      </c>
      <c r="M31" s="178"/>
    </row>
    <row r="32" spans="1:20" ht="60.75" customHeight="1" x14ac:dyDescent="0.25">
      <c r="A32" s="198"/>
      <c r="B32" s="202" t="s">
        <v>169</v>
      </c>
      <c r="C32" s="92" t="s">
        <v>255</v>
      </c>
      <c r="D32" s="216" t="s">
        <v>252</v>
      </c>
      <c r="E32" s="216" t="s">
        <v>254</v>
      </c>
      <c r="F32" s="222">
        <v>1.06</v>
      </c>
      <c r="G32" s="226" t="s">
        <v>264</v>
      </c>
      <c r="H32" s="204">
        <v>0</v>
      </c>
      <c r="I32" s="226" t="s">
        <v>264</v>
      </c>
      <c r="J32" s="223" t="s">
        <v>284</v>
      </c>
      <c r="K32" s="224">
        <v>1.6</v>
      </c>
      <c r="L32" s="224">
        <v>1.6</v>
      </c>
      <c r="M32" s="414" t="s">
        <v>237</v>
      </c>
    </row>
    <row r="33" spans="1:13" ht="53.25" customHeight="1" x14ac:dyDescent="0.25">
      <c r="A33" s="198"/>
      <c r="B33" s="202" t="s">
        <v>175</v>
      </c>
      <c r="C33" s="92" t="s">
        <v>290</v>
      </c>
      <c r="D33" s="216" t="s">
        <v>252</v>
      </c>
      <c r="E33" s="216" t="s">
        <v>254</v>
      </c>
      <c r="F33" s="222">
        <v>4.9000000000000004</v>
      </c>
      <c r="G33" s="226" t="s">
        <v>264</v>
      </c>
      <c r="H33" s="204">
        <v>0</v>
      </c>
      <c r="I33" s="226" t="s">
        <v>264</v>
      </c>
      <c r="J33" s="223" t="s">
        <v>284</v>
      </c>
      <c r="K33" s="224">
        <v>7</v>
      </c>
      <c r="L33" s="224">
        <v>7</v>
      </c>
      <c r="M33" s="414"/>
    </row>
    <row r="34" spans="1:13" ht="126" x14ac:dyDescent="0.25">
      <c r="A34" s="198"/>
      <c r="B34" s="202" t="s">
        <v>236</v>
      </c>
      <c r="C34" s="92" t="s">
        <v>238</v>
      </c>
      <c r="D34" s="216" t="s">
        <v>252</v>
      </c>
      <c r="E34" s="216" t="s">
        <v>259</v>
      </c>
      <c r="F34" s="222">
        <v>0</v>
      </c>
      <c r="G34" s="226" t="s">
        <v>264</v>
      </c>
      <c r="H34" s="222">
        <v>0</v>
      </c>
      <c r="I34" s="226" t="s">
        <v>264</v>
      </c>
      <c r="J34" s="219" t="s">
        <v>284</v>
      </c>
      <c r="K34" s="217">
        <v>6</v>
      </c>
      <c r="L34" s="218">
        <v>6</v>
      </c>
      <c r="M34" s="325" t="s">
        <v>291</v>
      </c>
    </row>
  </sheetData>
  <mergeCells count="33">
    <mergeCell ref="M32:M33"/>
    <mergeCell ref="A29:M29"/>
    <mergeCell ref="A30:M30"/>
    <mergeCell ref="A22:M22"/>
    <mergeCell ref="A23:M23"/>
    <mergeCell ref="A27:M27"/>
    <mergeCell ref="A28:M28"/>
    <mergeCell ref="M24:M26"/>
    <mergeCell ref="A21:M21"/>
    <mergeCell ref="A8:M8"/>
    <mergeCell ref="M9:M11"/>
    <mergeCell ref="A12:M12"/>
    <mergeCell ref="A13:M13"/>
    <mergeCell ref="A14:M14"/>
    <mergeCell ref="M16:M18"/>
    <mergeCell ref="A19:M19"/>
    <mergeCell ref="A20:M20"/>
    <mergeCell ref="A1:M3"/>
    <mergeCell ref="C4:M4"/>
    <mergeCell ref="A15:M15"/>
    <mergeCell ref="A5:A6"/>
    <mergeCell ref="K5:K6"/>
    <mergeCell ref="L5:L6"/>
    <mergeCell ref="F5:F6"/>
    <mergeCell ref="E5:E6"/>
    <mergeCell ref="D5:D6"/>
    <mergeCell ref="C5:C6"/>
    <mergeCell ref="B5:B6"/>
    <mergeCell ref="M5:M6"/>
    <mergeCell ref="J5:J6"/>
    <mergeCell ref="I5:I6"/>
    <mergeCell ref="H5:H6"/>
    <mergeCell ref="G5:G6"/>
  </mergeCells>
  <pageMargins left="0.35433070866141736" right="0.27559055118110237" top="0.31496062992125984" bottom="0.35433070866141736" header="0.51181102362204722" footer="0.51181102362204722"/>
  <pageSetup paperSize="9" scale="56" firstPageNumber="0" orientation="landscape" horizontalDpi="300" verticalDpi="300" r:id="rId1"/>
  <rowBreaks count="1" manualBreakCount="1">
    <brk id="19" max="1638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workbookViewId="0">
      <selection activeCell="D12" sqref="D12"/>
    </sheetView>
  </sheetViews>
  <sheetFormatPr defaultColWidth="8.7109375" defaultRowHeight="15" x14ac:dyDescent="0.25"/>
  <cols>
    <col min="2" max="2" width="10.7109375" customWidth="1"/>
    <col min="3" max="3" width="11.85546875" customWidth="1"/>
    <col min="7" max="7" width="9.7109375" customWidth="1"/>
    <col min="8" max="8" width="9.5703125" customWidth="1"/>
  </cols>
  <sheetData>
    <row r="3" spans="2:9" ht="15.75" customHeight="1" x14ac:dyDescent="0.25">
      <c r="B3" s="47">
        <v>105419.9</v>
      </c>
      <c r="C3" s="47">
        <v>29768.2</v>
      </c>
      <c r="D3" s="47">
        <v>29767.18</v>
      </c>
      <c r="G3" s="419">
        <f>SUM(G5:G9)</f>
        <v>331178.40000000002</v>
      </c>
      <c r="H3" s="419">
        <f>SUM(H5:H9)</f>
        <v>312741.5</v>
      </c>
      <c r="I3" s="48">
        <f t="shared" ref="I3:I9" si="0">H3/G3*100</f>
        <v>94.432940070970801</v>
      </c>
    </row>
    <row r="4" spans="2:9" ht="15.75" customHeight="1" x14ac:dyDescent="0.25">
      <c r="B4" s="47">
        <f>B3</f>
        <v>105419.9</v>
      </c>
      <c r="C4" s="47">
        <f>C3</f>
        <v>29768.2</v>
      </c>
      <c r="D4" s="47">
        <f>D3</f>
        <v>29767.18</v>
      </c>
      <c r="G4" s="419"/>
      <c r="H4" s="419"/>
      <c r="I4" s="48" t="e">
        <f t="shared" si="0"/>
        <v>#DIV/0!</v>
      </c>
    </row>
    <row r="5" spans="2:9" ht="15" customHeight="1" x14ac:dyDescent="0.25">
      <c r="B5" s="47">
        <v>105982.3</v>
      </c>
      <c r="C5" s="47">
        <v>105634.9</v>
      </c>
      <c r="D5" s="47">
        <v>105634.901</v>
      </c>
      <c r="G5" s="420">
        <v>47584.9</v>
      </c>
      <c r="H5" s="421">
        <v>44287.5</v>
      </c>
      <c r="I5" s="48">
        <f t="shared" si="0"/>
        <v>93.070490848987802</v>
      </c>
    </row>
    <row r="6" spans="2:9" ht="15.75" customHeight="1" x14ac:dyDescent="0.25">
      <c r="B6" s="47">
        <f>B5</f>
        <v>105982.3</v>
      </c>
      <c r="C6" s="47">
        <f>C5</f>
        <v>105634.9</v>
      </c>
      <c r="D6" s="47">
        <f>D5</f>
        <v>105634.901</v>
      </c>
      <c r="G6" s="420"/>
      <c r="H6" s="421"/>
      <c r="I6" s="48" t="e">
        <f t="shared" si="0"/>
        <v>#DIV/0!</v>
      </c>
    </row>
    <row r="7" spans="2:9" ht="15.75" customHeight="1" x14ac:dyDescent="0.25">
      <c r="B7" s="47">
        <v>750</v>
      </c>
      <c r="C7" s="47">
        <v>750</v>
      </c>
      <c r="D7" s="47"/>
      <c r="G7" s="49">
        <v>249786.6</v>
      </c>
      <c r="H7" s="50">
        <v>238082</v>
      </c>
      <c r="I7" s="48">
        <f t="shared" si="0"/>
        <v>95.314160167118658</v>
      </c>
    </row>
    <row r="8" spans="2:9" ht="15.75" x14ac:dyDescent="0.25">
      <c r="G8" s="51">
        <v>750</v>
      </c>
      <c r="H8" s="52">
        <v>700</v>
      </c>
      <c r="I8" s="48">
        <f t="shared" si="0"/>
        <v>93.333333333333329</v>
      </c>
    </row>
    <row r="9" spans="2:9" ht="15.75" x14ac:dyDescent="0.25">
      <c r="G9" s="51">
        <v>33056.9</v>
      </c>
      <c r="H9" s="52">
        <v>29672</v>
      </c>
      <c r="I9" s="48">
        <f t="shared" si="0"/>
        <v>89.760382855016658</v>
      </c>
    </row>
    <row r="12" spans="2:9" ht="15" customHeight="1" x14ac:dyDescent="0.25">
      <c r="B12" s="53">
        <f>SUM(B13:B16)</f>
        <v>331178.40000000002</v>
      </c>
      <c r="C12" s="53">
        <f>SUM(C13:C16)</f>
        <v>312741.5</v>
      </c>
      <c r="D12" s="48">
        <f>C12/B12*100</f>
        <v>94.432940070970801</v>
      </c>
    </row>
    <row r="13" spans="2:9" ht="15" customHeight="1" x14ac:dyDescent="0.25">
      <c r="B13" s="49">
        <v>47584.9</v>
      </c>
      <c r="C13" s="50">
        <v>44287.5</v>
      </c>
      <c r="D13" s="48">
        <f>C13/B13*100</f>
        <v>93.070490848987802</v>
      </c>
    </row>
    <row r="14" spans="2:9" ht="15.75" x14ac:dyDescent="0.25">
      <c r="B14" s="49">
        <v>249786.6</v>
      </c>
      <c r="C14" s="50">
        <v>238082</v>
      </c>
      <c r="D14" s="48">
        <f>C14/B14*100</f>
        <v>95.314160167118658</v>
      </c>
    </row>
    <row r="15" spans="2:9" ht="15.75" x14ac:dyDescent="0.25">
      <c r="B15" s="51">
        <v>750</v>
      </c>
      <c r="C15" s="52">
        <v>700</v>
      </c>
      <c r="D15" s="48">
        <f>C15/B15*100</f>
        <v>93.333333333333329</v>
      </c>
    </row>
    <row r="16" spans="2:9" ht="15.75" x14ac:dyDescent="0.25">
      <c r="B16" s="51">
        <v>33056.9</v>
      </c>
      <c r="C16" s="52">
        <v>29672</v>
      </c>
      <c r="D16" s="48">
        <f>C16/B16*100</f>
        <v>89.760382855016658</v>
      </c>
    </row>
  </sheetData>
  <mergeCells count="4">
    <mergeCell ref="G3:G4"/>
    <mergeCell ref="H3:H4"/>
    <mergeCell ref="G5:G6"/>
    <mergeCell ref="H5:H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прил12</vt:lpstr>
      <vt:lpstr>Приложение 15 1002-П</vt:lpstr>
      <vt:lpstr>Прилож 14 Расчет эффективности</vt:lpstr>
      <vt:lpstr>Приложение 18</vt:lpstr>
      <vt:lpstr>Лист1 (2)</vt:lpstr>
      <vt:lpstr>прил12!Область_печати</vt:lpstr>
      <vt:lpstr>'Приложение 15 1002-П'!Область_печати</vt:lpstr>
      <vt:lpstr>'Приложение 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Жарова Наталия Владимировна</dc:creator>
  <cp:lastModifiedBy>*</cp:lastModifiedBy>
  <cp:revision>0</cp:revision>
  <cp:lastPrinted>2024-10-09T10:55:02Z</cp:lastPrinted>
  <dcterms:created xsi:type="dcterms:W3CDTF">2006-09-28T05:33:49Z</dcterms:created>
  <dcterms:modified xsi:type="dcterms:W3CDTF">2024-10-09T11:01:58Z</dcterms:modified>
  <dc:language>ru-RU</dc:language>
</cp:coreProperties>
</file>