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10" windowWidth="2100" windowHeight="7740" tabRatio="500" firstSheet="1" activeTab="1"/>
  </bookViews>
  <sheets>
    <sheet name="прил12" sheetId="1" state="hidden" r:id="rId1"/>
    <sheet name="Прилож9 1002-П" sheetId="2" r:id="rId2"/>
    <sheet name="Приложение 10" sheetId="3" r:id="rId3"/>
    <sheet name="Прилож 14 Расчет эффективности" sheetId="4" state="hidden" r:id="rId4"/>
    <sheet name="Прилож 11" sheetId="5" r:id="rId5"/>
    <sheet name="Лист1 (2)" sheetId="6" state="hidden" r:id="rId6"/>
  </sheets>
  <definedNames>
    <definedName name="_xlnm.Print_Area" localSheetId="0">прил12!$A$1:$K$462</definedName>
    <definedName name="_xlnm.Print_Area" localSheetId="4">'Прилож 11'!$A$1:$I$42</definedName>
    <definedName name="_xlnm.Print_Area" localSheetId="1">'Прилож9 1002-П'!$A$1:$L$259</definedName>
    <definedName name="_xlnm.Print_Area" localSheetId="2">'Приложение 10'!$A$1:$J$38</definedName>
  </definedNames>
  <calcPr calcId="145621" iterate="1"/>
</workbook>
</file>

<file path=xl/calcChain.xml><?xml version="1.0" encoding="utf-8"?>
<calcChain xmlns="http://schemas.openxmlformats.org/spreadsheetml/2006/main">
  <c r="E160" i="2" l="1"/>
  <c r="G160" i="2"/>
  <c r="G144" i="2" l="1"/>
  <c r="F150" i="2" l="1"/>
  <c r="G150" i="2"/>
  <c r="H150" i="2"/>
  <c r="I150" i="2"/>
  <c r="F149" i="2"/>
  <c r="G149" i="2"/>
  <c r="H149" i="2"/>
  <c r="I149" i="2"/>
  <c r="F148" i="2"/>
  <c r="G148" i="2"/>
  <c r="H148" i="2"/>
  <c r="I148" i="2"/>
  <c r="F147" i="2"/>
  <c r="G147" i="2"/>
  <c r="H147" i="2"/>
  <c r="I147" i="2"/>
  <c r="F146" i="2"/>
  <c r="G146" i="2"/>
  <c r="H146" i="2"/>
  <c r="I146" i="2"/>
  <c r="F145" i="2"/>
  <c r="G145" i="2"/>
  <c r="H145" i="2"/>
  <c r="I145" i="2"/>
  <c r="H19" i="5" l="1"/>
  <c r="I72" i="2" l="1"/>
  <c r="F72" i="2"/>
  <c r="G72" i="2"/>
  <c r="H72" i="2"/>
  <c r="E72" i="2"/>
  <c r="F74" i="2"/>
  <c r="G74" i="2"/>
  <c r="H74" i="2"/>
  <c r="I74" i="2"/>
  <c r="E74" i="2"/>
  <c r="I95" i="2"/>
  <c r="J93" i="2"/>
  <c r="K93" i="2" s="1"/>
  <c r="L93" i="2" s="1"/>
  <c r="F92" i="2"/>
  <c r="G92" i="2"/>
  <c r="H92" i="2"/>
  <c r="I92" i="2"/>
  <c r="E92" i="2"/>
  <c r="E99" i="2"/>
  <c r="I116" i="2"/>
  <c r="J116" i="2" s="1"/>
  <c r="G122" i="2"/>
  <c r="I122" i="2"/>
  <c r="J122" i="2"/>
  <c r="F139" i="2"/>
  <c r="H198" i="2"/>
  <c r="I198" i="2"/>
  <c r="H200" i="2"/>
  <c r="I200" i="2"/>
  <c r="E219" i="2"/>
  <c r="G225" i="2"/>
  <c r="H225" i="2"/>
  <c r="I225" i="2"/>
  <c r="J225" i="2" s="1"/>
  <c r="J226" i="2"/>
  <c r="K226" i="2"/>
  <c r="J228" i="2"/>
  <c r="K228" i="2"/>
  <c r="E233" i="2"/>
  <c r="F243" i="2"/>
  <c r="E253" i="2"/>
  <c r="H241" i="2" l="1"/>
  <c r="H243" i="2"/>
  <c r="H16" i="5" l="1"/>
  <c r="H17" i="5"/>
  <c r="H15" i="5"/>
  <c r="E12" i="3" l="1"/>
  <c r="I26" i="3"/>
  <c r="H32" i="5"/>
  <c r="H33" i="5"/>
  <c r="H34" i="5"/>
  <c r="H31" i="5"/>
  <c r="J245" i="2" l="1"/>
  <c r="I58" i="2" l="1"/>
  <c r="I243" i="2"/>
  <c r="I241" i="2"/>
  <c r="F234" i="2"/>
  <c r="I235" i="2"/>
  <c r="I236" i="2" s="1"/>
  <c r="H235" i="2"/>
  <c r="F233" i="2"/>
  <c r="H233" i="2"/>
  <c r="H234" i="2" s="1"/>
  <c r="I233" i="2"/>
  <c r="I234" i="2" s="1"/>
  <c r="H239" i="2"/>
  <c r="I239" i="2"/>
  <c r="I232" i="2" l="1"/>
  <c r="H232" i="2"/>
  <c r="H236" i="2"/>
  <c r="G233" i="2" l="1"/>
  <c r="F238" i="2"/>
  <c r="G238" i="2"/>
  <c r="F235" i="2"/>
  <c r="F236" i="2" s="1"/>
  <c r="G235" i="2"/>
  <c r="G253" i="2"/>
  <c r="F253" i="2"/>
  <c r="F239" i="2"/>
  <c r="G239" i="2"/>
  <c r="G232" i="2" l="1"/>
  <c r="E234" i="2"/>
  <c r="E235" i="2"/>
  <c r="E236" i="2"/>
  <c r="E237" i="2"/>
  <c r="E238" i="2"/>
  <c r="E232" i="2" s="1"/>
  <c r="E239" i="2"/>
  <c r="E146" i="2"/>
  <c r="E148" i="2"/>
  <c r="E201" i="2"/>
  <c r="E202" i="2"/>
  <c r="E203" i="2"/>
  <c r="E199" i="2"/>
  <c r="E200" i="2"/>
  <c r="E198" i="2"/>
  <c r="F23" i="2"/>
  <c r="G23" i="2"/>
  <c r="H23" i="2"/>
  <c r="F224" i="2" l="1"/>
  <c r="G224" i="2"/>
  <c r="H224" i="2"/>
  <c r="I224" i="2"/>
  <c r="E225" i="2"/>
  <c r="E224" i="2"/>
  <c r="E166" i="2" s="1"/>
  <c r="E140" i="2"/>
  <c r="J101" i="4" l="1"/>
  <c r="E121" i="2" l="1"/>
  <c r="I121" i="2"/>
  <c r="F131" i="2"/>
  <c r="F198" i="2"/>
  <c r="F200" i="2"/>
  <c r="G200" i="2"/>
  <c r="G198" i="2"/>
  <c r="D16" i="6" l="1"/>
  <c r="D15" i="6"/>
  <c r="D14" i="6"/>
  <c r="D13" i="6"/>
  <c r="C12" i="6"/>
  <c r="D12" i="6" s="1"/>
  <c r="B12" i="6"/>
  <c r="I9" i="6"/>
  <c r="I8" i="6"/>
  <c r="I7" i="6"/>
  <c r="I6" i="6"/>
  <c r="D6" i="6"/>
  <c r="C6" i="6"/>
  <c r="B6" i="6"/>
  <c r="I5" i="6"/>
  <c r="I4" i="6"/>
  <c r="D4" i="6"/>
  <c r="C4" i="6"/>
  <c r="B4" i="6"/>
  <c r="H3" i="6"/>
  <c r="G3" i="6"/>
  <c r="I40" i="5"/>
  <c r="C40" i="5"/>
  <c r="G39" i="5"/>
  <c r="F39" i="5"/>
  <c r="G30" i="5"/>
  <c r="F30" i="5"/>
  <c r="E113" i="4"/>
  <c r="G114" i="4" s="1"/>
  <c r="J94" i="4"/>
  <c r="J82" i="4"/>
  <c r="J74" i="4"/>
  <c r="E72" i="4"/>
  <c r="E73" i="4" s="1"/>
  <c r="J69" i="4"/>
  <c r="P68" i="4"/>
  <c r="J66" i="4"/>
  <c r="I57" i="4"/>
  <c r="H57" i="4"/>
  <c r="J53" i="4"/>
  <c r="J50" i="4"/>
  <c r="D47" i="4"/>
  <c r="C47" i="4"/>
  <c r="J45" i="4"/>
  <c r="I32" i="4"/>
  <c r="H32" i="4"/>
  <c r="J25" i="4"/>
  <c r="E24" i="4"/>
  <c r="D22" i="4"/>
  <c r="C22" i="4"/>
  <c r="D17" i="4"/>
  <c r="D16" i="4"/>
  <c r="C16" i="4"/>
  <c r="E30" i="3"/>
  <c r="I29" i="3" s="1"/>
  <c r="H29" i="3"/>
  <c r="E27" i="3"/>
  <c r="E25" i="3"/>
  <c r="I24" i="3" s="1"/>
  <c r="H24" i="3"/>
  <c r="E22" i="3"/>
  <c r="I21" i="3" s="1"/>
  <c r="H21" i="3"/>
  <c r="E16" i="3"/>
  <c r="E14" i="3"/>
  <c r="J20" i="4"/>
  <c r="E158" i="2"/>
  <c r="I223" i="2"/>
  <c r="I180" i="2" s="1"/>
  <c r="H223" i="2"/>
  <c r="H180" i="2" s="1"/>
  <c r="G223" i="2"/>
  <c r="G172" i="2" s="1"/>
  <c r="G45" i="2" s="1"/>
  <c r="G53" i="2" s="1"/>
  <c r="F223" i="2"/>
  <c r="F180" i="2" s="1"/>
  <c r="E223" i="2"/>
  <c r="E180" i="2" s="1"/>
  <c r="E149" i="2" s="1"/>
  <c r="I221" i="2"/>
  <c r="I222" i="2" s="1"/>
  <c r="H221" i="2"/>
  <c r="H222" i="2" s="1"/>
  <c r="G221" i="2"/>
  <c r="G170" i="2" s="1"/>
  <c r="F221" i="2"/>
  <c r="F222" i="2" s="1"/>
  <c r="E221" i="2"/>
  <c r="E178" i="2" s="1"/>
  <c r="I219" i="2"/>
  <c r="I220" i="2" s="1"/>
  <c r="H219" i="2"/>
  <c r="H220" i="2" s="1"/>
  <c r="G219" i="2"/>
  <c r="G176" i="2" s="1"/>
  <c r="F219" i="2"/>
  <c r="F220" i="2" s="1"/>
  <c r="J210" i="2"/>
  <c r="F208" i="2"/>
  <c r="L207" i="2"/>
  <c r="K207" i="2"/>
  <c r="J207" i="2"/>
  <c r="F206" i="2"/>
  <c r="L205" i="2"/>
  <c r="K205" i="2"/>
  <c r="J205" i="2"/>
  <c r="I204" i="2"/>
  <c r="G204" i="2"/>
  <c r="E204" i="2"/>
  <c r="I201" i="2"/>
  <c r="H201" i="2"/>
  <c r="F201" i="2"/>
  <c r="I199" i="2"/>
  <c r="H199" i="2"/>
  <c r="G197" i="2"/>
  <c r="F199" i="2"/>
  <c r="E197" i="2"/>
  <c r="H194" i="2"/>
  <c r="F194" i="2"/>
  <c r="G190" i="2"/>
  <c r="E190" i="2"/>
  <c r="I186" i="2"/>
  <c r="I187" i="2" s="1"/>
  <c r="H186" i="2"/>
  <c r="G186" i="2"/>
  <c r="F186" i="2"/>
  <c r="E186" i="2"/>
  <c r="I184" i="2"/>
  <c r="H184" i="2"/>
  <c r="G184" i="2"/>
  <c r="F184" i="2"/>
  <c r="E184" i="2"/>
  <c r="I181" i="2"/>
  <c r="H181" i="2"/>
  <c r="G181" i="2"/>
  <c r="F181" i="2"/>
  <c r="E181" i="2"/>
  <c r="E150" i="2" s="1"/>
  <c r="G180" i="2"/>
  <c r="I173" i="2"/>
  <c r="I46" i="2" s="1"/>
  <c r="I54" i="2" s="1"/>
  <c r="H173" i="2"/>
  <c r="G173" i="2"/>
  <c r="G46" i="2" s="1"/>
  <c r="G54" i="2" s="1"/>
  <c r="F173" i="2"/>
  <c r="F46" i="2" s="1"/>
  <c r="F54" i="2" s="1"/>
  <c r="E173" i="2"/>
  <c r="E172" i="2"/>
  <c r="F170" i="2"/>
  <c r="E170" i="2"/>
  <c r="E43" i="2" s="1"/>
  <c r="G161" i="2"/>
  <c r="J135" i="2"/>
  <c r="F133" i="2"/>
  <c r="L132" i="2"/>
  <c r="K132" i="2"/>
  <c r="J132" i="2"/>
  <c r="L130" i="2"/>
  <c r="K130" i="2"/>
  <c r="J130" i="2"/>
  <c r="I129" i="2"/>
  <c r="G129" i="2"/>
  <c r="E129" i="2"/>
  <c r="J128" i="2"/>
  <c r="F126" i="2"/>
  <c r="L125" i="2"/>
  <c r="K125" i="2"/>
  <c r="J125" i="2"/>
  <c r="F124" i="2"/>
  <c r="L123" i="2"/>
  <c r="K123" i="2"/>
  <c r="J123" i="2"/>
  <c r="E122" i="2"/>
  <c r="I105" i="2"/>
  <c r="I118" i="2"/>
  <c r="I119" i="2" s="1"/>
  <c r="H118" i="2"/>
  <c r="H119" i="2" s="1"/>
  <c r="G118" i="2"/>
  <c r="G102" i="2" s="1"/>
  <c r="F118" i="2"/>
  <c r="F119" i="2" s="1"/>
  <c r="F111" i="2" s="1"/>
  <c r="E118" i="2"/>
  <c r="E110" i="2" s="1"/>
  <c r="I117" i="2"/>
  <c r="H116" i="2"/>
  <c r="H117" i="2" s="1"/>
  <c r="G116" i="2"/>
  <c r="G108" i="2" s="1"/>
  <c r="F116" i="2"/>
  <c r="F108" i="2" s="1"/>
  <c r="E116" i="2"/>
  <c r="E100" i="2" s="1"/>
  <c r="I113" i="2"/>
  <c r="G110" i="2"/>
  <c r="I108" i="2"/>
  <c r="I89" i="2"/>
  <c r="H89" i="2"/>
  <c r="F89" i="2"/>
  <c r="L88" i="2"/>
  <c r="K88" i="2"/>
  <c r="J88" i="2"/>
  <c r="I87" i="2"/>
  <c r="H87" i="2"/>
  <c r="F87" i="2"/>
  <c r="L86" i="2"/>
  <c r="K86" i="2"/>
  <c r="J86" i="2"/>
  <c r="I85" i="2"/>
  <c r="G85" i="2"/>
  <c r="E85" i="2"/>
  <c r="J84" i="2"/>
  <c r="I82" i="2"/>
  <c r="H82" i="2"/>
  <c r="F82" i="2"/>
  <c r="L81" i="2"/>
  <c r="K81" i="2"/>
  <c r="J81" i="2"/>
  <c r="F80" i="2"/>
  <c r="L79" i="2"/>
  <c r="K79" i="2"/>
  <c r="J79" i="2"/>
  <c r="I78" i="2"/>
  <c r="G78" i="2"/>
  <c r="E78" i="2"/>
  <c r="I77" i="2"/>
  <c r="I61" i="2" s="1"/>
  <c r="E77" i="2"/>
  <c r="E69" i="2" s="1"/>
  <c r="I75" i="2"/>
  <c r="G66" i="2"/>
  <c r="I56" i="2"/>
  <c r="H56" i="2"/>
  <c r="G71" i="2"/>
  <c r="F56" i="2"/>
  <c r="E64" i="2"/>
  <c r="M14" i="2"/>
  <c r="K457" i="1"/>
  <c r="J457" i="1"/>
  <c r="I457" i="1"/>
  <c r="H456" i="1"/>
  <c r="G456" i="1"/>
  <c r="F456" i="1"/>
  <c r="E456" i="1"/>
  <c r="D456" i="1"/>
  <c r="K450" i="1"/>
  <c r="J450" i="1"/>
  <c r="I450" i="1"/>
  <c r="H449" i="1"/>
  <c r="G449" i="1"/>
  <c r="F449" i="1"/>
  <c r="E449" i="1"/>
  <c r="D449" i="1"/>
  <c r="K443" i="1"/>
  <c r="J443" i="1"/>
  <c r="I443" i="1"/>
  <c r="H442" i="1"/>
  <c r="G442" i="1"/>
  <c r="F442" i="1"/>
  <c r="E442" i="1"/>
  <c r="D442" i="1"/>
  <c r="K436" i="1"/>
  <c r="J436" i="1"/>
  <c r="I436" i="1"/>
  <c r="H435" i="1"/>
  <c r="G435" i="1"/>
  <c r="F435" i="1"/>
  <c r="E435" i="1"/>
  <c r="D435" i="1"/>
  <c r="K429" i="1"/>
  <c r="J429" i="1"/>
  <c r="I429" i="1"/>
  <c r="H428" i="1"/>
  <c r="G428" i="1"/>
  <c r="F428" i="1"/>
  <c r="E428" i="1"/>
  <c r="D428" i="1"/>
  <c r="K422" i="1"/>
  <c r="J422" i="1"/>
  <c r="I422" i="1"/>
  <c r="H421" i="1"/>
  <c r="G421" i="1"/>
  <c r="F421" i="1"/>
  <c r="E421" i="1"/>
  <c r="D421" i="1"/>
  <c r="H414" i="1"/>
  <c r="G414" i="1"/>
  <c r="F414" i="1"/>
  <c r="F413" i="1" s="1"/>
  <c r="E414" i="1"/>
  <c r="E413" i="1" s="1"/>
  <c r="D414" i="1"/>
  <c r="D413" i="1" s="1"/>
  <c r="G413" i="1"/>
  <c r="H407" i="1"/>
  <c r="H399" i="1" s="1"/>
  <c r="G407" i="1"/>
  <c r="F407" i="1"/>
  <c r="F406" i="1" s="1"/>
  <c r="E407" i="1"/>
  <c r="D407" i="1"/>
  <c r="D406" i="1" s="1"/>
  <c r="G406" i="1"/>
  <c r="E406" i="1"/>
  <c r="G399" i="1"/>
  <c r="E399" i="1"/>
  <c r="E398" i="1" s="1"/>
  <c r="G398" i="1"/>
  <c r="I396" i="1"/>
  <c r="J395" i="1"/>
  <c r="K394" i="1"/>
  <c r="J394" i="1"/>
  <c r="I394" i="1"/>
  <c r="J393" i="1"/>
  <c r="K392" i="1"/>
  <c r="J392" i="1"/>
  <c r="I392" i="1"/>
  <c r="H391" i="1"/>
  <c r="G391" i="1"/>
  <c r="K391" i="1" s="1"/>
  <c r="F391" i="1"/>
  <c r="E391" i="1"/>
  <c r="D391" i="1"/>
  <c r="I389" i="1"/>
  <c r="J388" i="1"/>
  <c r="K387" i="1"/>
  <c r="J387" i="1"/>
  <c r="I387" i="1"/>
  <c r="J386" i="1"/>
  <c r="K385" i="1"/>
  <c r="J385" i="1"/>
  <c r="I385" i="1"/>
  <c r="H384" i="1"/>
  <c r="G384" i="1"/>
  <c r="F384" i="1"/>
  <c r="E384" i="1"/>
  <c r="D384" i="1"/>
  <c r="H382" i="1"/>
  <c r="H360" i="1" s="1"/>
  <c r="D382" i="1"/>
  <c r="H381" i="1"/>
  <c r="H359" i="1" s="1"/>
  <c r="G381" i="1"/>
  <c r="E381" i="1"/>
  <c r="E359" i="1" s="1"/>
  <c r="H380" i="1"/>
  <c r="G380" i="1"/>
  <c r="K380" i="1" s="1"/>
  <c r="F380" i="1"/>
  <c r="E380" i="1"/>
  <c r="E358" i="1" s="1"/>
  <c r="D380" i="1"/>
  <c r="H379" i="1"/>
  <c r="H357" i="1" s="1"/>
  <c r="G379" i="1"/>
  <c r="E379" i="1"/>
  <c r="E357" i="1" s="1"/>
  <c r="H378" i="1"/>
  <c r="G378" i="1"/>
  <c r="G356" i="1" s="1"/>
  <c r="F378" i="1"/>
  <c r="E378" i="1"/>
  <c r="E356" i="1" s="1"/>
  <c r="D378" i="1"/>
  <c r="H377" i="1"/>
  <c r="F377" i="1"/>
  <c r="D377" i="1"/>
  <c r="I375" i="1"/>
  <c r="J374" i="1"/>
  <c r="K373" i="1"/>
  <c r="J373" i="1"/>
  <c r="I373" i="1"/>
  <c r="J372" i="1"/>
  <c r="K371" i="1"/>
  <c r="J371" i="1"/>
  <c r="I371" i="1"/>
  <c r="H370" i="1"/>
  <c r="G370" i="1"/>
  <c r="F370" i="1"/>
  <c r="E370" i="1"/>
  <c r="D370" i="1"/>
  <c r="I369" i="1"/>
  <c r="J367" i="1"/>
  <c r="K366" i="1"/>
  <c r="J366" i="1"/>
  <c r="I366" i="1"/>
  <c r="J365" i="1"/>
  <c r="K364" i="1"/>
  <c r="J364" i="1"/>
  <c r="I364" i="1"/>
  <c r="H363" i="1"/>
  <c r="G363" i="1"/>
  <c r="F363" i="1"/>
  <c r="E363" i="1"/>
  <c r="D363" i="1"/>
  <c r="H361" i="1"/>
  <c r="D361" i="1"/>
  <c r="D360" i="1"/>
  <c r="G359" i="1"/>
  <c r="H358" i="1"/>
  <c r="F358" i="1"/>
  <c r="D358" i="1"/>
  <c r="G357" i="1"/>
  <c r="H356" i="1"/>
  <c r="F356" i="1"/>
  <c r="F355" i="1" s="1"/>
  <c r="D356" i="1"/>
  <c r="J352" i="1"/>
  <c r="K351" i="1"/>
  <c r="J351" i="1"/>
  <c r="I351" i="1"/>
  <c r="J350" i="1"/>
  <c r="K349" i="1"/>
  <c r="J349" i="1"/>
  <c r="I349" i="1"/>
  <c r="H348" i="1"/>
  <c r="G348" i="1"/>
  <c r="F348" i="1"/>
  <c r="E348" i="1"/>
  <c r="D348" i="1"/>
  <c r="J345" i="1"/>
  <c r="K344" i="1"/>
  <c r="J344" i="1"/>
  <c r="I344" i="1"/>
  <c r="J343" i="1"/>
  <c r="K342" i="1"/>
  <c r="J342" i="1"/>
  <c r="I342" i="1"/>
  <c r="H341" i="1"/>
  <c r="G341" i="1"/>
  <c r="F341" i="1"/>
  <c r="E341" i="1"/>
  <c r="D341" i="1"/>
  <c r="H338" i="1"/>
  <c r="G338" i="1"/>
  <c r="E338" i="1"/>
  <c r="E330" i="1" s="1"/>
  <c r="H337" i="1"/>
  <c r="H329" i="1" s="1"/>
  <c r="G337" i="1"/>
  <c r="G329" i="1" s="1"/>
  <c r="F337" i="1"/>
  <c r="F329" i="1" s="1"/>
  <c r="E337" i="1"/>
  <c r="E329" i="1" s="1"/>
  <c r="D337" i="1"/>
  <c r="D329" i="1" s="1"/>
  <c r="H336" i="1"/>
  <c r="H328" i="1" s="1"/>
  <c r="G336" i="1"/>
  <c r="G328" i="1" s="1"/>
  <c r="E336" i="1"/>
  <c r="E328" i="1" s="1"/>
  <c r="H335" i="1"/>
  <c r="H334" i="1" s="1"/>
  <c r="G335" i="1"/>
  <c r="G327" i="1" s="1"/>
  <c r="F335" i="1"/>
  <c r="F327" i="1" s="1"/>
  <c r="F326" i="1" s="1"/>
  <c r="E335" i="1"/>
  <c r="E327" i="1" s="1"/>
  <c r="D335" i="1"/>
  <c r="D334" i="1" s="1"/>
  <c r="H330" i="1"/>
  <c r="K322" i="1"/>
  <c r="J322" i="1"/>
  <c r="I322" i="1"/>
  <c r="H319" i="1"/>
  <c r="G319" i="1"/>
  <c r="F319" i="1"/>
  <c r="E319" i="1"/>
  <c r="D319" i="1"/>
  <c r="J316" i="1"/>
  <c r="K315" i="1"/>
  <c r="J315" i="1"/>
  <c r="I315" i="1"/>
  <c r="J314" i="1"/>
  <c r="K313" i="1"/>
  <c r="J313" i="1"/>
  <c r="I313" i="1"/>
  <c r="H312" i="1"/>
  <c r="G312" i="1"/>
  <c r="F312" i="1"/>
  <c r="E312" i="1"/>
  <c r="D312" i="1"/>
  <c r="H305" i="1"/>
  <c r="G305" i="1"/>
  <c r="F305" i="1"/>
  <c r="E305" i="1"/>
  <c r="K299" i="1"/>
  <c r="J299" i="1"/>
  <c r="I299" i="1"/>
  <c r="I298" i="1"/>
  <c r="F298" i="1"/>
  <c r="K298" i="1" s="1"/>
  <c r="E298" i="1"/>
  <c r="J298" i="1" s="1"/>
  <c r="K292" i="1"/>
  <c r="J292" i="1"/>
  <c r="I292" i="1"/>
  <c r="H291" i="1"/>
  <c r="I291" i="1" s="1"/>
  <c r="G291" i="1"/>
  <c r="F291" i="1"/>
  <c r="E291" i="1"/>
  <c r="E285" i="1"/>
  <c r="H284" i="1"/>
  <c r="G284" i="1"/>
  <c r="F284" i="1"/>
  <c r="E284" i="1"/>
  <c r="D284" i="1"/>
  <c r="K278" i="1"/>
  <c r="J278" i="1"/>
  <c r="I278" i="1"/>
  <c r="H277" i="1"/>
  <c r="G277" i="1"/>
  <c r="F277" i="1"/>
  <c r="E277" i="1"/>
  <c r="D277" i="1"/>
  <c r="K271" i="1"/>
  <c r="J271" i="1"/>
  <c r="I271" i="1"/>
  <c r="H270" i="1"/>
  <c r="G270" i="1"/>
  <c r="F270" i="1"/>
  <c r="E270" i="1"/>
  <c r="D270" i="1"/>
  <c r="K263" i="1"/>
  <c r="J263" i="1"/>
  <c r="I263" i="1"/>
  <c r="H262" i="1"/>
  <c r="G262" i="1"/>
  <c r="F262" i="1"/>
  <c r="E262" i="1"/>
  <c r="D262" i="1"/>
  <c r="J259" i="1"/>
  <c r="K258" i="1"/>
  <c r="J258" i="1"/>
  <c r="I258" i="1"/>
  <c r="J257" i="1"/>
  <c r="K256" i="1"/>
  <c r="J256" i="1"/>
  <c r="I256" i="1"/>
  <c r="H255" i="1"/>
  <c r="G255" i="1"/>
  <c r="F255" i="1"/>
  <c r="E255" i="1"/>
  <c r="D255" i="1"/>
  <c r="J252" i="1"/>
  <c r="K251" i="1"/>
  <c r="J251" i="1"/>
  <c r="I251" i="1"/>
  <c r="J250" i="1"/>
  <c r="K249" i="1"/>
  <c r="J249" i="1"/>
  <c r="I249" i="1"/>
  <c r="H248" i="1"/>
  <c r="G248" i="1"/>
  <c r="F248" i="1"/>
  <c r="E248" i="1"/>
  <c r="D248" i="1"/>
  <c r="J245" i="1"/>
  <c r="K244" i="1"/>
  <c r="J244" i="1"/>
  <c r="I244" i="1"/>
  <c r="J243" i="1"/>
  <c r="K242" i="1"/>
  <c r="J242" i="1"/>
  <c r="I242" i="1"/>
  <c r="H241" i="1"/>
  <c r="G241" i="1"/>
  <c r="F241" i="1"/>
  <c r="E241" i="1"/>
  <c r="D241" i="1"/>
  <c r="H240" i="1"/>
  <c r="D240" i="1"/>
  <c r="H238" i="1"/>
  <c r="G238" i="1"/>
  <c r="E238" i="1"/>
  <c r="H237" i="1"/>
  <c r="G237" i="1"/>
  <c r="F237" i="1"/>
  <c r="E237" i="1"/>
  <c r="D237" i="1"/>
  <c r="H236" i="1"/>
  <c r="G236" i="1"/>
  <c r="E236" i="1"/>
  <c r="H235" i="1"/>
  <c r="H234" i="1" s="1"/>
  <c r="G235" i="1"/>
  <c r="G234" i="1" s="1"/>
  <c r="F235" i="1"/>
  <c r="F234" i="1" s="1"/>
  <c r="E235" i="1"/>
  <c r="E234" i="1" s="1"/>
  <c r="D235" i="1"/>
  <c r="D234" i="1" s="1"/>
  <c r="J224" i="1"/>
  <c r="K223" i="1"/>
  <c r="J223" i="1"/>
  <c r="I223" i="1"/>
  <c r="J222" i="1"/>
  <c r="K221" i="1"/>
  <c r="J221" i="1"/>
  <c r="I221" i="1"/>
  <c r="H220" i="1"/>
  <c r="G220" i="1"/>
  <c r="F220" i="1"/>
  <c r="E220" i="1"/>
  <c r="D220" i="1"/>
  <c r="J210" i="1"/>
  <c r="K209" i="1"/>
  <c r="J209" i="1"/>
  <c r="I209" i="1"/>
  <c r="J208" i="1"/>
  <c r="K207" i="1"/>
  <c r="J207" i="1"/>
  <c r="I207" i="1"/>
  <c r="H206" i="1"/>
  <c r="G206" i="1"/>
  <c r="F206" i="1"/>
  <c r="E206" i="1"/>
  <c r="D206" i="1"/>
  <c r="E203" i="1"/>
  <c r="E45" i="1" s="1"/>
  <c r="H202" i="1"/>
  <c r="G202" i="1"/>
  <c r="E202" i="1"/>
  <c r="H201" i="1"/>
  <c r="G201" i="1"/>
  <c r="F201" i="1"/>
  <c r="E201" i="1"/>
  <c r="D201" i="1"/>
  <c r="H200" i="1"/>
  <c r="G200" i="1"/>
  <c r="E200" i="1"/>
  <c r="H199" i="1"/>
  <c r="H198" i="1" s="1"/>
  <c r="G199" i="1"/>
  <c r="G198" i="1" s="1"/>
  <c r="F199" i="1"/>
  <c r="F198" i="1" s="1"/>
  <c r="E199" i="1"/>
  <c r="E198" i="1" s="1"/>
  <c r="D199" i="1"/>
  <c r="D198" i="1" s="1"/>
  <c r="J195" i="1"/>
  <c r="K194" i="1"/>
  <c r="J194" i="1"/>
  <c r="I194" i="1"/>
  <c r="J193" i="1"/>
  <c r="K192" i="1"/>
  <c r="J192" i="1"/>
  <c r="I192" i="1"/>
  <c r="H191" i="1"/>
  <c r="G191" i="1"/>
  <c r="F191" i="1"/>
  <c r="E191" i="1"/>
  <c r="D191" i="1"/>
  <c r="J188" i="1"/>
  <c r="K187" i="1"/>
  <c r="J187" i="1"/>
  <c r="I187" i="1"/>
  <c r="J186" i="1"/>
  <c r="K185" i="1"/>
  <c r="J185" i="1"/>
  <c r="I185" i="1"/>
  <c r="H184" i="1"/>
  <c r="G184" i="1"/>
  <c r="F184" i="1"/>
  <c r="E184" i="1"/>
  <c r="D184" i="1"/>
  <c r="J181" i="1"/>
  <c r="K180" i="1"/>
  <c r="J180" i="1"/>
  <c r="I180" i="1"/>
  <c r="J179" i="1"/>
  <c r="K178" i="1"/>
  <c r="J178" i="1"/>
  <c r="I178" i="1"/>
  <c r="H177" i="1"/>
  <c r="G177" i="1"/>
  <c r="F177" i="1"/>
  <c r="E177" i="1"/>
  <c r="D177" i="1"/>
  <c r="J174" i="1"/>
  <c r="K173" i="1"/>
  <c r="J173" i="1"/>
  <c r="I173" i="1"/>
  <c r="J172" i="1"/>
  <c r="K171" i="1"/>
  <c r="J171" i="1"/>
  <c r="I171" i="1"/>
  <c r="H170" i="1"/>
  <c r="G170" i="1"/>
  <c r="F170" i="1"/>
  <c r="E170" i="1"/>
  <c r="D170" i="1"/>
  <c r="J167" i="1"/>
  <c r="K166" i="1"/>
  <c r="J166" i="1"/>
  <c r="I166" i="1"/>
  <c r="J165" i="1"/>
  <c r="K164" i="1"/>
  <c r="J164" i="1"/>
  <c r="I164" i="1"/>
  <c r="H163" i="1"/>
  <c r="G163" i="1"/>
  <c r="F163" i="1"/>
  <c r="E163" i="1"/>
  <c r="D163" i="1"/>
  <c r="J160" i="1"/>
  <c r="K159" i="1"/>
  <c r="J159" i="1"/>
  <c r="I159" i="1"/>
  <c r="J158" i="1"/>
  <c r="K157" i="1"/>
  <c r="J157" i="1"/>
  <c r="I157" i="1"/>
  <c r="H156" i="1"/>
  <c r="G156" i="1"/>
  <c r="F156" i="1"/>
  <c r="E156" i="1"/>
  <c r="D156" i="1"/>
  <c r="J153" i="1"/>
  <c r="K152" i="1"/>
  <c r="J152" i="1"/>
  <c r="I152" i="1"/>
  <c r="J151" i="1"/>
  <c r="K150" i="1"/>
  <c r="J150" i="1"/>
  <c r="I150" i="1"/>
  <c r="H149" i="1"/>
  <c r="G149" i="1"/>
  <c r="F149" i="1"/>
  <c r="E149" i="1"/>
  <c r="D149" i="1"/>
  <c r="J146" i="1"/>
  <c r="K145" i="1"/>
  <c r="J145" i="1"/>
  <c r="I145" i="1"/>
  <c r="J144" i="1"/>
  <c r="K143" i="1"/>
  <c r="J143" i="1"/>
  <c r="I143" i="1"/>
  <c r="H142" i="1"/>
  <c r="G142" i="1"/>
  <c r="F142" i="1"/>
  <c r="E142" i="1"/>
  <c r="D142" i="1"/>
  <c r="I141" i="1"/>
  <c r="J139" i="1"/>
  <c r="K138" i="1"/>
  <c r="J138" i="1"/>
  <c r="I138" i="1"/>
  <c r="J137" i="1"/>
  <c r="K136" i="1"/>
  <c r="J136" i="1"/>
  <c r="I136" i="1"/>
  <c r="H135" i="1"/>
  <c r="G135" i="1"/>
  <c r="F135" i="1"/>
  <c r="E135" i="1"/>
  <c r="D135" i="1"/>
  <c r="I134" i="1"/>
  <c r="J132" i="1"/>
  <c r="K131" i="1"/>
  <c r="J131" i="1"/>
  <c r="I131" i="1"/>
  <c r="J130" i="1"/>
  <c r="K129" i="1"/>
  <c r="J129" i="1"/>
  <c r="I129" i="1"/>
  <c r="H128" i="1"/>
  <c r="G128" i="1"/>
  <c r="F128" i="1"/>
  <c r="E128" i="1"/>
  <c r="D128" i="1"/>
  <c r="I128" i="1" s="1"/>
  <c r="I127" i="1"/>
  <c r="J125" i="1"/>
  <c r="K124" i="1"/>
  <c r="J124" i="1"/>
  <c r="I124" i="1"/>
  <c r="J123" i="1"/>
  <c r="K122" i="1"/>
  <c r="J122" i="1"/>
  <c r="I122" i="1"/>
  <c r="H121" i="1"/>
  <c r="G121" i="1"/>
  <c r="F121" i="1"/>
  <c r="E121" i="1"/>
  <c r="D121" i="1"/>
  <c r="J118" i="1"/>
  <c r="K117" i="1"/>
  <c r="J117" i="1"/>
  <c r="I117" i="1"/>
  <c r="J116" i="1"/>
  <c r="K115" i="1"/>
  <c r="J115" i="1"/>
  <c r="I115" i="1"/>
  <c r="H114" i="1"/>
  <c r="G114" i="1"/>
  <c r="F114" i="1"/>
  <c r="E114" i="1"/>
  <c r="D114" i="1"/>
  <c r="J111" i="1"/>
  <c r="K110" i="1"/>
  <c r="J110" i="1"/>
  <c r="I110" i="1"/>
  <c r="J109" i="1"/>
  <c r="K108" i="1"/>
  <c r="J108" i="1"/>
  <c r="I108" i="1"/>
  <c r="H107" i="1"/>
  <c r="G107" i="1"/>
  <c r="F107" i="1"/>
  <c r="E107" i="1"/>
  <c r="D107" i="1"/>
  <c r="J104" i="1"/>
  <c r="K103" i="1"/>
  <c r="J103" i="1"/>
  <c r="I103" i="1"/>
  <c r="J102" i="1"/>
  <c r="K101" i="1"/>
  <c r="J101" i="1"/>
  <c r="I101" i="1"/>
  <c r="H100" i="1"/>
  <c r="G100" i="1"/>
  <c r="F100" i="1"/>
  <c r="E100" i="1"/>
  <c r="D100" i="1"/>
  <c r="H99" i="1"/>
  <c r="H76" i="1" s="1"/>
  <c r="D99" i="1"/>
  <c r="H97" i="1"/>
  <c r="H66" i="1" s="1"/>
  <c r="G97" i="1"/>
  <c r="E97" i="1"/>
  <c r="H96" i="1"/>
  <c r="H81" i="1" s="1"/>
  <c r="G96" i="1"/>
  <c r="F96" i="1"/>
  <c r="F65" i="1" s="1"/>
  <c r="E96" i="1"/>
  <c r="E81" i="1" s="1"/>
  <c r="E73" i="1" s="1"/>
  <c r="D96" i="1"/>
  <c r="D81" i="1" s="1"/>
  <c r="D73" i="1" s="1"/>
  <c r="H95" i="1"/>
  <c r="H64" i="1" s="1"/>
  <c r="G95" i="1"/>
  <c r="E95" i="1"/>
  <c r="H94" i="1"/>
  <c r="H79" i="1" s="1"/>
  <c r="G94" i="1"/>
  <c r="F94" i="1"/>
  <c r="F41" i="1" s="1"/>
  <c r="E94" i="1"/>
  <c r="E79" i="1" s="1"/>
  <c r="D94" i="1"/>
  <c r="D79" i="1" s="1"/>
  <c r="D71" i="1" s="1"/>
  <c r="G93" i="1"/>
  <c r="F93" i="1"/>
  <c r="E93" i="1"/>
  <c r="D93" i="1"/>
  <c r="H86" i="1"/>
  <c r="G86" i="1"/>
  <c r="G48" i="1" s="1"/>
  <c r="G47" i="1" s="1"/>
  <c r="F86" i="1"/>
  <c r="E86" i="1"/>
  <c r="E85" i="1" s="1"/>
  <c r="D86" i="1"/>
  <c r="G85" i="1"/>
  <c r="G84" i="1"/>
  <c r="F84" i="1"/>
  <c r="E84" i="1"/>
  <c r="H83" i="1"/>
  <c r="G83" i="1"/>
  <c r="F83" i="1"/>
  <c r="D83" i="1"/>
  <c r="D75" i="1" s="1"/>
  <c r="H82" i="1"/>
  <c r="H74" i="1" s="1"/>
  <c r="F82" i="1"/>
  <c r="F74" i="1" s="1"/>
  <c r="D82" i="1"/>
  <c r="D74" i="1" s="1"/>
  <c r="F81" i="1"/>
  <c r="F73" i="1" s="1"/>
  <c r="H80" i="1"/>
  <c r="H72" i="1" s="1"/>
  <c r="F80" i="1"/>
  <c r="F72" i="1" s="1"/>
  <c r="D80" i="1"/>
  <c r="D72" i="1" s="1"/>
  <c r="F79" i="1"/>
  <c r="F71" i="1" s="1"/>
  <c r="H75" i="1"/>
  <c r="G68" i="1"/>
  <c r="F68" i="1"/>
  <c r="E68" i="1"/>
  <c r="H67" i="1"/>
  <c r="G67" i="1"/>
  <c r="F67" i="1"/>
  <c r="E67" i="1"/>
  <c r="D67" i="1"/>
  <c r="F66" i="1"/>
  <c r="D66" i="1"/>
  <c r="H65" i="1"/>
  <c r="F64" i="1"/>
  <c r="D64" i="1"/>
  <c r="F63" i="1"/>
  <c r="G46" i="1"/>
  <c r="F46" i="1"/>
  <c r="E46" i="1"/>
  <c r="H45" i="1"/>
  <c r="G45" i="1"/>
  <c r="F45" i="1"/>
  <c r="D45" i="1"/>
  <c r="H44" i="1"/>
  <c r="F44" i="1"/>
  <c r="D44" i="1"/>
  <c r="H43" i="1"/>
  <c r="H42" i="1"/>
  <c r="F42" i="1"/>
  <c r="D42" i="1"/>
  <c r="D41" i="1"/>
  <c r="G30" i="1"/>
  <c r="F30" i="1"/>
  <c r="E30" i="1"/>
  <c r="H29" i="1"/>
  <c r="G29" i="1"/>
  <c r="F29" i="1"/>
  <c r="D29" i="1"/>
  <c r="H28" i="1"/>
  <c r="F28" i="1"/>
  <c r="D28" i="1"/>
  <c r="F27" i="1"/>
  <c r="H26" i="1"/>
  <c r="F26" i="1"/>
  <c r="D26" i="1"/>
  <c r="F25" i="1"/>
  <c r="F24" i="1" s="1"/>
  <c r="G22" i="1"/>
  <c r="F22" i="1"/>
  <c r="E22" i="1"/>
  <c r="G21" i="1"/>
  <c r="F21" i="1"/>
  <c r="E21" i="1"/>
  <c r="D355" i="1" l="1"/>
  <c r="H355" i="1"/>
  <c r="I370" i="1"/>
  <c r="E29" i="1"/>
  <c r="H41" i="1"/>
  <c r="D43" i="1"/>
  <c r="D65" i="1"/>
  <c r="E83" i="1"/>
  <c r="J338" i="1"/>
  <c r="G358" i="1"/>
  <c r="K358" i="1" s="1"/>
  <c r="F57" i="2"/>
  <c r="H170" i="2"/>
  <c r="H43" i="2" s="1"/>
  <c r="H44" i="2" s="1"/>
  <c r="I172" i="2"/>
  <c r="I45" i="2" s="1"/>
  <c r="I53" i="2" s="1"/>
  <c r="F178" i="2"/>
  <c r="F179" i="2" s="1"/>
  <c r="I178" i="2"/>
  <c r="I179" i="2" s="1"/>
  <c r="G168" i="2"/>
  <c r="G41" i="2" s="1"/>
  <c r="G49" i="2" s="1"/>
  <c r="H178" i="2"/>
  <c r="H179" i="2" s="1"/>
  <c r="F78" i="1"/>
  <c r="I319" i="1"/>
  <c r="I312" i="1"/>
  <c r="E161" i="2"/>
  <c r="E153" i="2"/>
  <c r="D25" i="1"/>
  <c r="H25" i="1"/>
  <c r="D27" i="1"/>
  <c r="H27" i="1"/>
  <c r="F43" i="1"/>
  <c r="F40" i="1" s="1"/>
  <c r="E48" i="1"/>
  <c r="E47" i="1" s="1"/>
  <c r="D63" i="1"/>
  <c r="H63" i="1"/>
  <c r="F62" i="1"/>
  <c r="H37" i="1"/>
  <c r="K241" i="1"/>
  <c r="K255" i="1"/>
  <c r="K291" i="1"/>
  <c r="F334" i="1"/>
  <c r="D399" i="1"/>
  <c r="D398" i="1" s="1"/>
  <c r="F399" i="1"/>
  <c r="F398" i="1" s="1"/>
  <c r="K428" i="1"/>
  <c r="K442" i="1"/>
  <c r="K456" i="1"/>
  <c r="F102" i="2"/>
  <c r="F110" i="2"/>
  <c r="E45" i="2"/>
  <c r="E53" i="2" s="1"/>
  <c r="E141" i="2"/>
  <c r="E14" i="2" s="1"/>
  <c r="I141" i="2"/>
  <c r="I14" i="2" s="1"/>
  <c r="H46" i="2"/>
  <c r="H54" i="2" s="1"/>
  <c r="H142" i="2"/>
  <c r="E46" i="2"/>
  <c r="E54" i="2" s="1"/>
  <c r="E142" i="2"/>
  <c r="H30" i="5"/>
  <c r="D85" i="1"/>
  <c r="D48" i="1"/>
  <c r="D47" i="1" s="1"/>
  <c r="F85" i="1"/>
  <c r="F48" i="1"/>
  <c r="F47" i="1" s="1"/>
  <c r="H60" i="1"/>
  <c r="H38" i="1"/>
  <c r="H22" i="1" s="1"/>
  <c r="I3" i="6"/>
  <c r="I86" i="1"/>
  <c r="I142" i="1"/>
  <c r="I156" i="1"/>
  <c r="I170" i="1"/>
  <c r="I184" i="1"/>
  <c r="I198" i="1"/>
  <c r="I270" i="1"/>
  <c r="E326" i="1"/>
  <c r="E355" i="1"/>
  <c r="E377" i="1"/>
  <c r="I407" i="1"/>
  <c r="I414" i="1"/>
  <c r="H48" i="1"/>
  <c r="H85" i="1"/>
  <c r="I94" i="1"/>
  <c r="I96" i="1"/>
  <c r="K128" i="1"/>
  <c r="I149" i="1"/>
  <c r="I163" i="1"/>
  <c r="I177" i="1"/>
  <c r="I191" i="1"/>
  <c r="I199" i="1"/>
  <c r="I201" i="1"/>
  <c r="J236" i="1"/>
  <c r="K248" i="1"/>
  <c r="K262" i="1"/>
  <c r="K277" i="1"/>
  <c r="D327" i="1"/>
  <c r="D326" i="1" s="1"/>
  <c r="H327" i="1"/>
  <c r="H326" i="1" s="1"/>
  <c r="G330" i="1"/>
  <c r="J330" i="1" s="1"/>
  <c r="E334" i="1"/>
  <c r="J359" i="1"/>
  <c r="I360" i="1"/>
  <c r="J381" i="1"/>
  <c r="I382" i="1"/>
  <c r="I384" i="1"/>
  <c r="H398" i="1"/>
  <c r="I398" i="1" s="1"/>
  <c r="H406" i="1"/>
  <c r="I406" i="1" s="1"/>
  <c r="H413" i="1"/>
  <c r="I413" i="1" s="1"/>
  <c r="I421" i="1"/>
  <c r="I435" i="1"/>
  <c r="I449" i="1"/>
  <c r="H51" i="2"/>
  <c r="H52" i="2" s="1"/>
  <c r="G58" i="2"/>
  <c r="J85" i="2"/>
  <c r="F176" i="2"/>
  <c r="F177" i="2" s="1"/>
  <c r="H176" i="2"/>
  <c r="H177" i="2" s="1"/>
  <c r="E13" i="4"/>
  <c r="E47" i="4"/>
  <c r="E49" i="4" s="1"/>
  <c r="H110" i="2"/>
  <c r="K110" i="2" s="1"/>
  <c r="H102" i="2"/>
  <c r="I185" i="2"/>
  <c r="J184" i="2"/>
  <c r="K206" i="2"/>
  <c r="K208" i="2"/>
  <c r="I66" i="2"/>
  <c r="I67" i="2" s="1"/>
  <c r="L72" i="2"/>
  <c r="H168" i="2"/>
  <c r="H169" i="2" s="1"/>
  <c r="I170" i="2"/>
  <c r="H172" i="2"/>
  <c r="H45" i="2" s="1"/>
  <c r="H53" i="2" s="1"/>
  <c r="I59" i="2"/>
  <c r="J74" i="2"/>
  <c r="F168" i="2"/>
  <c r="F172" i="2"/>
  <c r="F45" i="2" s="1"/>
  <c r="F53" i="2" s="1"/>
  <c r="G163" i="2"/>
  <c r="G20" i="2" s="1"/>
  <c r="G153" i="2"/>
  <c r="G155" i="2"/>
  <c r="I163" i="2"/>
  <c r="E218" i="2"/>
  <c r="G43" i="2"/>
  <c r="G51" i="2" s="1"/>
  <c r="K82" i="2"/>
  <c r="H108" i="2"/>
  <c r="L108" i="2" s="1"/>
  <c r="E176" i="2"/>
  <c r="E175" i="2" s="1"/>
  <c r="I176" i="2"/>
  <c r="I218" i="2"/>
  <c r="G64" i="2"/>
  <c r="G18" i="2" s="1"/>
  <c r="H100" i="2"/>
  <c r="G178" i="2"/>
  <c r="G218" i="2"/>
  <c r="G56" i="2"/>
  <c r="K80" i="2"/>
  <c r="E168" i="2"/>
  <c r="E41" i="2" s="1"/>
  <c r="E49" i="2" s="1"/>
  <c r="I168" i="2"/>
  <c r="J200" i="2"/>
  <c r="J198" i="2"/>
  <c r="I155" i="2"/>
  <c r="I161" i="2"/>
  <c r="I162" i="2" s="1"/>
  <c r="I183" i="2"/>
  <c r="I153" i="2"/>
  <c r="I137" i="2" s="1"/>
  <c r="G183" i="2"/>
  <c r="E155" i="2"/>
  <c r="E139" i="2" s="1"/>
  <c r="E163" i="2"/>
  <c r="E147" i="2" s="1"/>
  <c r="E183" i="2"/>
  <c r="E108" i="2"/>
  <c r="J108" i="2" s="1"/>
  <c r="E56" i="2"/>
  <c r="E58" i="2"/>
  <c r="E66" i="2"/>
  <c r="E63" i="2" s="1"/>
  <c r="E61" i="2"/>
  <c r="N31" i="4" s="1"/>
  <c r="E71" i="2"/>
  <c r="K85" i="1"/>
  <c r="K86" i="1"/>
  <c r="K93" i="1"/>
  <c r="J94" i="1"/>
  <c r="J95" i="1"/>
  <c r="I99" i="1"/>
  <c r="K100" i="1"/>
  <c r="J100" i="1"/>
  <c r="K107" i="1"/>
  <c r="J107" i="1"/>
  <c r="K114" i="1"/>
  <c r="J114" i="1"/>
  <c r="K121" i="1"/>
  <c r="J121" i="1"/>
  <c r="K135" i="1"/>
  <c r="J135" i="1"/>
  <c r="J201" i="1"/>
  <c r="J202" i="1"/>
  <c r="K206" i="1"/>
  <c r="J206" i="1"/>
  <c r="K220" i="1"/>
  <c r="J220" i="1"/>
  <c r="K234" i="1"/>
  <c r="J234" i="1"/>
  <c r="K235" i="1"/>
  <c r="J235" i="1"/>
  <c r="I237" i="1"/>
  <c r="E82" i="1"/>
  <c r="E74" i="1" s="1"/>
  <c r="J241" i="1"/>
  <c r="J248" i="1"/>
  <c r="J255" i="1"/>
  <c r="J262" i="1"/>
  <c r="J277" i="1"/>
  <c r="J291" i="1"/>
  <c r="J312" i="1"/>
  <c r="J319" i="1"/>
  <c r="I326" i="1"/>
  <c r="K329" i="1"/>
  <c r="G326" i="1"/>
  <c r="J329" i="1"/>
  <c r="I334" i="1"/>
  <c r="K337" i="1"/>
  <c r="G334" i="1"/>
  <c r="J337" i="1"/>
  <c r="I341" i="1"/>
  <c r="J47" i="1"/>
  <c r="J48" i="1"/>
  <c r="I63" i="1"/>
  <c r="I65" i="1"/>
  <c r="I25" i="1"/>
  <c r="I27" i="1"/>
  <c r="I41" i="1"/>
  <c r="I43" i="1"/>
  <c r="H59" i="1"/>
  <c r="I79" i="1"/>
  <c r="I81" i="1"/>
  <c r="J96" i="1"/>
  <c r="J97" i="1"/>
  <c r="I100" i="1"/>
  <c r="I107" i="1"/>
  <c r="I114" i="1"/>
  <c r="I121" i="1"/>
  <c r="I135" i="1"/>
  <c r="J142" i="1"/>
  <c r="J149" i="1"/>
  <c r="J156" i="1"/>
  <c r="J163" i="1"/>
  <c r="J170" i="1"/>
  <c r="J177" i="1"/>
  <c r="J184" i="1"/>
  <c r="J191" i="1"/>
  <c r="J198" i="1"/>
  <c r="J199" i="1"/>
  <c r="J200" i="1"/>
  <c r="I206" i="1"/>
  <c r="I220" i="1"/>
  <c r="I234" i="1"/>
  <c r="I235" i="1"/>
  <c r="E80" i="1"/>
  <c r="E72" i="1" s="1"/>
  <c r="K237" i="1"/>
  <c r="J237" i="1"/>
  <c r="J238" i="1"/>
  <c r="D84" i="1"/>
  <c r="I241" i="1"/>
  <c r="I248" i="1"/>
  <c r="I255" i="1"/>
  <c r="I262" i="1"/>
  <c r="J270" i="1"/>
  <c r="I277" i="1"/>
  <c r="I327" i="1"/>
  <c r="I335" i="1"/>
  <c r="K327" i="1"/>
  <c r="J327" i="1"/>
  <c r="J328" i="1"/>
  <c r="I329" i="1"/>
  <c r="K335" i="1"/>
  <c r="J335" i="1"/>
  <c r="J336" i="1"/>
  <c r="I337" i="1"/>
  <c r="K341" i="1"/>
  <c r="J341" i="1"/>
  <c r="K348" i="1"/>
  <c r="J348" i="1"/>
  <c r="G355" i="1"/>
  <c r="K356" i="1"/>
  <c r="J356" i="1"/>
  <c r="J357" i="1"/>
  <c r="I358" i="1"/>
  <c r="I361" i="1"/>
  <c r="K363" i="1"/>
  <c r="J363" i="1"/>
  <c r="G377" i="1"/>
  <c r="K378" i="1"/>
  <c r="J378" i="1"/>
  <c r="J379" i="1"/>
  <c r="I380" i="1"/>
  <c r="J384" i="1"/>
  <c r="I391" i="1"/>
  <c r="J398" i="1"/>
  <c r="J399" i="1"/>
  <c r="J406" i="1"/>
  <c r="J407" i="1"/>
  <c r="J413" i="1"/>
  <c r="J414" i="1"/>
  <c r="J421" i="1"/>
  <c r="I428" i="1"/>
  <c r="J435" i="1"/>
  <c r="I442" i="1"/>
  <c r="J449" i="1"/>
  <c r="I456" i="1"/>
  <c r="G63" i="2"/>
  <c r="I73" i="2"/>
  <c r="J72" i="2"/>
  <c r="I64" i="2"/>
  <c r="J64" i="2" s="1"/>
  <c r="L102" i="2"/>
  <c r="I110" i="2"/>
  <c r="I115" i="2"/>
  <c r="F117" i="2"/>
  <c r="K117" i="2" s="1"/>
  <c r="F100" i="2"/>
  <c r="K52" i="4" s="1"/>
  <c r="K116" i="2"/>
  <c r="J129" i="2"/>
  <c r="F171" i="2"/>
  <c r="F43" i="2"/>
  <c r="H171" i="2"/>
  <c r="J32" i="4"/>
  <c r="H117" i="4"/>
  <c r="I348" i="1"/>
  <c r="I355" i="1"/>
  <c r="I356" i="1"/>
  <c r="J358" i="1"/>
  <c r="I363" i="1"/>
  <c r="J370" i="1"/>
  <c r="I377" i="1"/>
  <c r="I378" i="1"/>
  <c r="J380" i="1"/>
  <c r="J391" i="1"/>
  <c r="J428" i="1"/>
  <c r="J442" i="1"/>
  <c r="J456" i="1"/>
  <c r="E102" i="2"/>
  <c r="E115" i="2"/>
  <c r="F185" i="2"/>
  <c r="F154" i="2" s="1"/>
  <c r="F153" i="2"/>
  <c r="F137" i="2" s="1"/>
  <c r="H185" i="2"/>
  <c r="H154" i="2" s="1"/>
  <c r="H153" i="2"/>
  <c r="F187" i="2"/>
  <c r="F156" i="2" s="1"/>
  <c r="F155" i="2"/>
  <c r="H187" i="2"/>
  <c r="H156" i="2" s="1"/>
  <c r="H140" i="2" s="1"/>
  <c r="H155" i="2"/>
  <c r="H139" i="2" s="1"/>
  <c r="J203" i="2"/>
  <c r="I166" i="2"/>
  <c r="I158" i="2"/>
  <c r="I142" i="2" s="1"/>
  <c r="K87" i="2"/>
  <c r="K89" i="2"/>
  <c r="G107" i="2"/>
  <c r="G115" i="2"/>
  <c r="K118" i="2"/>
  <c r="J121" i="2"/>
  <c r="K124" i="2"/>
  <c r="K126" i="2"/>
  <c r="K131" i="2"/>
  <c r="K133" i="2"/>
  <c r="G175" i="2"/>
  <c r="I156" i="2"/>
  <c r="J204" i="2"/>
  <c r="I117" i="4"/>
  <c r="J57" i="4"/>
  <c r="E26" i="4"/>
  <c r="G30" i="4" s="1"/>
  <c r="G99" i="4"/>
  <c r="H39" i="5"/>
  <c r="H21" i="1"/>
  <c r="D56" i="1"/>
  <c r="D34" i="1"/>
  <c r="D18" i="1" s="1"/>
  <c r="F35" i="1"/>
  <c r="F19" i="1" s="1"/>
  <c r="F57" i="1"/>
  <c r="D58" i="1"/>
  <c r="D36" i="1"/>
  <c r="D20" i="1" s="1"/>
  <c r="E71" i="1"/>
  <c r="E78" i="1"/>
  <c r="E58" i="1"/>
  <c r="E36" i="1"/>
  <c r="E20" i="1" s="1"/>
  <c r="D55" i="1"/>
  <c r="D33" i="1"/>
  <c r="F34" i="1"/>
  <c r="F18" i="1" s="1"/>
  <c r="F56" i="1"/>
  <c r="D57" i="1"/>
  <c r="D35" i="1"/>
  <c r="D19" i="1" s="1"/>
  <c r="F36" i="1"/>
  <c r="F20" i="1" s="1"/>
  <c r="F58" i="1"/>
  <c r="D37" i="1"/>
  <c r="D21" i="1" s="1"/>
  <c r="D59" i="1"/>
  <c r="E57" i="1"/>
  <c r="E35" i="1"/>
  <c r="E19" i="1" s="1"/>
  <c r="E56" i="1"/>
  <c r="E34" i="1"/>
  <c r="E18" i="1" s="1"/>
  <c r="D78" i="1"/>
  <c r="D76" i="1"/>
  <c r="F33" i="1"/>
  <c r="F70" i="1"/>
  <c r="F55" i="1"/>
  <c r="H34" i="1"/>
  <c r="H18" i="1" s="1"/>
  <c r="H56" i="1"/>
  <c r="H36" i="1"/>
  <c r="H20" i="1" s="1"/>
  <c r="H58" i="1"/>
  <c r="E51" i="2"/>
  <c r="F75" i="2"/>
  <c r="F66" i="2"/>
  <c r="K74" i="2"/>
  <c r="H66" i="2"/>
  <c r="H101" i="2"/>
  <c r="H109" i="2"/>
  <c r="I111" i="2"/>
  <c r="I103" i="2"/>
  <c r="E44" i="4"/>
  <c r="G55" i="4" s="1"/>
  <c r="F73" i="2"/>
  <c r="F64" i="2"/>
  <c r="K72" i="2"/>
  <c r="H64" i="2"/>
  <c r="J77" i="2"/>
  <c r="I71" i="2"/>
  <c r="J71" i="2" s="1"/>
  <c r="I69" i="2"/>
  <c r="I109" i="2"/>
  <c r="I101" i="2"/>
  <c r="H111" i="2"/>
  <c r="K111" i="2" s="1"/>
  <c r="H103" i="2"/>
  <c r="K119" i="2"/>
  <c r="F65" i="4"/>
  <c r="K47" i="1"/>
  <c r="K48" i="1"/>
  <c r="K94" i="1"/>
  <c r="K96" i="1"/>
  <c r="K142" i="1"/>
  <c r="K149" i="1"/>
  <c r="K156" i="1"/>
  <c r="K163" i="1"/>
  <c r="K170" i="1"/>
  <c r="K177" i="1"/>
  <c r="K184" i="1"/>
  <c r="K191" i="1"/>
  <c r="K198" i="1"/>
  <c r="K199" i="1"/>
  <c r="K201" i="1"/>
  <c r="K270" i="1"/>
  <c r="K312" i="1"/>
  <c r="K319" i="1"/>
  <c r="K370" i="1"/>
  <c r="K384" i="1"/>
  <c r="K398" i="1"/>
  <c r="K399" i="1"/>
  <c r="K406" i="1"/>
  <c r="K407" i="1"/>
  <c r="K413" i="1"/>
  <c r="K414" i="1"/>
  <c r="K421" i="1"/>
  <c r="K435" i="1"/>
  <c r="K449" i="1"/>
  <c r="K56" i="2"/>
  <c r="H57" i="2"/>
  <c r="K57" i="2" s="1"/>
  <c r="H75" i="2"/>
  <c r="J78" i="2"/>
  <c r="K199" i="2"/>
  <c r="K201" i="2"/>
  <c r="E25" i="1"/>
  <c r="G25" i="1"/>
  <c r="E26" i="1"/>
  <c r="G26" i="1"/>
  <c r="E27" i="1"/>
  <c r="G27" i="1"/>
  <c r="E28" i="1"/>
  <c r="G28" i="1"/>
  <c r="D30" i="1"/>
  <c r="D24" i="1" s="1"/>
  <c r="H30" i="1"/>
  <c r="E41" i="1"/>
  <c r="G41" i="1"/>
  <c r="E42" i="1"/>
  <c r="G42" i="1"/>
  <c r="E43" i="1"/>
  <c r="G43" i="1"/>
  <c r="E44" i="1"/>
  <c r="G44" i="1"/>
  <c r="D46" i="1"/>
  <c r="D40" i="1" s="1"/>
  <c r="H46" i="1"/>
  <c r="E63" i="1"/>
  <c r="G63" i="1"/>
  <c r="E64" i="1"/>
  <c r="G64" i="1"/>
  <c r="E65" i="1"/>
  <c r="G65" i="1"/>
  <c r="E66" i="1"/>
  <c r="G66" i="1"/>
  <c r="D68" i="1"/>
  <c r="D62" i="1" s="1"/>
  <c r="H68" i="1"/>
  <c r="H71" i="1"/>
  <c r="H73" i="1"/>
  <c r="G79" i="1"/>
  <c r="G80" i="1"/>
  <c r="G81" i="1"/>
  <c r="G82" i="1"/>
  <c r="H84" i="1"/>
  <c r="J85" i="1"/>
  <c r="J86" i="1"/>
  <c r="H93" i="1"/>
  <c r="I93" i="1" s="1"/>
  <c r="J93" i="1"/>
  <c r="J128" i="1"/>
  <c r="K31" i="4"/>
  <c r="L56" i="2"/>
  <c r="F58" i="2"/>
  <c r="H58" i="2"/>
  <c r="H73" i="2"/>
  <c r="L74" i="2"/>
  <c r="I154" i="2"/>
  <c r="I138" i="2" s="1"/>
  <c r="I57" i="2"/>
  <c r="G100" i="2"/>
  <c r="L100" i="2" s="1"/>
  <c r="I100" i="2"/>
  <c r="K100" i="2"/>
  <c r="I102" i="2"/>
  <c r="K102" i="2"/>
  <c r="F103" i="2"/>
  <c r="E105" i="2"/>
  <c r="E15" i="2" s="1"/>
  <c r="E113" i="2"/>
  <c r="J113" i="2" s="1"/>
  <c r="L116" i="2"/>
  <c r="J118" i="2"/>
  <c r="L118" i="2"/>
  <c r="F161" i="2"/>
  <c r="H161" i="2"/>
  <c r="F163" i="2"/>
  <c r="H163" i="2"/>
  <c r="I167" i="2"/>
  <c r="K184" i="2"/>
  <c r="I197" i="2"/>
  <c r="J197" i="2" s="1"/>
  <c r="K198" i="2"/>
  <c r="K200" i="2"/>
  <c r="L184" i="2"/>
  <c r="L198" i="2"/>
  <c r="L200" i="2"/>
  <c r="H41" i="2" l="1"/>
  <c r="H49" i="2" s="1"/>
  <c r="H50" i="2" s="1"/>
  <c r="F140" i="2"/>
  <c r="H137" i="2"/>
  <c r="G137" i="2"/>
  <c r="G10" i="2" s="1"/>
  <c r="G40" i="2"/>
  <c r="G48" i="2"/>
  <c r="G167" i="2"/>
  <c r="I55" i="2"/>
  <c r="J58" i="2"/>
  <c r="J66" i="2"/>
  <c r="E145" i="2"/>
  <c r="E18" i="2" s="1"/>
  <c r="E137" i="2"/>
  <c r="E10" i="2" s="1"/>
  <c r="E26" i="2"/>
  <c r="F27" i="2" s="1"/>
  <c r="G139" i="2"/>
  <c r="G12" i="2" s="1"/>
  <c r="K75" i="2"/>
  <c r="F54" i="1"/>
  <c r="I139" i="2"/>
  <c r="L116" i="4" s="1"/>
  <c r="G55" i="2"/>
  <c r="I85" i="1"/>
  <c r="I399" i="1"/>
  <c r="E51" i="4"/>
  <c r="J176" i="2"/>
  <c r="H47" i="1"/>
  <c r="I47" i="1" s="1"/>
  <c r="I48" i="1"/>
  <c r="K100" i="4"/>
  <c r="E144" i="2"/>
  <c r="G28" i="2"/>
  <c r="G36" i="2" s="1"/>
  <c r="G17" i="2"/>
  <c r="F169" i="2"/>
  <c r="F138" i="2" s="1"/>
  <c r="F41" i="2"/>
  <c r="I171" i="2"/>
  <c r="I140" i="2" s="1"/>
  <c r="I43" i="2"/>
  <c r="K73" i="2"/>
  <c r="J61" i="2"/>
  <c r="G152" i="2"/>
  <c r="I164" i="2"/>
  <c r="J147" i="2"/>
  <c r="J163" i="2"/>
  <c r="I152" i="2"/>
  <c r="J161" i="2"/>
  <c r="E48" i="2"/>
  <c r="E167" i="2"/>
  <c r="J167" i="2" s="1"/>
  <c r="E40" i="2"/>
  <c r="F10" i="2"/>
  <c r="F11" i="2" s="1"/>
  <c r="I169" i="2"/>
  <c r="J168" i="2"/>
  <c r="I41" i="2"/>
  <c r="I18" i="2"/>
  <c r="E20" i="2"/>
  <c r="I177" i="2"/>
  <c r="I175" i="2"/>
  <c r="J175" i="2" s="1"/>
  <c r="K108" i="2"/>
  <c r="K116" i="4"/>
  <c r="F26" i="2"/>
  <c r="F34" i="2" s="1"/>
  <c r="F35" i="2" s="1"/>
  <c r="K153" i="2"/>
  <c r="K155" i="2"/>
  <c r="I160" i="2"/>
  <c r="J160" i="2" s="1"/>
  <c r="J155" i="2"/>
  <c r="E152" i="2"/>
  <c r="J153" i="2"/>
  <c r="J183" i="2"/>
  <c r="J56" i="2"/>
  <c r="E28" i="2"/>
  <c r="E36" i="2" s="1"/>
  <c r="E12" i="2"/>
  <c r="E55" i="2"/>
  <c r="E31" i="2"/>
  <c r="E39" i="2" s="1"/>
  <c r="J66" i="1"/>
  <c r="J64" i="1"/>
  <c r="J44" i="1"/>
  <c r="J42" i="1"/>
  <c r="J28" i="1"/>
  <c r="J26" i="1"/>
  <c r="J158" i="2"/>
  <c r="F44" i="2"/>
  <c r="F51" i="2"/>
  <c r="F52" i="2" s="1"/>
  <c r="J115" i="2"/>
  <c r="K377" i="1"/>
  <c r="J377" i="1"/>
  <c r="K355" i="1"/>
  <c r="J355" i="1"/>
  <c r="I31" i="2"/>
  <c r="L155" i="2"/>
  <c r="H12" i="2"/>
  <c r="L153" i="2"/>
  <c r="H26" i="2"/>
  <c r="I23" i="2"/>
  <c r="J166" i="2"/>
  <c r="J117" i="4"/>
  <c r="F101" i="2"/>
  <c r="K101" i="2" s="1"/>
  <c r="F109" i="2"/>
  <c r="K109" i="2" s="1"/>
  <c r="J110" i="2"/>
  <c r="I107" i="2"/>
  <c r="I20" i="2"/>
  <c r="I65" i="2"/>
  <c r="K334" i="1"/>
  <c r="J334" i="1"/>
  <c r="K326" i="1"/>
  <c r="J326" i="1"/>
  <c r="K161" i="2"/>
  <c r="H162" i="2"/>
  <c r="L161" i="2"/>
  <c r="H18" i="2"/>
  <c r="K58" i="2"/>
  <c r="H59" i="2"/>
  <c r="L58" i="2"/>
  <c r="H28" i="2"/>
  <c r="G74" i="1"/>
  <c r="J82" i="1"/>
  <c r="I73" i="1"/>
  <c r="H35" i="1"/>
  <c r="H57" i="1"/>
  <c r="I57" i="1" s="1"/>
  <c r="I68" i="1"/>
  <c r="H62" i="1"/>
  <c r="I62" i="1" s="1"/>
  <c r="K65" i="1"/>
  <c r="J65" i="1"/>
  <c r="J63" i="1"/>
  <c r="K63" i="1"/>
  <c r="G62" i="1"/>
  <c r="I46" i="1"/>
  <c r="H40" i="1"/>
  <c r="I40" i="1" s="1"/>
  <c r="K43" i="1"/>
  <c r="J43" i="1"/>
  <c r="K41" i="1"/>
  <c r="G40" i="1"/>
  <c r="J41" i="1"/>
  <c r="I30" i="1"/>
  <c r="H24" i="1"/>
  <c r="I24" i="1" s="1"/>
  <c r="J27" i="1"/>
  <c r="K27" i="1"/>
  <c r="K25" i="1"/>
  <c r="G24" i="1"/>
  <c r="J25" i="1"/>
  <c r="H65" i="2"/>
  <c r="L64" i="2"/>
  <c r="K64" i="2"/>
  <c r="F65" i="2"/>
  <c r="K156" i="2"/>
  <c r="K140" i="2"/>
  <c r="K154" i="2"/>
  <c r="H138" i="2"/>
  <c r="F17" i="1"/>
  <c r="F16" i="1" s="1"/>
  <c r="F32" i="1"/>
  <c r="D60" i="1"/>
  <c r="I60" i="1" s="1"/>
  <c r="D38" i="1"/>
  <c r="D32" i="1" s="1"/>
  <c r="D17" i="1"/>
  <c r="E33" i="1"/>
  <c r="E70" i="1"/>
  <c r="E55" i="1"/>
  <c r="E54" i="1" s="1"/>
  <c r="D70" i="1"/>
  <c r="I37" i="1"/>
  <c r="F164" i="2"/>
  <c r="F20" i="2"/>
  <c r="F21" i="2" s="1"/>
  <c r="G99" i="2"/>
  <c r="G26" i="2"/>
  <c r="G72" i="1"/>
  <c r="J80" i="1"/>
  <c r="K163" i="2"/>
  <c r="H164" i="2"/>
  <c r="L163" i="2"/>
  <c r="H20" i="2"/>
  <c r="F162" i="2"/>
  <c r="F18" i="2"/>
  <c r="F19" i="2" s="1"/>
  <c r="E107" i="2"/>
  <c r="E23" i="2"/>
  <c r="J102" i="2"/>
  <c r="I28" i="2"/>
  <c r="K56" i="4"/>
  <c r="P56" i="4" s="1"/>
  <c r="C58" i="4" s="1"/>
  <c r="L52" i="4"/>
  <c r="P52" i="4" s="1"/>
  <c r="J100" i="2"/>
  <c r="I99" i="2"/>
  <c r="J99" i="2" s="1"/>
  <c r="I26" i="2"/>
  <c r="I10" i="2"/>
  <c r="F59" i="2"/>
  <c r="F28" i="2"/>
  <c r="F12" i="2"/>
  <c r="F13" i="2" s="1"/>
  <c r="I84" i="1"/>
  <c r="H78" i="1"/>
  <c r="I78" i="1" s="1"/>
  <c r="J81" i="1"/>
  <c r="K81" i="1"/>
  <c r="G73" i="1"/>
  <c r="J79" i="1"/>
  <c r="K79" i="1"/>
  <c r="G78" i="1"/>
  <c r="G71" i="1"/>
  <c r="H70" i="1"/>
  <c r="I70" i="1" s="1"/>
  <c r="H55" i="1"/>
  <c r="I71" i="1"/>
  <c r="H33" i="1"/>
  <c r="J69" i="2"/>
  <c r="I63" i="2"/>
  <c r="J63" i="2" s="1"/>
  <c r="H67" i="2"/>
  <c r="L66" i="2"/>
  <c r="K66" i="2"/>
  <c r="F67" i="2"/>
  <c r="J105" i="2"/>
  <c r="E62" i="1"/>
  <c r="E40" i="1"/>
  <c r="E24" i="1"/>
  <c r="L31" i="4"/>
  <c r="P31" i="4" s="1"/>
  <c r="K103" i="2"/>
  <c r="I76" i="1"/>
  <c r="D54" i="1"/>
  <c r="I21" i="1"/>
  <c r="H42" i="2" l="1"/>
  <c r="I12" i="2"/>
  <c r="E136" i="2"/>
  <c r="J137" i="2"/>
  <c r="J139" i="2"/>
  <c r="J55" i="2"/>
  <c r="L100" i="4"/>
  <c r="P100" i="4" s="1"/>
  <c r="C102" i="4" s="1"/>
  <c r="J145" i="2"/>
  <c r="G136" i="2"/>
  <c r="G9" i="2"/>
  <c r="K138" i="2"/>
  <c r="J107" i="2"/>
  <c r="F42" i="2"/>
  <c r="F49" i="2"/>
  <c r="F50" i="2" s="1"/>
  <c r="I44" i="2"/>
  <c r="I51" i="2"/>
  <c r="I52" i="2" s="1"/>
  <c r="J152" i="2"/>
  <c r="E17" i="2"/>
  <c r="I49" i="2"/>
  <c r="I40" i="2"/>
  <c r="J40" i="2" s="1"/>
  <c r="J41" i="2"/>
  <c r="I42" i="2"/>
  <c r="K26" i="2"/>
  <c r="E9" i="2"/>
  <c r="E25" i="2"/>
  <c r="E34" i="2"/>
  <c r="E33" i="2" s="1"/>
  <c r="K67" i="2"/>
  <c r="K65" i="2"/>
  <c r="I144" i="2"/>
  <c r="J144" i="2" s="1"/>
  <c r="J150" i="2"/>
  <c r="L137" i="2"/>
  <c r="H10" i="2"/>
  <c r="H9" i="2" s="1"/>
  <c r="K137" i="2"/>
  <c r="L139" i="2"/>
  <c r="K139" i="2"/>
  <c r="I19" i="2"/>
  <c r="J18" i="2"/>
  <c r="I21" i="2"/>
  <c r="J20" i="2"/>
  <c r="H34" i="2"/>
  <c r="H35" i="2" s="1"/>
  <c r="K35" i="2" s="1"/>
  <c r="H27" i="2"/>
  <c r="I39" i="2"/>
  <c r="J39" i="2" s="1"/>
  <c r="J31" i="2"/>
  <c r="I15" i="2"/>
  <c r="J15" i="2" s="1"/>
  <c r="M15" i="2" s="1"/>
  <c r="I136" i="2"/>
  <c r="J136" i="2" s="1"/>
  <c r="J142" i="2"/>
  <c r="N116" i="4"/>
  <c r="P116" i="4" s="1"/>
  <c r="H21" i="2"/>
  <c r="K21" i="2" s="1"/>
  <c r="L20" i="2"/>
  <c r="K20" i="2"/>
  <c r="H17" i="1"/>
  <c r="I33" i="1"/>
  <c r="H32" i="1"/>
  <c r="I32" i="1" s="1"/>
  <c r="J23" i="2"/>
  <c r="I17" i="2"/>
  <c r="J78" i="1"/>
  <c r="K78" i="1"/>
  <c r="I27" i="2"/>
  <c r="I25" i="2"/>
  <c r="I34" i="2"/>
  <c r="J26" i="2"/>
  <c r="I29" i="2"/>
  <c r="I36" i="2"/>
  <c r="J28" i="2"/>
  <c r="K147" i="2"/>
  <c r="L147" i="2"/>
  <c r="K164" i="2"/>
  <c r="K148" i="2"/>
  <c r="G25" i="2"/>
  <c r="G34" i="2"/>
  <c r="L26" i="2"/>
  <c r="E32" i="1"/>
  <c r="E17" i="1"/>
  <c r="E16" i="1" s="1"/>
  <c r="J40" i="1"/>
  <c r="K40" i="1"/>
  <c r="K62" i="1"/>
  <c r="J62" i="1"/>
  <c r="H19" i="1"/>
  <c r="I19" i="1" s="1"/>
  <c r="I35" i="1"/>
  <c r="H13" i="2"/>
  <c r="K13" i="2" s="1"/>
  <c r="K12" i="2"/>
  <c r="L12" i="2"/>
  <c r="H54" i="1"/>
  <c r="I54" i="1" s="1"/>
  <c r="I55" i="1"/>
  <c r="K71" i="1"/>
  <c r="G70" i="1"/>
  <c r="G55" i="1"/>
  <c r="J71" i="1"/>
  <c r="G33" i="1"/>
  <c r="J73" i="1"/>
  <c r="G35" i="1"/>
  <c r="K73" i="1"/>
  <c r="G57" i="1"/>
  <c r="F36" i="2"/>
  <c r="F37" i="2" s="1"/>
  <c r="F29" i="2"/>
  <c r="I11" i="2"/>
  <c r="J10" i="2"/>
  <c r="M10" i="2" s="1"/>
  <c r="I13" i="2"/>
  <c r="J12" i="2"/>
  <c r="M12" i="2" s="1"/>
  <c r="G34" i="1"/>
  <c r="J72" i="1"/>
  <c r="G56" i="1"/>
  <c r="J56" i="1" s="1"/>
  <c r="D22" i="1"/>
  <c r="I22" i="1" s="1"/>
  <c r="I38" i="1"/>
  <c r="H19" i="2"/>
  <c r="K19" i="2" s="1"/>
  <c r="L18" i="2"/>
  <c r="K18" i="2"/>
  <c r="J24" i="1"/>
  <c r="K24" i="1"/>
  <c r="G58" i="1"/>
  <c r="J58" i="1" s="1"/>
  <c r="G36" i="1"/>
  <c r="J74" i="1"/>
  <c r="H36" i="2"/>
  <c r="K28" i="2"/>
  <c r="H29" i="2"/>
  <c r="L28" i="2"/>
  <c r="K145" i="2"/>
  <c r="L145" i="2"/>
  <c r="K162" i="2"/>
  <c r="K146" i="2"/>
  <c r="K59" i="2"/>
  <c r="J17" i="2" l="1"/>
  <c r="D16" i="1"/>
  <c r="L10" i="2"/>
  <c r="K27" i="2"/>
  <c r="I9" i="2"/>
  <c r="J9" i="2" s="1"/>
  <c r="M9" i="2" s="1"/>
  <c r="J49" i="2"/>
  <c r="I50" i="2"/>
  <c r="I48" i="2"/>
  <c r="J48" i="2" s="1"/>
  <c r="K34" i="2"/>
  <c r="K29" i="2"/>
  <c r="J25" i="2"/>
  <c r="K10" i="2"/>
  <c r="H11" i="2"/>
  <c r="K11" i="2" s="1"/>
  <c r="J34" i="1"/>
  <c r="G18" i="1"/>
  <c r="J18" i="1" s="1"/>
  <c r="J57" i="1"/>
  <c r="K57" i="1"/>
  <c r="J35" i="1"/>
  <c r="K35" i="1"/>
  <c r="M32" i="1"/>
  <c r="G19" i="1"/>
  <c r="J33" i="1"/>
  <c r="K33" i="1"/>
  <c r="G17" i="1"/>
  <c r="G32" i="1"/>
  <c r="K55" i="1"/>
  <c r="J55" i="1"/>
  <c r="G54" i="1"/>
  <c r="G33" i="2"/>
  <c r="L34" i="2"/>
  <c r="J34" i="2"/>
  <c r="I35" i="2"/>
  <c r="I33" i="2"/>
  <c r="J33" i="2" s="1"/>
  <c r="H37" i="2"/>
  <c r="K37" i="2" s="1"/>
  <c r="L36" i="2"/>
  <c r="K36" i="2"/>
  <c r="J36" i="1"/>
  <c r="G20" i="1"/>
  <c r="J20" i="1" s="1"/>
  <c r="K70" i="1"/>
  <c r="J70" i="1"/>
  <c r="J36" i="2"/>
  <c r="I37" i="2"/>
  <c r="I17" i="1"/>
  <c r="H16" i="1"/>
  <c r="I16" i="1" l="1"/>
  <c r="K32" i="1"/>
  <c r="J32" i="1"/>
  <c r="K19" i="1"/>
  <c r="M16" i="1"/>
  <c r="J19" i="1"/>
  <c r="K54" i="1"/>
  <c r="J54" i="1"/>
  <c r="G16" i="1"/>
  <c r="K17" i="1"/>
  <c r="J17" i="1"/>
  <c r="K16" i="1" l="1"/>
  <c r="J16" i="1"/>
</calcChain>
</file>

<file path=xl/sharedStrings.xml><?xml version="1.0" encoding="utf-8"?>
<sst xmlns="http://schemas.openxmlformats.org/spreadsheetml/2006/main" count="1737" uniqueCount="328">
  <si>
    <t>Приложение к письму министерства</t>
  </si>
  <si>
    <t xml:space="preserve"> сельского хозяйства области</t>
  </si>
  <si>
    <t>от ___ февраля 2020 года № 01-02-04-____</t>
  </si>
  <si>
    <t>Сведения</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</si>
  <si>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</si>
  <si>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</si>
  <si>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произведенных в 2019 году за счет соответствующих источников финансового обеспечения</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</si>
  <si>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</si>
  <si>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</si>
  <si>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</si>
  <si>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Источники финансового обеспечения</t>
  </si>
  <si>
    <t>Предусмотрено в государственной программе</t>
  </si>
  <si>
    <t>Утверждено в законе об областном бюджете на соответствующий год</t>
  </si>
  <si>
    <t>Выделены лимиты бюджетных обязательств                                      за счет средств областного бюджета</t>
  </si>
  <si>
    <t xml:space="preserve">Исполнено </t>
  </si>
  <si>
    <t>Процент исполнения</t>
  </si>
  <si>
    <t>кассовое исполнение</t>
  </si>
  <si>
    <t>фактическое исполнение</t>
  </si>
  <si>
    <t>(гр. 8 (фактическое исполнение)/ гр. 4)</t>
  </si>
  <si>
    <t>(гр. 7 (кассовое исполнение)/ гр. 5)</t>
  </si>
  <si>
    <t>(гр. 7 (кассовое исполнение) / гр. 6)</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</si>
  <si>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</si>
  <si>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всего</t>
  </si>
  <si>
    <t>областной бюджет</t>
  </si>
  <si>
    <t>в том числе софинансируемые из федерального бюджета</t>
  </si>
  <si>
    <t>федеральный бюджет (прогнозно)</t>
  </si>
  <si>
    <t>в том числе на софинансирование расходных обязательств области</t>
  </si>
  <si>
    <t>местные бюджеты (прогнозно)</t>
  </si>
  <si>
    <t>внебюджетные источники (прогнозно)</t>
  </si>
  <si>
    <t>в том числе проектная часть:</t>
  </si>
  <si>
    <t>в том числе по исполнителям:</t>
  </si>
  <si>
    <t>министерство сельского хозяйства  области</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</si>
  <si>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</si>
  <si>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</si>
  <si>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 xml:space="preserve">управление ветеринарии Правительства области
</t>
  </si>
  <si>
    <t>Проектная часть</t>
  </si>
  <si>
    <t>Ведомственный проект 1.1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в Саратовской области"</t>
  </si>
  <si>
    <t>1.1.1 "Возмещение части затрат на закладку и уход за многолетними плодовыми и ягодными насаждениями и виноградниками"</t>
  </si>
  <si>
    <t>1.1.2 "Содержание товарного маточного поголовья крупного рогатого скота мясных пород и их помесей"</t>
  </si>
  <si>
    <t>1.1.3 "Возмещение части затрат по наращиванию маточного поголовья овец и коз"</t>
  </si>
  <si>
    <t>1.1.4 "Поддержка начинающих фермеров"</t>
  </si>
  <si>
    <t>1.1.5 "Развитие семейных животноводческих ферм"</t>
  </si>
  <si>
    <t>1.1.6 "Грантовая поддержка сельскохозяйственных потребительских кооперативов для развития материально-технической базы"</t>
  </si>
  <si>
    <t>1.1.7 "Возмещение части процентной ставки по долгосрочным, среднесрочным и краткосрочным кредитам, взятым малыми формами хозяйствования"</t>
  </si>
  <si>
    <t>1.1.8 "Оказание несвязанной поддержки сельскохозяйственным товаропроизводителям в области растениеводства"</t>
  </si>
  <si>
    <t>1.1.9 "Повышение продуктивности в молочном скотоводстве"</t>
  </si>
  <si>
    <t>1.1.10 "Возмещение части затрат на приобретение элитных семян"</t>
  </si>
  <si>
    <t>1.1.11 "Поддержка племенного животноводства"</t>
  </si>
  <si>
    <t>1.1.12 "Поддержка производства и реализации тонкорунной и полутонкорунной шерсти"</t>
  </si>
  <si>
    <t>1.1.13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</si>
  <si>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1.1.14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</si>
  <si>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Региональный проект 1.1 "Экспорт продукции агропромышленного комплекса"</t>
  </si>
  <si>
    <t>1.1.1 Реализация мероприятий в области мелиорации земель сельскохозяйственного назначения"</t>
  </si>
  <si>
    <t>1.1.2 "Государственная поддержка аккредитации ветеринарных лабораторий в национальной системе аккредитации"</t>
  </si>
  <si>
    <r>
      <rPr>
        <b/>
        <sz val="13"/>
        <color rgb="FF000000"/>
        <rFont val="Times New Roman"/>
        <family val="1"/>
        <charset val="204"/>
      </rPr>
      <t xml:space="preserve">Региональный проект 1.2 «Создание системы поддержки фермеров 
и сельскохозяйственной потребительской кооперации» (в целях выполнения задач федерального проекта «Создание системы поддержки фермеров 
и развитие сельской кооперации»)
</t>
    </r>
  </si>
  <si>
    <t>и сельскохозяйственной потребительской кооперации» (в целях выполнения задач федерального проекта «Создание системы поддержки фермеров</t>
  </si>
  <si>
    <t>1.2.1 «Грантовая поддержка крестьянским (фермерским) хозяйствам»</t>
  </si>
  <si>
    <t>1.2.2 «Возмещение части понесенных затрат сельскохозяйственными потребительскими кооперативами»</t>
  </si>
  <si>
    <t>1.2.3 «Осуществление деятельности центра компетенций в сфере сельскохозяйственной кооперации и поддержки фермеров»</t>
  </si>
  <si>
    <t>1.2.4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</si>
  <si>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Процессная часть</t>
  </si>
  <si>
    <t>Мероприятие 1.1 "Развитие товарной аквакультуры"</t>
  </si>
  <si>
    <t>Мероприятие 1.2 "Развитие птицеводства"</t>
  </si>
  <si>
    <t xml:space="preserve">Мероприятие 1.3 "Возмещение части затрат сельскохозяйственным потребительским кооперативам, связанных с предоставлением услуг по реализации сельскохозяйственной продукции" </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</si>
  <si>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</si>
  <si>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</si>
  <si>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Мероприятие 1.6 "Возмещение части прямых понесенных затрат на создание и (или) модернизацию объектов агропромышленного комплекса"</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</si>
  <si>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</si>
  <si>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1.8 "Компенсация сельскохозяйственным товаропроизводителям ущерба, причиненного в результате чрезвычайных ситуаций природного характера"</t>
  </si>
  <si>
    <t>Подпрограмма 2 "Развитие мелиорации земель сельскохозяйственного назначения Саратовской области"</t>
  </si>
  <si>
    <t>Мероприятие 2.1 "Возмещение части затрат на гидромелиоративные                                      мероприятия; культуртехнические                                                 мероприятия на мелиорированных землях   (орошаемых и (или) осушаемых),  вовлекаемых в сельскохозяйственный оборот"</t>
  </si>
  <si>
    <t>Контрольное событие 2.1.1 "Гидромелиоративные мероприятия"</t>
  </si>
  <si>
    <t>Контрольное событие 2.1.2 "Культуртехнические мероприятия на мелиорированных землях (орошаемых и (или) осушаемых), вовлекаемых в сельскохозяйственный оборот»</t>
  </si>
  <si>
    <t>Подпрограмма 3 "Устойчивое развитие сельских территорий Саратовской области"</t>
  </si>
  <si>
    <t>Мероприятие 3.1 "Улучшение жилищных условий граждан, проживающих в сельской местности, в том числе молодых семей и молодых специалистов"</t>
  </si>
  <si>
    <t>Мероприятие 3.2 "Грантовая поддержка местных инициатив граждан, проживающих в сельской местности"</t>
  </si>
  <si>
    <t>Мероприятие 3.3 "Комплексное обустройство населенных пунктов, расположенных в сельской местности, объектами социальной, инженерной инфраструктуры и автомобильными дорогами":</t>
  </si>
  <si>
    <t>развитие водоснабжения в сельской местности</t>
  </si>
  <si>
    <t>развитие газификации в сельской местности</t>
  </si>
  <si>
    <t>-</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</si>
  <si>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</si>
  <si>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</si>
  <si>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</si>
  <si>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</si>
  <si>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</si>
  <si>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</si>
  <si>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</si>
  <si>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(тыс. рублей)</t>
  </si>
  <si>
    <t>Наименование государственной программы, подпрограммы, в том числе проектов (программ), ВЦП и мероприятий</t>
  </si>
  <si>
    <t>Источники финансового обеспеченияя</t>
  </si>
  <si>
    <t xml:space="preserve">Предусмотрено в  государственной программе </t>
  </si>
  <si>
    <t>Утверждено в законе об областном бюджете на текущий год</t>
  </si>
  <si>
    <t>Выделены лимиты бюджетных обязательств за счет средств областного бюджета</t>
  </si>
  <si>
    <t>Исполнено</t>
  </si>
  <si>
    <t>(гр. 7 (кассовое исполнение)/ гр. 6)</t>
  </si>
  <si>
    <t>Государственная программа Саратовской области "Комплексное развитие сельских территорий"</t>
  </si>
  <si>
    <t>Всего</t>
  </si>
  <si>
    <t>х</t>
  </si>
  <si>
    <t>Министерство сельского хозяйства области</t>
  </si>
  <si>
    <t>министерство транспорта и дорожного хозяйства области</t>
  </si>
  <si>
    <t>Подпрограмма 1 "Создание условий для обеспечения доступным и комфортным жильем сельского населения"</t>
  </si>
  <si>
    <t>министерство сельского хозяйства области</t>
  </si>
  <si>
    <t>Ведомственный проект 1.1 "Развитие жилищного строительства на сельских территориях и повышение уровня благоустройства домовладений</t>
  </si>
  <si>
    <t>1.1.1 "Обеспечение комплексного развития сельских территорий (улучшение жилищных условий граждан, проживающих на сельских территориях (предоставление гражданам социальных выплат на строительство (приобретение) жилья)"</t>
  </si>
  <si>
    <t>1.1.2 "Обеспечение комплексного развития сельских территорий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</si>
  <si>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Подпрограмма 2 "Развитие рынка труда (кадрового потенциала) на сельских территориях"</t>
  </si>
  <si>
    <t>Ведомственный проект 2.1 "Содействие занятости сельского населения"</t>
  </si>
  <si>
    <t>2.1.1 "Возмещение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 по сельскохозяйственным специальностям)"</t>
  </si>
  <si>
    <t>2.1.2 "Возмещение части затрат сельскохозяйственных товаропроизводителей, связанных с оплатой труда и проживанием студентов - граждан Российской Федерации, профессионально обучающихся по сельскохозяйственным специальностям, привлеченных для прохождения производственной практики)"</t>
  </si>
  <si>
    <t>Подпрограмма 3 "Создание и развитие инфраструктуры на сельских территориях"</t>
  </si>
  <si>
    <t>Ведомственный проект 3.1 "Развитие инженерной инфраструктуры на сельских территориях"</t>
  </si>
  <si>
    <t>3.1.1 "Обеспечение комплексного развития сельских территорий (развитие водоснабжения (локальные водопроводы) на сельских территориях)"</t>
  </si>
  <si>
    <t>Ведомственный проект 3.2 "Благоустройство сельских территорий"</t>
  </si>
  <si>
    <t>3.2.1 "Обеспечение комплексного развития сельских территорий (благоустройство сельских территорий)"</t>
  </si>
  <si>
    <t>3.2.2 "Обеспечение комплексного развития сельских территорий за счет средств резервного фонда Правительства Российской Федерации"</t>
  </si>
  <si>
    <t>Ведомственный проект 3.3 "Развитие транспортной инфраструктуры на сельских территориях"</t>
  </si>
  <si>
    <t>Министерство транспорта и дорожного хозяйства области</t>
  </si>
  <si>
    <t>3.3.1 "Развитие транспортной инфраструктуры на сельских территориях"</t>
  </si>
  <si>
    <t>Мероприятие 3.1 "Современный облик сельских территорий"</t>
  </si>
  <si>
    <t xml:space="preserve">3.1.1"Обеспечение комплексного развития сельских территорий (создание, реконструкция (модернизаций), капитальный ремонт объектов социальной и культурной сферы)"
</t>
  </si>
  <si>
    <t xml:space="preserve">3.1.2"Реализация проектов комплексного развития сельских территорий ведомственного проекта "Современный облик сельских территорий"
</t>
  </si>
  <si>
    <t>Ответственный исполнитель, соисполнитель, участник</t>
  </si>
  <si>
    <t>Номер и наименование целевого показателя</t>
  </si>
  <si>
    <t>плановое значение</t>
  </si>
  <si>
    <t>фактическое значение</t>
  </si>
  <si>
    <t>степень выполнения, процентов</t>
  </si>
  <si>
    <t>Ведомственный проект 1.1 "Развитие жилищного строительства на сельских территориях и повышение уровня благоустройства домовладений"</t>
  </si>
  <si>
    <t>Целевой показатель 1.1 "Ввод (приобретение) жилых помещений (жилых домов) для граждан, проживающих на сельских территориях" (кв. м)</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</si>
  <si>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(единиц)</t>
  </si>
  <si>
    <t>Целевой показатель 2.1 "Уровень занятости сельского населения трудоспособного возраста" (процентов)</t>
  </si>
  <si>
    <t>Целевой показатель 2.2 "Уровень безработицы сельского населения трудоспособного возраста" (процентов)</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</si>
  <si>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(человек)</t>
  </si>
  <si>
    <t>Целевой показатель 3.1 "Ввод в действие локальных водопроводов" (км)</t>
  </si>
  <si>
    <t>В 2021 году на развитие водоснабжения выделено и освоено 73 743,12 тыс. рублей, в том числе из федерального бюджета 65631,4 тыс. рублей; из областного бюджета 8 111,72 тыс. рубле.
В разрезе объектов:
- с. Хлебновка Натальинского МО Балаковский район - всего: 13965,48 тыс рублей, в том числе федеральный бюджет 12429,3 тыс рублей; областной бюджет 1536,18  тыс рублей. Освоение средств позволило построить 8,7 км локальных водопроводных сетей;
- пос. Новопушкинское Энгельсский район - всего: 34322,2 тыс рублей,в том числе федеральный бюджет 30546,8 тыс. рублей; областной бюджет 3775,4 тыс. рублей. Освоение средств позволило построить 8,82 км локальных водопроводных сетей;
- с. Березово Пугачевский район - всего: 25455,4 тыс. рублей, в том числе: федеральный бюджет 22655,3 тыс. рублей, областной бюджет 2800,1 тыс.рублей. Освоение средств позволило построить 7,2 км локальных водопроводных сетей.
Целевой индикатор текущего года строительство 20,78 км. локальных водопроводов достигнут, тем самым исполнены обязательства со стороны Правительства Саратовской области по Соглашению от 21.12.2019 года № 082-09-2020-367 «О предоставлении субсидии из федерального бюджета бюджету субъекта Российской Федерации»</t>
  </si>
  <si>
    <t>Целевой показатель 3.3 "Количество реализованных проектов по благоустройству на сельских территориях" (единиц)</t>
  </si>
  <si>
    <t xml:space="preserve">Целевой показатель </t>
  </si>
  <si>
    <t>реализация 22 проектов по благоустройству сельских территорий</t>
  </si>
  <si>
    <t>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(км)</t>
  </si>
  <si>
    <t xml:space="preserve">Мероприятие 3.1 "Современный облик сельских территорий"
</t>
  </si>
  <si>
    <t>Целевой показатель 3.5 "Количество реализованных проектов комплексного развития сельских территорий (сельских агломераций)" (единиц)</t>
  </si>
  <si>
    <t>реализация  проектов комплексного развития сельских территорий (сельских агломераций) не менее 5 (строительство пристройки к школе с.Репное Балашовского района для увеличения количества ученических мест (с 260 до 360) с пристройкой спортивного зала)</t>
  </si>
  <si>
    <t>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t>
  </si>
  <si>
    <t xml:space="preserve">реализация 4 проектов комплексного развития сельских территорий (сельских агломераций) </t>
  </si>
  <si>
    <t>РАСЧЕТ</t>
  </si>
  <si>
    <t>N п/п</t>
  </si>
  <si>
    <t>Наименование подпрограммы, структурных элементов</t>
  </si>
  <si>
    <t>Степень достижения целевых показателей структурных элементов подпрограммы/ целей ГП</t>
  </si>
  <si>
    <t xml:space="preserve">Степень выполнения структурных элементов п/п, гп </t>
  </si>
  <si>
    <t>Степень соответствия запланированному уровню затрат п/п, гп</t>
  </si>
  <si>
    <t>значение целевого показателя</t>
  </si>
  <si>
    <t xml:space="preserve">СДцпа (b)=(Цфп/п)/ (Цпп/п)
или
СДцпа(b)
=(Цпп/п)/ (Цфп/п)
</t>
  </si>
  <si>
    <t>Количество ожидаемых результатов структурных элементов</t>
  </si>
  <si>
    <t>Степень выполнения СВсэп/п = Ксэф/Ксэп</t>
  </si>
  <si>
    <t>ОБ</t>
  </si>
  <si>
    <t>ФБ</t>
  </si>
  <si>
    <t>МБ</t>
  </si>
  <si>
    <t>Внб</t>
  </si>
  <si>
    <t xml:space="preserve">ССузп/п=(∑_(i=1)^n Рфi/Рпi)/n или
 ССузп/п=(1+∑_(i=1)^(n-1) Рфi/Рпi)/n или ССузп/п=(2+∑_(i=1)^(n-2) Рфi/Рпi)/n
</t>
  </si>
  <si>
    <t>План (Цп)</t>
  </si>
  <si>
    <t>Факт (Цф)</t>
  </si>
  <si>
    <t>предусмотренных</t>
  </si>
  <si>
    <t>выполненных</t>
  </si>
  <si>
    <t xml:space="preserve"> </t>
  </si>
  <si>
    <t>I  Этап</t>
  </si>
  <si>
    <t>1.1</t>
  </si>
  <si>
    <t>Ведомственный проект 1.1 "Развитие жилищного строительства на сельских территориях и повышение уровня благоустройства домовладений", в том числе:</t>
  </si>
  <si>
    <t>Целевой показатель 1.2."Количество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</si>
  <si>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</si>
  <si>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 xml:space="preserve">Степень достижения целевых показателей мероприятия 1.1.1
</t>
  </si>
  <si>
    <t xml:space="preserve">Степень выполнения ожидаемых результатов мероприятия 1.1.1
</t>
  </si>
  <si>
    <t xml:space="preserve">Степень достижения целевых показателей мероприятия 1.1.2
</t>
  </si>
  <si>
    <t xml:space="preserve">Степень выполнения ожидаемых результатов мероприятия 1.1.2
</t>
  </si>
  <si>
    <t xml:space="preserve">Степень достижения целевых показателей ведомственного проекта 1.1
</t>
  </si>
  <si>
    <t xml:space="preserve">Степень выполнения структурных элементов ведомственного проекта 1.1
</t>
  </si>
  <si>
    <t xml:space="preserve">Степень достижения целевых показателей п/п 1
</t>
  </si>
  <si>
    <t>Степень соответствия запланированному уровню затрат п/п 1</t>
  </si>
  <si>
    <t xml:space="preserve">Степень выполнения структурных элементов п/п 1
</t>
  </si>
  <si>
    <t xml:space="preserve">Эффективность реализации п/п 1
</t>
  </si>
  <si>
    <t>2.1</t>
  </si>
  <si>
    <t>Целевой показатель 2.1. "Уровень занятости сельского населения трудоспособного возраста" (процентов)</t>
  </si>
  <si>
    <t>Целевой показатель 2.2. "Уровень безработицы сельского населения трудоспособного возраста" (процентов)</t>
  </si>
  <si>
    <t xml:space="preserve">Степень достижения целевых показателей мероприятия 2.1.1
</t>
  </si>
  <si>
    <t xml:space="preserve">Степень выполнения ожидаемых результатов мероприятия 2.1.1
</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</si>
  <si>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</si>
  <si>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 xml:space="preserve">Степень достижения целевых показателей мероприятия 2.1.2
</t>
  </si>
  <si>
    <t xml:space="preserve">Степень выполнения ожидаемых результатов мероприятия 2.1.2
</t>
  </si>
  <si>
    <t xml:space="preserve">Степень достижения целевых показателей ведомственного проекта 2.1
</t>
  </si>
  <si>
    <t>Степень соответствия запланированному уровню затрат ведомственного проекта 2.1</t>
  </si>
  <si>
    <t xml:space="preserve">Степень выполнения структурных элементов ведомственного проекта 2.1
</t>
  </si>
  <si>
    <t xml:space="preserve">Эффективность реализации ведомственного проекта 2.1
</t>
  </si>
  <si>
    <t xml:space="preserve">Степень достижения целевых показателей п/п 2
</t>
  </si>
  <si>
    <t xml:space="preserve">Степень соответствия запланированному уровню затрат </t>
  </si>
  <si>
    <t xml:space="preserve">Степень выполнения структурных элементов п/п 2
</t>
  </si>
  <si>
    <t xml:space="preserve">Эффективность реализации п/п 2
</t>
  </si>
  <si>
    <t>3.1</t>
  </si>
  <si>
    <t xml:space="preserve">Степень достижения целевых показателей мероприятия 3.1.1
</t>
  </si>
  <si>
    <t xml:space="preserve">Степень выполнения ожидаемых результатов мероприятия 3.1.1
</t>
  </si>
  <si>
    <t xml:space="preserve">Степень достижения целевых показателей ведомственного проекта 3.1
</t>
  </si>
  <si>
    <t>Степень соответствия запланированному уровню затрат ведомственного проекта 3.1</t>
  </si>
  <si>
    <t xml:space="preserve">Степень выполнения структурных элементов ведомственного проекта 3.1
</t>
  </si>
  <si>
    <t>3.2</t>
  </si>
  <si>
    <t xml:space="preserve">Степень достижения целевых показателей мероприятия 3.2.1
</t>
  </si>
  <si>
    <t xml:space="preserve">Степень выполнения ожидаемых результатов мероприятия 3.2.1
</t>
  </si>
  <si>
    <t xml:space="preserve">Степень достижения целевых показателей ведомственного проекта 3.2
</t>
  </si>
  <si>
    <t>Степень соответствия запланированному уровню затрат ведомственного проекта 3.2</t>
  </si>
  <si>
    <t>3.2.2. "Обеспечение комплексного развития сельских территорий за счет средств резервного фонда Правительства Российской Федерации"</t>
  </si>
  <si>
    <t xml:space="preserve">Степень достижения целевых показателей мероприятия 3.2.2
</t>
  </si>
  <si>
    <t xml:space="preserve">Степень выполнения ожидаемых результатов мероприятия 3.2.2
</t>
  </si>
  <si>
    <t xml:space="preserve">Степень выполнения структурных элементов ведомственного проекта 3.2
</t>
  </si>
  <si>
    <t>Степень достижения целевых показателей проектной части</t>
  </si>
  <si>
    <t>Мероприятие 3.1 "Обеспечение комплексного развития сельских территорий (современный облик сельских территорий)"</t>
  </si>
  <si>
    <t>Целевой показатель 3.5 "Количество реализованных проектов комплексного развития сельских территорий (сельских агломераций)"</t>
  </si>
  <si>
    <t xml:space="preserve">Степень достижения целевых показателей мероприятия 3.1
</t>
  </si>
  <si>
    <t xml:space="preserve">Степень выполнения ожидаемых результатов мероприятия 3.1
</t>
  </si>
  <si>
    <t xml:space="preserve">Степень достижения целевых показателей процессной части
</t>
  </si>
  <si>
    <t>Степень соответствия запланированному уровню затрат ведомственного проекта 3.3</t>
  </si>
  <si>
    <t xml:space="preserve">Степень выполнения структурных элементов ведомственного проекта 3.3
</t>
  </si>
  <si>
    <t xml:space="preserve">Эффективность реализации ведомственного проекта 3.3
</t>
  </si>
  <si>
    <t xml:space="preserve">Степень достижения целевых показателей п/п 3
</t>
  </si>
  <si>
    <t xml:space="preserve">Степень выполнения структурных элементов п/п 3
</t>
  </si>
  <si>
    <t xml:space="preserve">Эффективность реализации п/п 3
</t>
  </si>
  <si>
    <t>II этап Оценка госпрограммы</t>
  </si>
  <si>
    <t>Целевой показатель 1 "Доля сельского населения в общей численности населения Саратовской области" (процентов)</t>
  </si>
  <si>
    <t>Целевой показатель 2 "Соотношение среднемесячных располагаемых ресурсов сельского и городского домохозяйств" (процентов)</t>
  </si>
  <si>
    <t xml:space="preserve">Степень достижения целей г/п 
</t>
  </si>
  <si>
    <t xml:space="preserve">Степень достижения целевых показателей структурных элементов г/п
</t>
  </si>
  <si>
    <t>Степень соответствия запланированному уровню затрат госпрограммы</t>
  </si>
  <si>
    <t xml:space="preserve">Степень выполнения структурных элементов г/п
</t>
  </si>
  <si>
    <t xml:space="preserve">Эффективность реализации госпрограммы
</t>
  </si>
  <si>
    <t>№ п/п</t>
  </si>
  <si>
    <t>Единица измерения</t>
  </si>
  <si>
    <t>Обоснование отклонений значений показателя (при наличии)</t>
  </si>
  <si>
    <t>год, предшествующий отчетному</t>
  </si>
  <si>
    <t>установленные на год</t>
  </si>
  <si>
    <t>фактически достигнутые за отчетный период года</t>
  </si>
  <si>
    <t>степень выполнения, %</t>
  </si>
  <si>
    <t>Доля сельского населения в общей численности населения Саратовской области</t>
  </si>
  <si>
    <t>процентов</t>
  </si>
  <si>
    <t>Соотношение среднемесячных располагаемых ресурсов сельского и городского домохозяйств</t>
  </si>
  <si>
    <t>Доля общей площади благоустроенных жилых помещений в сельских населенных пунктах</t>
  </si>
  <si>
    <t>Показатели проектной части</t>
  </si>
  <si>
    <t>кв.м</t>
  </si>
  <si>
    <t xml:space="preserve">Целевой показатель 1.2. "Количество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t>
  </si>
  <si>
    <t>единиц</t>
  </si>
  <si>
    <t>семей</t>
  </si>
  <si>
    <t xml:space="preserve">Целевой показатель 3.1 "Ввод в действие локальных водопроводов" </t>
  </si>
  <si>
    <t>км</t>
  </si>
  <si>
    <t xml:space="preserve">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t>
  </si>
  <si>
    <t>Целевой показатель 3.4 Уровень технической готовности объекта</t>
  </si>
  <si>
    <t>процент</t>
  </si>
  <si>
    <t>Целевой показатель 3.5 Количество реализуемых проектов комплексного развития сельских территорий</t>
  </si>
  <si>
    <t xml:space="preserve">завершено 5 проектов 
- с. Репное Балашовского района (строительство пристройки к школе);
- с. Малоперекопное Балаковского района (строительство сети водоснабжения и газопотребления с котлом наружного применения, капитальный ремонт спортивного зала, приобретение акустического и светового оборудования);
- с. Наумовка Балаковского района (строительство сети водоснабжения, капитальный ремонт спортивного зала);
- с. Ивантеевка (капитальный ремонт школы и гимназии, капитальное строительство сети газоснабжения, устройство универсальной спортивной игровой площадки); 
- с. Чернава Ивантеевского района (газификация жилой зоны, капитальный ремонт школы).
</t>
  </si>
  <si>
    <t>обеспечение ввода в действие не менее 20,78 км локальных водопроводов</t>
  </si>
  <si>
    <t xml:space="preserve">  </t>
  </si>
  <si>
    <t>3.3</t>
  </si>
  <si>
    <t xml:space="preserve">СДцп пч п/п =(∑_(s=1)^АСДцпs пч п/п〗)/А
/
СДцпz процч п/п =(∑_(z=1)^B СДцпb)/B
где А – количество проектов,
В – количество мероприятий п/п
</t>
  </si>
  <si>
    <t xml:space="preserve">СД цп п/п = k1* СДцп пч п/п+
К2* СДцпz процч п/п (для п/п)
СДцг/г=(∑_(q=1)^n CДцqг/п〗)/n (для целей гп)
СД цпг/п=(∑_(t=1)^N СДцпп/пt)/N
</t>
  </si>
  <si>
    <r>
      <t>ГВнбФ</t>
    </r>
    <r>
      <rPr>
        <b/>
        <sz val="8"/>
        <rFont val="PT Astra Serif"/>
        <family val="1"/>
        <charset val="204"/>
      </rPr>
      <t xml:space="preserve"> и (или) иные безвомездные поступления целевой направленности</t>
    </r>
  </si>
  <si>
    <t xml:space="preserve">Степень достижения целевых показателей мероприятия 3.3.1
</t>
  </si>
  <si>
    <t>Цель 1 - сохранение доли сельского населения в общей численности населения Саратовской области на уровне не менее 24,2 процента в 2025 году</t>
  </si>
  <si>
    <t>оценки эффективности реализации государственной программы Саратовской области 
«Комплексное развитие сельских территорий» за 2022 год</t>
  </si>
  <si>
    <t xml:space="preserve">Цель 2 - достижение соотношения среднемесячных располагаемых ресурсов сельского и городского домохозяйств до 80,9 процентов в 2025 году </t>
  </si>
  <si>
    <t xml:space="preserve">Степень выполнения ожидаемых результатов мероприятия 3.3.1
</t>
  </si>
  <si>
    <t>Цель 3 - повышение доли общей площади благоустроенных жилых помещений в сельских населенных пунктах до 17,7 процента в 2025 году</t>
  </si>
  <si>
    <t>Целевой показатель 3 "Доля общей площади благоустроенных жилых помещений в сельских населенных пунктах"</t>
  </si>
  <si>
    <t>1.1.3 «Строительство (приобретение) жилья, предоставляемого по договору найма жилого помещения, для граждан, осуществляющих трудовую деятельность на сельских территориях»</t>
  </si>
  <si>
    <t>3.1.3 "Выполнение работ по разработке проектно-сметной документации в целях обеспечения комплексного развития сельских территорий (создание, реконструкция (модернизация), капитальный ремонт объектов  социальной и культурной сферы, включая многофункциональные центры)"</t>
  </si>
  <si>
    <t>x</t>
  </si>
  <si>
    <t>о расходах на реализацию государственной программы Саратовской области в соответствии с планом-мониторингом</t>
  </si>
  <si>
    <t>"Комплексное развитие сельских территорий"</t>
  </si>
  <si>
    <t>Наименование государственной программы, подпрограммы, структурных элементов и  контрольных событий подпрограмм</t>
  </si>
  <si>
    <t xml:space="preserve">Сведения о выполнении (невыполнении) структурных элементов, контрольных событий подпрограммы (достижении соответствующих ожидаемых непосредственных результатов)                                                                                                                                                                  </t>
  </si>
  <si>
    <t>Примечание (причины недостижения ожидаемых результатов)</t>
  </si>
  <si>
    <t>ожидаемый результат</t>
  </si>
  <si>
    <t>Ведомственный проект 1.1 "Развитие жилищного строительства на сельских территориях и повышение уровня благоустройства домовладений«</t>
  </si>
  <si>
    <t>Ведомственный проект 2.1 "Содействие занятости сельского населения«</t>
  </si>
  <si>
    <t>Ведомственный проект 3.1 «Развитие инженерной инфраструктуры на сельских территориях"</t>
  </si>
  <si>
    <t>ввод в действие локальных водопроводов</t>
  </si>
  <si>
    <t>2020 год -14,6 км                           2021год - 20,78 км</t>
  </si>
  <si>
    <t>Комплекс процессных мероприятий</t>
  </si>
  <si>
    <t xml:space="preserve">обучение специалистов либо привлечение на работу на сельских территориях в результате оказания государственной поддержки не менее 0,101 тыс человек 
</t>
  </si>
  <si>
    <t>привлечение обучающихся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 не менее 100 человек ежегодно</t>
  </si>
  <si>
    <t xml:space="preserve">реализация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не менее 1единицы ежегодно
</t>
  </si>
  <si>
    <t xml:space="preserve">построены (реконструированы) и отремонтированы 3,2 километра автомобильных дорог на сельских территориях
</t>
  </si>
  <si>
    <t xml:space="preserve">реализован 1 проект комплексного развития сельских территорий (агломераций)
</t>
  </si>
  <si>
    <t>Цель, показатель (наименование)</t>
  </si>
  <si>
    <t>Цели и значения показателей государственной программы, подпрограммы государственной программы</t>
  </si>
  <si>
    <t>Цели государственной программы</t>
  </si>
  <si>
    <t>1.2</t>
  </si>
  <si>
    <t>1.3</t>
  </si>
  <si>
    <t>Количество семей, повысивших уровень благоустройства домовладений</t>
  </si>
  <si>
    <t xml:space="preserve"> Ввод (приобретение) жилых помещений (жилых домов) для граждан, проживающих на сельских территориях</t>
  </si>
  <si>
    <t>кв м</t>
  </si>
  <si>
    <t>1.5</t>
  </si>
  <si>
    <t>2.2</t>
  </si>
  <si>
    <t>Уровень занятости сельского населения трудоспособного возраста</t>
  </si>
  <si>
    <t>Уровень безработицы сельского населения трудоспособного возраста</t>
  </si>
  <si>
    <t>Количество реализованных проектов по благоустройству на сельских территориях</t>
  </si>
  <si>
    <t>3.4</t>
  </si>
  <si>
    <t>Уровень технической готовности объекта</t>
  </si>
  <si>
    <t>3.5</t>
  </si>
  <si>
    <t>Показатели процессной части</t>
  </si>
  <si>
    <t>Количество реализованных проектов комплексного развития сельских территорий (агломераций)</t>
  </si>
  <si>
    <t>Количество разработанной проектно-сметной документации в целях обеспечения комплексного развития сельских территорий</t>
  </si>
  <si>
    <t>обучение  граждан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 не менее 1 человека ежегодно</t>
  </si>
  <si>
    <t>В рамках реализации проекта ведутся работы на 3 объектах: 1.Строительство Культурно-досугового центра в с. Каменка Пугачевского района Саратовской области (УЦОК)Строительство Культурно-досугового центра в с. Каменка Пугачевского района Саратовской области (УЦОК). Уровень готовности -40%                          2.Монтаж 2-х станций очистки воды в п. Липовский Липовского муниципального образования. Уровень готовности -20%                                               3.Строительство линии передачи данных, приобретение и монтаж оборудования для беспроводного подключения к сети интернет по адресу: Саратовская область,Пугачевский район, с. Каменка, ул. Советская (ТД).Уровень готовности 10%</t>
  </si>
  <si>
    <t>Строительство 17 индивидуальных жилых домов на территории р.п Ровное. Залили фундамент под все 17 домов, для 3-х домов начали возводить стены. Подвели комуникации (водоснабжение и водоотведение)</t>
  </si>
  <si>
    <t>Завершены работы по капитальному ремонту дороги по ул. Пионерская с. Репное Балашовского района Саратовской области</t>
  </si>
  <si>
    <t>Завершен капитальный ремонт дороги по ул. Пионерская с. Репное Балашовского района Саратовской области протяженностью 3,2 км</t>
  </si>
  <si>
    <t xml:space="preserve">
Строительство (реконструкция) и ремонт автомобильных дорог на сельских территориях
</t>
  </si>
  <si>
    <t xml:space="preserve">Годовой показатель по данным статистики </t>
  </si>
  <si>
    <t>Улучшена транспортная доступность к с.Репное Балашовского района</t>
  </si>
  <si>
    <t>Осуществляется строительство (приобретение), предоставляемого по договору найма жилого помещения ждя граждан, осуществляющих трудовую деятельность на сельских территориях</t>
  </si>
  <si>
    <t>Количество сельских населенных пунктов, транспортная доступность котоорых улучшена</t>
  </si>
  <si>
    <t>Подпрограмма 1 "Создание условий для обеспечения доступным и комфортным жильем сельского населения«</t>
  </si>
  <si>
    <t>Ведутся работы по комплексной застройке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 ДОРОГА. (Приступили к укладке водоотводных труб 50% (уложено). Выполнены работы песчаного основания, ведутся работы по устройству основания щебня (85%). Закончили укладку  2-я слоя асфальта.).</t>
  </si>
  <si>
    <t>реализация 18 проектов по благоустройству сельских территорий</t>
  </si>
  <si>
    <t>90</t>
  </si>
  <si>
    <t>В рамках реализации проекта ведутся работы на 3 объектах: 1Строительство Культурно-досугового центра в с. Каменка Пугачевского района Саратовской области (УЦОК). Уровень готовности -78%                                        2.Монтаж 2-х станций очистки воды в п. Липовский Липовского муниципального образования. Уровень готовности -100%                                                  3.Строительство линии передачи данных, приобретение и монтаж оборудования для беспроводного подключения к сети интернет по адресу: Саратовская область,Пугачевский район, с. Каменка, ул. Советская (ТД).Уровень готовности 10%</t>
  </si>
  <si>
    <t xml:space="preserve"> Значение целевого показателя в государственной программе будет скорректирован до значения 90 кв. метров . С учетом внесенной корректировки степень выполнения 100%</t>
  </si>
  <si>
    <t xml:space="preserve">Строительство завершено на всех объектах. </t>
  </si>
  <si>
    <t>Продолжается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протяженность 1200 п.м., а также продолжено строительство мостов через реку Ильиновка и через реку Курдюм. В настоящий момент работы по объекту на 2023 год завершены</t>
  </si>
  <si>
    <t>Проектная документация на стадии разработки</t>
  </si>
  <si>
    <t xml:space="preserve">произведенных за 9 месяцев 2023 года за счет соответствующих источников финансового обеспечения
</t>
  </si>
  <si>
    <t xml:space="preserve">Сведения
о выполнении структурных элементов и контрольных событий подпрограмм государственной программы Саратовской области 
«Комплексное развитие сельских территорий» за  9 месяцев 2023 год
</t>
  </si>
  <si>
    <r>
      <rPr>
        <b/>
        <sz val="11"/>
        <rFont val="PT Astra Serif"/>
        <family val="1"/>
        <charset val="204"/>
      </rPr>
      <t>Сведения</t>
    </r>
    <r>
      <rPr>
        <b/>
        <sz val="11"/>
        <color rgb="FFFF0000"/>
        <rFont val="PT Astra Serif"/>
        <family val="1"/>
        <charset val="204"/>
      </rPr>
      <t xml:space="preserve">
</t>
    </r>
    <r>
      <rPr>
        <b/>
        <sz val="11"/>
        <rFont val="PT Astra Serif"/>
        <family val="1"/>
        <charset val="204"/>
      </rPr>
      <t>о достижениии целей и значений показателей государственной программы Саратовской области 
«Комплексное развитие сельских территорий» за 9 месяцев 2023 год</t>
    </r>
    <r>
      <rPr>
        <b/>
        <sz val="11"/>
        <color rgb="FFFF0000"/>
        <rFont val="PT Astra Serif"/>
        <family val="1"/>
        <charset val="204"/>
      </rPr>
      <t xml:space="preserve">
</t>
    </r>
  </si>
  <si>
    <t>Финансирование будет осуществляться в октябре, после проведения отбора.</t>
  </si>
  <si>
    <t xml:space="preserve">  Освоение денежных средств в полном объеме будет осуществлено в октябре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</si>
</sst>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_₽_-;\-* #,##0.00\ _₽_-;_-* \-??\ _₽_-;_-@_-"/>
    <numFmt numFmtId="166" formatCode="#,##0.0"/>
  </numFmts>
  <fonts count="45" x14ac:knownFonts="1">
    <font>
      <sz val="11"/>
      <color rgb="FF000000"/>
      <name val="Calibri"/>
      <family val="2"/>
      <charset val="204"/>
    </font>
    <font>
      <sz val="11"/>
      <color rgb="FF000000"/>
      <name val="Times New Roman"/>
      <family val="1"/>
      <charset val="204"/>
    </font>
    <font>
      <b/>
      <sz val="24"/>
      <color rgb="FF000000"/>
      <name val="Times New Roman"/>
      <family val="1"/>
      <charset val="204"/>
    </font>
    <font>
      <b/>
      <sz val="11"/>
      <color rgb="FF000000"/>
      <name val="Times New Roman"/>
      <family val="1"/>
      <charset val="204"/>
    </font>
    <font>
      <sz val="14"/>
      <color rgb="FF000000"/>
      <name val="Times New Roman"/>
      <family val="1"/>
      <charset val="204"/>
    </font>
    <font>
      <b/>
      <sz val="22"/>
      <color rgb="FF000000"/>
      <name val="Times New Roman"/>
      <family val="1"/>
      <charset val="204"/>
    </font>
    <font>
      <b/>
      <sz val="14"/>
      <color rgb="FF000000"/>
      <name val="Times New Roman"/>
      <family val="1"/>
      <charset val="204"/>
    </font>
    <font>
      <sz val="10"/>
      <color rgb="FF000000"/>
      <name val="Arial"/>
      <family val="2"/>
      <charset val="204"/>
    </font>
    <font>
      <b/>
      <sz val="14"/>
      <color rgb="FF00000A"/>
      <name val="Times New Roman"/>
      <family val="1"/>
      <charset val="204"/>
    </font>
    <font>
      <b/>
      <sz val="11"/>
      <color rgb="FF00000A"/>
      <name val="Times New Roman"/>
      <family val="1"/>
      <charset val="204"/>
    </font>
    <font>
      <b/>
      <sz val="12"/>
      <color rgb="FF00000A"/>
      <name val="Times New Roman"/>
      <family val="1"/>
      <charset val="204"/>
    </font>
    <font>
      <b/>
      <sz val="11"/>
      <name val="Times New Roman"/>
      <family val="1"/>
      <charset val="204"/>
    </font>
    <font>
      <b/>
      <sz val="13"/>
      <color rgb="FF000000"/>
      <name val="Times New Roman"/>
      <family val="1"/>
      <charset val="204"/>
    </font>
    <font>
      <sz val="13"/>
      <color rgb="FF000000"/>
      <name val="Times New Roman"/>
      <family val="1"/>
      <charset val="204"/>
    </font>
    <font>
      <sz val="11"/>
      <name val="Times New Roman"/>
      <family val="1"/>
      <charset val="204"/>
    </font>
    <font>
      <sz val="13"/>
      <name val="Times New Roman"/>
      <family val="1"/>
      <charset val="204"/>
    </font>
    <font>
      <sz val="13"/>
      <color rgb="FF000000"/>
      <name val="Calibri"/>
      <family val="2"/>
      <charset val="204"/>
    </font>
    <font>
      <b/>
      <sz val="13"/>
      <name val="Times New Roman"/>
      <family val="1"/>
      <charset val="204"/>
    </font>
    <font>
      <sz val="11"/>
      <name val="Calibri"/>
      <family val="2"/>
      <charset val="204"/>
    </font>
    <font>
      <sz val="10.5"/>
      <name val="Times New Roman"/>
      <family val="1"/>
      <charset val="204"/>
    </font>
    <font>
      <b/>
      <sz val="10.5"/>
      <name val="Times New Roman"/>
      <family val="1"/>
      <charset val="204"/>
    </font>
    <font>
      <sz val="9"/>
      <name val="Times New Roman"/>
      <family val="1"/>
      <charset val="204"/>
    </font>
    <font>
      <sz val="11"/>
      <color rgb="FFFF0000"/>
      <name val="Times New Roman"/>
      <family val="1"/>
      <charset val="204"/>
    </font>
    <font>
      <b/>
      <sz val="12"/>
      <color rgb="FF000000"/>
      <name val="Times New Roman"/>
      <family val="1"/>
      <charset val="204"/>
    </font>
    <font>
      <sz val="12"/>
      <color rgb="FF000000"/>
      <name val="Times New Roman"/>
      <family val="1"/>
      <charset val="204"/>
    </font>
    <font>
      <sz val="11"/>
      <color rgb="FF000000"/>
      <name val="Calibri"/>
      <family val="2"/>
      <charset val="204"/>
    </font>
    <font>
      <b/>
      <sz val="11"/>
      <name val="PT Astra Serif"/>
      <family val="1"/>
      <charset val="204"/>
    </font>
    <font>
      <sz val="11"/>
      <name val="PT Astra Serif"/>
      <family val="1"/>
      <charset val="204"/>
    </font>
    <font>
      <sz val="10.5"/>
      <name val="PT Astra Serif"/>
      <family val="1"/>
      <charset val="204"/>
    </font>
    <font>
      <b/>
      <sz val="10.5"/>
      <name val="PT Astra Serif"/>
      <family val="1"/>
      <charset val="204"/>
    </font>
    <font>
      <sz val="9"/>
      <name val="PT Astra Serif"/>
      <family val="1"/>
      <charset val="204"/>
    </font>
    <font>
      <sz val="11"/>
      <color rgb="FF000000"/>
      <name val="PT Astra Serif"/>
      <family val="1"/>
      <charset val="204"/>
    </font>
    <font>
      <sz val="11"/>
      <color rgb="FF808080"/>
      <name val="PT Astra Serif"/>
      <family val="1"/>
      <charset val="204"/>
    </font>
    <font>
      <sz val="11"/>
      <color rgb="FFFF0000"/>
      <name val="PT Astra Serif"/>
      <family val="1"/>
      <charset val="204"/>
    </font>
    <font>
      <b/>
      <sz val="11"/>
      <color rgb="FF808080"/>
      <name val="PT Astra Serif"/>
      <family val="1"/>
      <charset val="204"/>
    </font>
    <font>
      <sz val="10.5"/>
      <color rgb="FF000000"/>
      <name val="PT Astra Serif"/>
      <family val="1"/>
      <charset val="204"/>
    </font>
    <font>
      <b/>
      <sz val="12"/>
      <name val="PT Astra Serif"/>
      <family val="1"/>
      <charset val="204"/>
    </font>
    <font>
      <b/>
      <sz val="9"/>
      <name val="PT Astra Serif"/>
      <family val="1"/>
      <charset val="204"/>
    </font>
    <font>
      <b/>
      <sz val="8"/>
      <name val="PT Astra Serif"/>
      <family val="1"/>
      <charset val="204"/>
    </font>
    <font>
      <b/>
      <sz val="10"/>
      <name val="PT Astra Serif"/>
      <family val="1"/>
      <charset val="204"/>
    </font>
    <font>
      <sz val="12"/>
      <name val="PT Astra Serif"/>
      <family val="1"/>
      <charset val="204"/>
    </font>
    <font>
      <sz val="10"/>
      <name val="PT Astra Serif"/>
      <family val="1"/>
      <charset val="204"/>
    </font>
    <font>
      <b/>
      <sz val="11"/>
      <color rgb="FF000000"/>
      <name val="PT Astra Serif"/>
      <family val="1"/>
      <charset val="204"/>
    </font>
    <font>
      <b/>
      <sz val="13"/>
      <name val="PT Astra Serif"/>
      <family val="1"/>
      <charset val="204"/>
    </font>
    <font>
      <b/>
      <sz val="11"/>
      <color rgb="FFFF0000"/>
      <name val="PT Astra Serif"/>
      <family val="1"/>
      <charset val="204"/>
    </font>
  </fonts>
  <fills count="6">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6">
    <xf numFmtId="0" fontId="0" fillId="0" borderId="0"/>
    <xf numFmtId="165" fontId="25" fillId="0" borderId="0" applyBorder="0" applyProtection="0"/>
    <xf numFmtId="9" fontId="25" fillId="0" borderId="0" applyBorder="0" applyProtection="0"/>
    <xf numFmtId="0" fontId="25" fillId="0" borderId="0"/>
    <xf numFmtId="0" fontId="25" fillId="0" borderId="0"/>
    <xf numFmtId="0" fontId="25" fillId="0" borderId="0"/>
  </cellStyleXfs>
  <cellXfs count="379">
    <xf numFmtId="0" fontId="0" fillId="0" borderId="0" xfId="0"/>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0" xfId="0" applyFont="1"/>
    <xf numFmtId="0" fontId="2" fillId="0" borderId="0" xfId="0" applyFont="1" applyAlignment="1" applyProtection="1">
      <alignment horizontal="left"/>
      <protection locked="0"/>
    </xf>
    <xf numFmtId="0" fontId="3" fillId="0" borderId="0" xfId="0" applyFont="1" applyProtection="1">
      <protection locked="0"/>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pplyProtection="1">
      <alignment horizontal="left"/>
      <protection locked="0"/>
    </xf>
    <xf numFmtId="0" fontId="6" fillId="0" borderId="0" xfId="0" applyFont="1" applyAlignment="1">
      <alignment horizontal="center"/>
    </xf>
    <xf numFmtId="0" fontId="7" fillId="0" borderId="0" xfId="0" applyFont="1" applyAlignment="1">
      <alignment horizontal="left"/>
    </xf>
    <xf numFmtId="0" fontId="8" fillId="0" borderId="0" xfId="0" applyFont="1" applyAlignment="1" applyProtection="1">
      <protection locked="0"/>
    </xf>
    <xf numFmtId="0" fontId="9" fillId="0" borderId="0" xfId="0" applyFont="1" applyAlignment="1" applyProtection="1">
      <protection locked="0"/>
    </xf>
    <xf numFmtId="0" fontId="8" fillId="0" borderId="0" xfId="0" applyFont="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164" fontId="15"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xf>
    <xf numFmtId="2" fontId="15"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protection locked="0"/>
    </xf>
    <xf numFmtId="164" fontId="14" fillId="0" borderId="3" xfId="0" applyNumberFormat="1" applyFont="1" applyBorder="1" applyAlignment="1" applyProtection="1">
      <alignment horizontal="left" vertical="center" wrapText="1"/>
      <protection locked="0"/>
    </xf>
    <xf numFmtId="164" fontId="15" fillId="0" borderId="3"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164" fontId="15"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1" xfId="0" applyNumberFormat="1" applyFont="1" applyBorder="1" applyAlignment="1" applyProtection="1">
      <alignment horizontal="center"/>
      <protection locked="0"/>
    </xf>
    <xf numFmtId="0" fontId="1" fillId="0" borderId="0" xfId="0" applyFont="1" applyAlignment="1">
      <alignment horizontal="left"/>
    </xf>
    <xf numFmtId="0" fontId="14" fillId="0" borderId="0" xfId="0" applyFont="1" applyAlignment="1">
      <alignment vertical="center"/>
    </xf>
    <xf numFmtId="0" fontId="14" fillId="0" borderId="0" xfId="0" applyFont="1" applyBorder="1" applyAlignment="1">
      <alignment vertical="center"/>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vertical="center" wrapText="1"/>
    </xf>
    <xf numFmtId="0" fontId="20" fillId="0" borderId="0" xfId="0" applyFont="1" applyBorder="1" applyAlignment="1">
      <alignment vertical="center" wrapText="1"/>
    </xf>
    <xf numFmtId="0" fontId="21" fillId="0" borderId="0" xfId="0" applyFont="1" applyAlignment="1">
      <alignment vertical="center" wrapText="1"/>
    </xf>
    <xf numFmtId="0" fontId="21" fillId="0" borderId="0" xfId="0" applyFont="1" applyBorder="1" applyAlignment="1">
      <alignment vertical="center" wrapText="1"/>
    </xf>
    <xf numFmtId="0" fontId="18" fillId="0" borderId="0" xfId="0" applyFont="1"/>
    <xf numFmtId="164" fontId="22" fillId="0" borderId="1" xfId="0" applyNumberFormat="1" applyFont="1" applyBorder="1" applyAlignment="1">
      <alignment vertical="center" wrapText="1"/>
    </xf>
    <xf numFmtId="164" fontId="0" fillId="0" borderId="0" xfId="0" applyNumberFormat="1"/>
    <xf numFmtId="0" fontId="24" fillId="0" borderId="24" xfId="0" applyFont="1" applyBorder="1" applyAlignment="1">
      <alignment horizontal="right" vertical="top" wrapText="1"/>
    </xf>
    <xf numFmtId="164" fontId="24" fillId="0" borderId="24" xfId="0" applyNumberFormat="1" applyFont="1" applyBorder="1" applyAlignment="1">
      <alignment horizontal="right" vertical="top" wrapText="1"/>
    </xf>
    <xf numFmtId="0" fontId="24" fillId="0" borderId="25" xfId="0" applyFont="1" applyBorder="1" applyAlignment="1">
      <alignment horizontal="right" vertical="top" wrapText="1"/>
    </xf>
    <xf numFmtId="164" fontId="24" fillId="0" borderId="21" xfId="0" applyNumberFormat="1" applyFont="1" applyBorder="1" applyAlignment="1">
      <alignment horizontal="right" vertical="top" wrapText="1"/>
    </xf>
    <xf numFmtId="164" fontId="23" fillId="0" borderId="24" xfId="0" applyNumberFormat="1" applyFont="1" applyBorder="1" applyAlignment="1">
      <alignment horizontal="right" vertical="top" wrapText="1"/>
    </xf>
    <xf numFmtId="0" fontId="27" fillId="4" borderId="0" xfId="0" applyFont="1" applyFill="1" applyAlignment="1">
      <alignment vertical="center"/>
    </xf>
    <xf numFmtId="0" fontId="27" fillId="4" borderId="0" xfId="0" applyFont="1" applyFill="1" applyAlignment="1">
      <alignment horizontal="center" vertical="center"/>
    </xf>
    <xf numFmtId="0" fontId="28" fillId="4" borderId="0" xfId="0" applyFont="1" applyFill="1" applyAlignment="1">
      <alignment vertical="center"/>
    </xf>
    <xf numFmtId="166" fontId="27" fillId="4" borderId="0" xfId="0" applyNumberFormat="1" applyFont="1" applyFill="1" applyAlignment="1">
      <alignment vertical="center"/>
    </xf>
    <xf numFmtId="166" fontId="27" fillId="4" borderId="0" xfId="0" applyNumberFormat="1" applyFont="1" applyFill="1" applyAlignment="1">
      <alignment horizontal="righ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9" fillId="4" borderId="0" xfId="0" applyFont="1" applyFill="1" applyAlignment="1">
      <alignment vertical="center"/>
    </xf>
    <xf numFmtId="166" fontId="14" fillId="4" borderId="0" xfId="0" applyNumberFormat="1" applyFont="1" applyFill="1" applyAlignment="1">
      <alignment vertical="center"/>
    </xf>
    <xf numFmtId="0" fontId="27" fillId="0" borderId="0" xfId="0" applyFont="1"/>
    <xf numFmtId="0" fontId="31" fillId="0" borderId="0" xfId="0" applyFont="1"/>
    <xf numFmtId="0" fontId="27" fillId="0" borderId="0" xfId="0" applyFont="1" applyAlignment="1">
      <alignment horizontal="left"/>
    </xf>
    <xf numFmtId="0" fontId="32" fillId="0" borderId="0" xfId="0" applyFont="1"/>
    <xf numFmtId="0" fontId="33" fillId="0" borderId="0" xfId="0" applyFont="1"/>
    <xf numFmtId="0" fontId="26" fillId="0" borderId="0" xfId="0" applyFont="1"/>
    <xf numFmtId="0" fontId="26" fillId="0" borderId="1" xfId="0" applyFont="1" applyBorder="1" applyAlignment="1">
      <alignment horizontal="center" vertical="top" wrapText="1"/>
    </xf>
    <xf numFmtId="0" fontId="2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7" fillId="0" borderId="0" xfId="0" applyFont="1" applyAlignment="1">
      <alignment vertical="top" wrapText="1"/>
    </xf>
    <xf numFmtId="0" fontId="27" fillId="0" borderId="9" xfId="0" applyFont="1" applyBorder="1" applyAlignment="1">
      <alignment vertical="top" wrapText="1"/>
    </xf>
    <xf numFmtId="0" fontId="37" fillId="0" borderId="1" xfId="0" applyFont="1" applyBorder="1" applyAlignment="1">
      <alignment horizontal="center" vertical="top" wrapText="1"/>
    </xf>
    <xf numFmtId="0" fontId="27" fillId="0" borderId="10" xfId="0" applyFont="1" applyBorder="1" applyAlignment="1">
      <alignment vertical="top" wrapText="1"/>
    </xf>
    <xf numFmtId="0" fontId="37" fillId="2" borderId="1" xfId="0" applyFont="1" applyFill="1" applyBorder="1" applyAlignment="1">
      <alignment horizontal="center" vertical="top" wrapText="1"/>
    </xf>
    <xf numFmtId="0" fontId="37" fillId="2" borderId="1" xfId="0" applyFont="1" applyFill="1" applyBorder="1" applyAlignment="1">
      <alignment horizontal="right" vertical="top" wrapText="1"/>
    </xf>
    <xf numFmtId="0" fontId="37" fillId="0" borderId="1" xfId="0" applyFont="1" applyBorder="1" applyAlignment="1">
      <alignment horizontal="right" vertical="top" wrapText="1"/>
    </xf>
    <xf numFmtId="0" fontId="39" fillId="0" borderId="11" xfId="0" applyFont="1" applyBorder="1" applyAlignment="1">
      <alignment horizontal="center" vertical="top" wrapText="1"/>
    </xf>
    <xf numFmtId="0" fontId="39" fillId="0" borderId="1" xfId="0" applyFont="1" applyBorder="1" applyAlignment="1">
      <alignment horizontal="center" vertical="top" wrapText="1"/>
    </xf>
    <xf numFmtId="0" fontId="39" fillId="3" borderId="1" xfId="0" applyFont="1" applyFill="1" applyBorder="1" applyAlignment="1">
      <alignment horizontal="center" vertical="top" wrapText="1"/>
    </xf>
    <xf numFmtId="0" fontId="40" fillId="0" borderId="10" xfId="0" applyFont="1" applyBorder="1" applyAlignment="1">
      <alignment vertical="top" wrapText="1"/>
    </xf>
    <xf numFmtId="49" fontId="39" fillId="0" borderId="11" xfId="0" applyNumberFormat="1" applyFont="1" applyBorder="1" applyAlignment="1">
      <alignment horizontal="center" vertical="top" wrapText="1"/>
    </xf>
    <xf numFmtId="49" fontId="39" fillId="0" borderId="13" xfId="0" applyNumberFormat="1" applyFont="1" applyBorder="1" applyAlignment="1">
      <alignment horizontal="center" vertical="top" wrapText="1"/>
    </xf>
    <xf numFmtId="0" fontId="36" fillId="0" borderId="10" xfId="0" applyFont="1" applyBorder="1" applyAlignment="1">
      <alignment horizontal="center" vertical="top" wrapText="1"/>
    </xf>
    <xf numFmtId="0" fontId="41" fillId="0" borderId="13" xfId="0" applyFont="1" applyBorder="1" applyAlignment="1">
      <alignment vertical="top" wrapText="1"/>
    </xf>
    <xf numFmtId="0" fontId="41" fillId="0" borderId="14" xfId="0" applyFont="1" applyBorder="1" applyAlignment="1">
      <alignment vertical="top" wrapText="1"/>
    </xf>
    <xf numFmtId="0" fontId="30" fillId="3" borderId="1" xfId="0" applyFont="1" applyFill="1" applyBorder="1" applyAlignment="1">
      <alignment horizontal="center" vertical="top" wrapText="1"/>
    </xf>
    <xf numFmtId="0" fontId="30" fillId="0" borderId="1" xfId="0" applyFont="1" applyBorder="1" applyAlignment="1">
      <alignment horizontal="center" vertical="top" wrapText="1"/>
    </xf>
    <xf numFmtId="0" fontId="27" fillId="0" borderId="11" xfId="0" applyFont="1" applyBorder="1" applyAlignment="1">
      <alignment vertical="top" wrapText="1"/>
    </xf>
    <xf numFmtId="0" fontId="27" fillId="0" borderId="1" xfId="0" applyFont="1" applyBorder="1" applyAlignment="1">
      <alignment vertical="top" wrapText="1"/>
    </xf>
    <xf numFmtId="0" fontId="27" fillId="0" borderId="13" xfId="0" applyFont="1" applyBorder="1" applyAlignment="1">
      <alignment vertical="top" wrapText="1"/>
    </xf>
    <xf numFmtId="0" fontId="26" fillId="0" borderId="11" xfId="0" applyFont="1" applyBorder="1" applyAlignment="1">
      <alignment horizontal="left" vertical="top" wrapText="1"/>
    </xf>
    <xf numFmtId="0" fontId="37" fillId="0" borderId="1" xfId="0" applyFont="1" applyBorder="1" applyAlignment="1">
      <alignment horizontal="left" vertical="top" wrapText="1"/>
    </xf>
    <xf numFmtId="0" fontId="26" fillId="0" borderId="10" xfId="0" applyFont="1" applyBorder="1" applyAlignment="1">
      <alignment horizontal="left" vertical="top" wrapText="1"/>
    </xf>
    <xf numFmtId="0" fontId="26" fillId="0" borderId="0" xfId="0" applyFont="1" applyAlignment="1">
      <alignment horizontal="left" vertical="top" wrapText="1"/>
    </xf>
    <xf numFmtId="0" fontId="37" fillId="3" borderId="1" xfId="0" applyFont="1" applyFill="1" applyBorder="1" applyAlignment="1">
      <alignment horizontal="center" vertical="top" wrapText="1"/>
    </xf>
    <xf numFmtId="1" fontId="37" fillId="3" borderId="1" xfId="0" applyNumberFormat="1" applyFont="1" applyFill="1" applyBorder="1" applyAlignment="1">
      <alignment horizontal="center" vertical="top" wrapText="1"/>
    </xf>
    <xf numFmtId="0" fontId="26" fillId="0" borderId="11" xfId="0" applyFont="1" applyBorder="1" applyAlignment="1">
      <alignment vertical="top" wrapText="1"/>
    </xf>
    <xf numFmtId="0" fontId="26" fillId="3" borderId="1" xfId="0" applyFont="1" applyFill="1" applyBorder="1" applyAlignment="1">
      <alignment horizontal="center" vertical="top" wrapText="1"/>
    </xf>
    <xf numFmtId="0" fontId="26" fillId="0" borderId="10" xfId="0" applyFont="1" applyBorder="1" applyAlignment="1">
      <alignment vertical="top" wrapText="1"/>
    </xf>
    <xf numFmtId="0" fontId="26" fillId="0" borderId="0" xfId="0" applyFont="1" applyAlignment="1">
      <alignment vertical="top" wrapText="1"/>
    </xf>
    <xf numFmtId="0" fontId="26" fillId="0" borderId="15" xfId="0" applyFont="1" applyBorder="1"/>
    <xf numFmtId="0" fontId="26" fillId="0" borderId="2" xfId="0" applyFont="1" applyBorder="1"/>
    <xf numFmtId="2" fontId="36" fillId="3" borderId="1" xfId="0" applyNumberFormat="1" applyFont="1" applyFill="1" applyBorder="1" applyAlignment="1">
      <alignment horizontal="center" vertical="top"/>
    </xf>
    <xf numFmtId="164" fontId="26" fillId="0" borderId="2" xfId="0" applyNumberFormat="1" applyFont="1" applyBorder="1" applyAlignment="1">
      <alignment horizontal="center" vertical="center"/>
    </xf>
    <xf numFmtId="2" fontId="36" fillId="0" borderId="1" xfId="0" applyNumberFormat="1" applyFont="1" applyBorder="1" applyAlignment="1">
      <alignment horizontal="center" vertical="center"/>
    </xf>
    <xf numFmtId="0" fontId="26" fillId="0" borderId="16" xfId="0" applyFont="1" applyBorder="1"/>
    <xf numFmtId="0" fontId="26" fillId="0" borderId="10" xfId="0" applyFont="1" applyBorder="1"/>
    <xf numFmtId="0" fontId="26" fillId="0" borderId="11" xfId="0" applyFont="1" applyBorder="1"/>
    <xf numFmtId="0" fontId="26" fillId="0" borderId="1" xfId="0" applyFont="1" applyBorder="1"/>
    <xf numFmtId="164" fontId="26" fillId="0" borderId="1" xfId="0" applyNumberFormat="1" applyFont="1" applyBorder="1" applyAlignment="1">
      <alignment horizontal="center" vertical="center"/>
    </xf>
    <xf numFmtId="0" fontId="26" fillId="3" borderId="1" xfId="0" applyFont="1" applyFill="1" applyBorder="1"/>
    <xf numFmtId="2" fontId="26" fillId="0" borderId="3" xfId="0" applyNumberFormat="1" applyFont="1" applyBorder="1" applyAlignment="1">
      <alignment horizontal="center" vertical="top"/>
    </xf>
    <xf numFmtId="164" fontId="26" fillId="0" borderId="3" xfId="0" applyNumberFormat="1" applyFont="1" applyBorder="1" applyAlignment="1">
      <alignment horizontal="center" vertical="top"/>
    </xf>
    <xf numFmtId="2" fontId="26" fillId="0" borderId="17" xfId="0" applyNumberFormat="1" applyFont="1" applyBorder="1" applyAlignment="1">
      <alignment horizontal="center" vertical="top"/>
    </xf>
    <xf numFmtId="1" fontId="36" fillId="3" borderId="1" xfId="0" applyNumberFormat="1" applyFont="1" applyFill="1" applyBorder="1" applyAlignment="1">
      <alignment horizontal="center" vertical="top"/>
    </xf>
    <xf numFmtId="0" fontId="26" fillId="0" borderId="12" xfId="0" applyFont="1" applyBorder="1"/>
    <xf numFmtId="0" fontId="37" fillId="0" borderId="3" xfId="0" applyFont="1" applyBorder="1" applyAlignment="1">
      <alignment horizontal="left" vertical="top" wrapText="1"/>
    </xf>
    <xf numFmtId="0" fontId="27" fillId="0" borderId="15" xfId="0" applyFont="1" applyBorder="1"/>
    <xf numFmtId="0" fontId="39" fillId="0" borderId="1" xfId="0" applyFont="1" applyBorder="1" applyAlignment="1">
      <alignment horizontal="left" vertical="top" wrapText="1"/>
    </xf>
    <xf numFmtId="0" fontId="27" fillId="0" borderId="1" xfId="0" applyFont="1" applyBorder="1"/>
    <xf numFmtId="164" fontId="40" fillId="0" borderId="1" xfId="0" applyNumberFormat="1" applyFont="1" applyBorder="1" applyAlignment="1">
      <alignment horizontal="center" vertical="center"/>
    </xf>
    <xf numFmtId="0" fontId="27" fillId="0" borderId="1" xfId="0" applyFont="1" applyBorder="1" applyAlignment="1">
      <alignment vertical="top"/>
    </xf>
    <xf numFmtId="0" fontId="27" fillId="0" borderId="10" xfId="0" applyFont="1" applyBorder="1"/>
    <xf numFmtId="0" fontId="27" fillId="0" borderId="11" xfId="0" applyFont="1" applyBorder="1"/>
    <xf numFmtId="1" fontId="26" fillId="3" borderId="3" xfId="0" applyNumberFormat="1" applyFont="1" applyFill="1" applyBorder="1" applyAlignment="1">
      <alignment horizontal="center" vertical="top"/>
    </xf>
    <xf numFmtId="1" fontId="36" fillId="3" borderId="1" xfId="0" applyNumberFormat="1" applyFont="1" applyFill="1" applyBorder="1" applyAlignment="1">
      <alignment horizontal="center" vertical="center"/>
    </xf>
    <xf numFmtId="1" fontId="26" fillId="3" borderId="17" xfId="0" applyNumberFormat="1" applyFont="1" applyFill="1" applyBorder="1" applyAlignment="1">
      <alignment horizontal="center" vertical="top"/>
    </xf>
    <xf numFmtId="0" fontId="27" fillId="0" borderId="18" xfId="0" applyFont="1" applyBorder="1"/>
    <xf numFmtId="0" fontId="39" fillId="0" borderId="19" xfId="0" applyFont="1" applyBorder="1" applyAlignment="1">
      <alignment horizontal="left" vertical="top" wrapText="1"/>
    </xf>
    <xf numFmtId="49" fontId="39" fillId="0" borderId="15" xfId="0" applyNumberFormat="1" applyFont="1" applyBorder="1" applyAlignment="1">
      <alignment horizontal="center" vertical="top" wrapText="1"/>
    </xf>
    <xf numFmtId="0" fontId="27" fillId="3" borderId="0" xfId="0" applyFont="1" applyFill="1" applyAlignment="1">
      <alignment vertical="top" wrapText="1"/>
    </xf>
    <xf numFmtId="1" fontId="26" fillId="0" borderId="2" xfId="0" applyNumberFormat="1" applyFont="1" applyBorder="1" applyAlignment="1">
      <alignment horizontal="center" vertical="center"/>
    </xf>
    <xf numFmtId="2" fontId="26" fillId="0" borderId="2" xfId="0" applyNumberFormat="1" applyFont="1" applyBorder="1" applyAlignment="1">
      <alignment horizontal="center" vertical="center"/>
    </xf>
    <xf numFmtId="1" fontId="26" fillId="3" borderId="1" xfId="0" applyNumberFormat="1" applyFont="1" applyFill="1" applyBorder="1" applyAlignment="1">
      <alignment horizontal="center" vertical="top"/>
    </xf>
    <xf numFmtId="0" fontId="26" fillId="0" borderId="18" xfId="0" applyFont="1" applyBorder="1"/>
    <xf numFmtId="0" fontId="37" fillId="0" borderId="19" xfId="0" applyFont="1" applyBorder="1" applyAlignment="1">
      <alignment horizontal="left" vertical="top" wrapText="1"/>
    </xf>
    <xf numFmtId="1" fontId="26" fillId="3" borderId="1" xfId="0" applyNumberFormat="1" applyFont="1" applyFill="1" applyBorder="1" applyAlignment="1">
      <alignment horizontal="center" vertical="center"/>
    </xf>
    <xf numFmtId="1" fontId="30" fillId="3" borderId="1" xfId="0" applyNumberFormat="1" applyFont="1" applyFill="1" applyBorder="1" applyAlignment="1">
      <alignment horizontal="center" vertical="top" wrapText="1"/>
    </xf>
    <xf numFmtId="1" fontId="26" fillId="0" borderId="2" xfId="0" applyNumberFormat="1" applyFont="1" applyBorder="1" applyAlignment="1">
      <alignment horizontal="center" vertical="top"/>
    </xf>
    <xf numFmtId="2" fontId="26" fillId="0" borderId="2" xfId="0" applyNumberFormat="1" applyFont="1" applyBorder="1" applyAlignment="1">
      <alignment horizontal="center" vertical="top"/>
    </xf>
    <xf numFmtId="0" fontId="26" fillId="0" borderId="1" xfId="0" applyFont="1" applyBorder="1" applyAlignment="1">
      <alignment vertical="top"/>
    </xf>
    <xf numFmtId="1" fontId="26" fillId="3" borderId="6" xfId="0" applyNumberFormat="1" applyFont="1" applyFill="1" applyBorder="1" applyAlignment="1">
      <alignment horizontal="center" vertical="top"/>
    </xf>
    <xf numFmtId="0" fontId="41" fillId="0" borderId="2" xfId="0" applyFont="1" applyBorder="1" applyAlignment="1">
      <alignment horizontal="center" vertical="top" wrapText="1"/>
    </xf>
    <xf numFmtId="0" fontId="39" fillId="0" borderId="2" xfId="0" applyFont="1" applyBorder="1" applyAlignment="1">
      <alignment horizontal="center" vertical="top" wrapText="1"/>
    </xf>
    <xf numFmtId="0" fontId="39" fillId="0" borderId="26" xfId="0" applyFont="1" applyBorder="1" applyAlignment="1">
      <alignment horizontal="center" vertical="top" wrapText="1"/>
    </xf>
    <xf numFmtId="0" fontId="39" fillId="0" borderId="15" xfId="0" applyFont="1" applyBorder="1"/>
    <xf numFmtId="0" fontId="39" fillId="0" borderId="2" xfId="0" applyFont="1" applyBorder="1"/>
    <xf numFmtId="0" fontId="39" fillId="0" borderId="16" xfId="0" applyFont="1" applyBorder="1"/>
    <xf numFmtId="0" fontId="27" fillId="3" borderId="1" xfId="0" applyFont="1" applyFill="1" applyBorder="1" applyAlignment="1">
      <alignment vertical="top" wrapText="1"/>
    </xf>
    <xf numFmtId="164" fontId="26" fillId="0" borderId="1" xfId="0" applyNumberFormat="1" applyFont="1" applyBorder="1" applyAlignment="1">
      <alignment horizontal="center" vertical="top"/>
    </xf>
    <xf numFmtId="1" fontId="26" fillId="0" borderId="1" xfId="0" applyNumberFormat="1" applyFont="1" applyBorder="1" applyAlignment="1">
      <alignment horizontal="center" vertical="top"/>
    </xf>
    <xf numFmtId="0" fontId="26" fillId="0" borderId="12" xfId="0" applyFont="1" applyBorder="1" applyAlignment="1">
      <alignment vertical="top"/>
    </xf>
    <xf numFmtId="164" fontId="40" fillId="0" borderId="1" xfId="0" applyNumberFormat="1" applyFont="1" applyBorder="1" applyAlignment="1">
      <alignment horizontal="center" vertical="top"/>
    </xf>
    <xf numFmtId="0" fontId="37" fillId="0" borderId="11" xfId="0" applyFont="1" applyBorder="1" applyAlignment="1">
      <alignment horizontal="center" vertical="top" wrapText="1"/>
    </xf>
    <xf numFmtId="0" fontId="27" fillId="0" borderId="2" xfId="0" applyFont="1" applyBorder="1"/>
    <xf numFmtId="0" fontId="27" fillId="0" borderId="16" xfId="0" applyFont="1" applyBorder="1"/>
    <xf numFmtId="0" fontId="27" fillId="0" borderId="12" xfId="0" applyFont="1" applyBorder="1"/>
    <xf numFmtId="0" fontId="40" fillId="0" borderId="11" xfId="0" applyFont="1" applyBorder="1"/>
    <xf numFmtId="0" fontId="36" fillId="0" borderId="1" xfId="0" applyFont="1" applyBorder="1" applyAlignment="1">
      <alignment vertical="top" wrapText="1"/>
    </xf>
    <xf numFmtId="0" fontId="40" fillId="3" borderId="1" xfId="0" applyFont="1" applyFill="1" applyBorder="1" applyAlignment="1">
      <alignment horizontal="center" vertical="top" wrapText="1"/>
    </xf>
    <xf numFmtId="1" fontId="40" fillId="3" borderId="1" xfId="0" applyNumberFormat="1" applyFont="1" applyFill="1" applyBorder="1" applyAlignment="1">
      <alignment horizontal="center" vertical="top" wrapText="1"/>
    </xf>
    <xf numFmtId="0" fontId="40" fillId="0" borderId="1" xfId="0" applyFont="1" applyBorder="1"/>
    <xf numFmtId="0" fontId="40" fillId="0" borderId="12" xfId="0" applyFont="1" applyBorder="1"/>
    <xf numFmtId="0" fontId="40" fillId="0" borderId="0" xfId="0" applyFont="1" applyAlignment="1">
      <alignment vertical="top" wrapText="1"/>
    </xf>
    <xf numFmtId="164" fontId="40" fillId="3" borderId="1" xfId="0" applyNumberFormat="1" applyFont="1" applyFill="1" applyBorder="1" applyAlignment="1">
      <alignment horizontal="center" vertical="top" wrapText="1"/>
    </xf>
    <xf numFmtId="0" fontId="39" fillId="0" borderId="1" xfId="0" applyFont="1" applyBorder="1" applyAlignment="1">
      <alignment vertical="top" wrapText="1"/>
    </xf>
    <xf numFmtId="0" fontId="27" fillId="0" borderId="12" xfId="0" applyFont="1" applyBorder="1" applyAlignment="1">
      <alignment vertical="top"/>
    </xf>
    <xf numFmtId="1" fontId="27" fillId="3" borderId="1" xfId="0" applyNumberFormat="1" applyFont="1" applyFill="1" applyBorder="1" applyAlignment="1">
      <alignment horizontal="center" vertical="top"/>
    </xf>
    <xf numFmtId="1" fontId="26" fillId="3" borderId="12" xfId="0" applyNumberFormat="1" applyFont="1" applyFill="1" applyBorder="1" applyAlignment="1">
      <alignment horizontal="center" vertical="top"/>
    </xf>
    <xf numFmtId="0" fontId="39" fillId="0" borderId="19" xfId="0" applyFont="1" applyBorder="1" applyAlignment="1">
      <alignment vertical="top" wrapText="1"/>
    </xf>
    <xf numFmtId="0" fontId="27" fillId="0" borderId="21" xfId="0" applyFont="1" applyBorder="1" applyAlignment="1">
      <alignment vertical="top" wrapText="1"/>
    </xf>
    <xf numFmtId="0" fontId="39" fillId="0" borderId="2" xfId="0" applyFont="1" applyBorder="1" applyAlignment="1">
      <alignment horizontal="left" vertical="top" wrapText="1"/>
    </xf>
    <xf numFmtId="0" fontId="39" fillId="5" borderId="2" xfId="0" applyFont="1" applyFill="1" applyBorder="1" applyAlignment="1">
      <alignment horizontal="center" vertical="top" wrapText="1"/>
    </xf>
    <xf numFmtId="0" fontId="41" fillId="5" borderId="2" xfId="0" applyFont="1" applyFill="1" applyBorder="1" applyAlignment="1">
      <alignment horizontal="center" vertical="top" wrapText="1"/>
    </xf>
    <xf numFmtId="0" fontId="39" fillId="5" borderId="1" xfId="0" applyFont="1" applyFill="1" applyBorder="1" applyAlignment="1">
      <alignment horizontal="center" vertical="top" wrapText="1"/>
    </xf>
    <xf numFmtId="1" fontId="39" fillId="3" borderId="1" xfId="0" applyNumberFormat="1" applyFont="1" applyFill="1" applyBorder="1" applyAlignment="1">
      <alignment horizontal="center" vertical="top"/>
    </xf>
    <xf numFmtId="0" fontId="39" fillId="0" borderId="1" xfId="0" applyFont="1" applyBorder="1"/>
    <xf numFmtId="1" fontId="39" fillId="0" borderId="1" xfId="0" applyNumberFormat="1" applyFont="1" applyBorder="1" applyAlignment="1">
      <alignment horizontal="center" vertical="center"/>
    </xf>
    <xf numFmtId="2" fontId="39" fillId="0" borderId="1" xfId="0" applyNumberFormat="1" applyFont="1" applyBorder="1" applyAlignment="1">
      <alignment horizontal="center" vertical="center"/>
    </xf>
    <xf numFmtId="0" fontId="37" fillId="5" borderId="1" xfId="0" applyFont="1" applyFill="1" applyBorder="1" applyAlignment="1">
      <alignment horizontal="center" vertical="top" wrapText="1"/>
    </xf>
    <xf numFmtId="166" fontId="29" fillId="4" borderId="1" xfId="0" applyNumberFormat="1" applyFont="1" applyFill="1" applyBorder="1" applyAlignment="1">
      <alignment horizontal="center" vertical="center" wrapText="1"/>
    </xf>
    <xf numFmtId="0" fontId="18" fillId="0" borderId="0" xfId="0" applyFont="1" applyBorder="1"/>
    <xf numFmtId="1" fontId="30" fillId="4"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Fill="1" applyBorder="1" applyAlignment="1">
      <alignment horizontal="center" vertical="center" wrapText="1"/>
    </xf>
    <xf numFmtId="1" fontId="32" fillId="0" borderId="1" xfId="0" applyNumberFormat="1" applyFont="1" applyFill="1" applyBorder="1" applyAlignment="1">
      <alignment horizontal="center" vertical="center"/>
    </xf>
    <xf numFmtId="1" fontId="32" fillId="0" borderId="1" xfId="0" applyNumberFormat="1" applyFont="1" applyFill="1" applyBorder="1" applyAlignment="1">
      <alignment horizontal="center" vertical="center" wrapText="1"/>
    </xf>
    <xf numFmtId="0" fontId="27"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1" fontId="27"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1" fontId="27"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Border="1" applyAlignment="1">
      <alignment horizontal="center" vertical="center" wrapText="1"/>
    </xf>
    <xf numFmtId="1" fontId="27" fillId="0" borderId="2" xfId="1" applyNumberFormat="1" applyFont="1" applyFill="1" applyBorder="1" applyAlignment="1" applyProtection="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Fill="1" applyBorder="1" applyAlignment="1">
      <alignment vertical="center" wrapText="1"/>
    </xf>
    <xf numFmtId="0" fontId="27" fillId="0" borderId="1" xfId="0" applyFont="1" applyFill="1" applyBorder="1" applyAlignment="1" applyProtection="1">
      <alignment horizontal="left" vertical="center" wrapText="1"/>
      <protection locked="0"/>
    </xf>
    <xf numFmtId="166" fontId="27" fillId="0" borderId="1" xfId="0" applyNumberFormat="1" applyFont="1" applyFill="1" applyBorder="1" applyAlignment="1">
      <alignment vertical="center" wrapText="1"/>
    </xf>
    <xf numFmtId="0" fontId="18" fillId="0" borderId="0" xfId="0" applyFont="1" applyFill="1" applyBorder="1"/>
    <xf numFmtId="0" fontId="28" fillId="0" borderId="1" xfId="0" applyFont="1" applyFill="1" applyBorder="1" applyAlignment="1">
      <alignment vertical="center" wrapText="1"/>
    </xf>
    <xf numFmtId="166" fontId="27" fillId="0" borderId="1" xfId="0" applyNumberFormat="1" applyFont="1" applyFill="1" applyBorder="1" applyAlignment="1">
      <alignment vertical="center"/>
    </xf>
    <xf numFmtId="0" fontId="14" fillId="0" borderId="0" xfId="0" applyFont="1" applyFill="1" applyAlignment="1">
      <alignment vertical="center"/>
    </xf>
    <xf numFmtId="0" fontId="14" fillId="0" borderId="0" xfId="0" applyFont="1" applyFill="1" applyBorder="1" applyAlignment="1">
      <alignment vertical="center"/>
    </xf>
    <xf numFmtId="0" fontId="18" fillId="0" borderId="0" xfId="0" applyFont="1" applyFill="1"/>
    <xf numFmtId="166" fontId="27" fillId="0" borderId="1" xfId="0" applyNumberFormat="1" applyFont="1" applyFill="1" applyBorder="1" applyAlignment="1">
      <alignment horizontal="center" vertical="center" wrapText="1"/>
    </xf>
    <xf numFmtId="0" fontId="14" fillId="0" borderId="0" xfId="0" applyFont="1" applyFill="1" applyBorder="1" applyAlignment="1">
      <alignment vertical="center" wrapText="1"/>
    </xf>
    <xf numFmtId="2" fontId="14" fillId="0" borderId="0" xfId="0" applyNumberFormat="1" applyFont="1" applyFill="1" applyAlignment="1">
      <alignment horizontal="center" vertical="center" wrapText="1"/>
    </xf>
    <xf numFmtId="0" fontId="7" fillId="0" borderId="23" xfId="0" applyFont="1" applyFill="1" applyBorder="1" applyAlignment="1">
      <alignment horizontal="center" vertical="center" wrapText="1"/>
    </xf>
    <xf numFmtId="0" fontId="14" fillId="0" borderId="0" xfId="0" applyFont="1" applyFill="1" applyAlignment="1">
      <alignment vertical="center" wrapText="1"/>
    </xf>
    <xf numFmtId="0" fontId="7" fillId="0" borderId="25"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14" fillId="0" borderId="0" xfId="0" applyFont="1" applyFill="1" applyBorder="1" applyAlignment="1">
      <alignment horizontal="left" vertical="top" wrapText="1"/>
    </xf>
    <xf numFmtId="166" fontId="26" fillId="0" borderId="1" xfId="0" applyNumberFormat="1" applyFont="1" applyFill="1" applyBorder="1" applyAlignment="1">
      <alignment vertical="center" wrapText="1"/>
    </xf>
    <xf numFmtId="0" fontId="14" fillId="0" borderId="3" xfId="0" applyFont="1" applyFill="1" applyBorder="1" applyAlignment="1">
      <alignment horizontal="left" vertical="top" wrapText="1"/>
    </xf>
    <xf numFmtId="0" fontId="11" fillId="0" borderId="0" xfId="0" applyFont="1" applyFill="1" applyBorder="1" applyAlignment="1">
      <alignment vertical="center"/>
    </xf>
    <xf numFmtId="0" fontId="11" fillId="0" borderId="0" xfId="0" applyFont="1" applyFill="1" applyAlignment="1">
      <alignment vertical="center"/>
    </xf>
    <xf numFmtId="166" fontId="27" fillId="0" borderId="1" xfId="0" applyNumberFormat="1" applyFont="1" applyFill="1" applyBorder="1"/>
    <xf numFmtId="0" fontId="27" fillId="0" borderId="1" xfId="0" applyFont="1" applyFill="1" applyBorder="1" applyAlignment="1">
      <alignment vertical="top" wrapText="1"/>
    </xf>
    <xf numFmtId="0" fontId="27" fillId="0" borderId="1" xfId="0" applyFont="1" applyFill="1" applyBorder="1" applyAlignment="1">
      <alignment horizontal="center" vertical="top" wrapText="1"/>
    </xf>
    <xf numFmtId="1"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31" fillId="0" borderId="0" xfId="0" applyFont="1" applyFill="1"/>
    <xf numFmtId="0" fontId="42" fillId="0" borderId="22" xfId="0" applyFont="1" applyFill="1" applyBorder="1" applyAlignment="1">
      <alignment vertical="top" wrapText="1"/>
    </xf>
    <xf numFmtId="0" fontId="26" fillId="0" borderId="2" xfId="0" applyFont="1" applyFill="1" applyBorder="1" applyAlignment="1">
      <alignment horizontal="center" vertical="center" wrapText="1"/>
    </xf>
    <xf numFmtId="0" fontId="33" fillId="0" borderId="1" xfId="0" applyFont="1" applyFill="1" applyBorder="1" applyAlignment="1">
      <alignment horizontal="center" vertical="top" wrapText="1"/>
    </xf>
    <xf numFmtId="0" fontId="33" fillId="0" borderId="0" xfId="0" applyFont="1" applyFill="1"/>
    <xf numFmtId="0" fontId="26" fillId="0" borderId="0" xfId="0" applyFont="1" applyFill="1" applyBorder="1" applyAlignment="1">
      <alignment vertical="top" wrapText="1"/>
    </xf>
    <xf numFmtId="0" fontId="27" fillId="0" borderId="0" xfId="0" applyFont="1" applyFill="1"/>
    <xf numFmtId="0" fontId="27" fillId="0" borderId="2" xfId="0" applyFont="1" applyFill="1" applyBorder="1" applyAlignment="1">
      <alignment horizontal="center" vertical="top" wrapText="1"/>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vertical="top" wrapText="1"/>
    </xf>
    <xf numFmtId="164" fontId="27" fillId="0" borderId="2" xfId="0" applyNumberFormat="1" applyFont="1" applyFill="1" applyBorder="1" applyAlignment="1">
      <alignment horizontal="center" vertical="center" wrapText="1"/>
    </xf>
    <xf numFmtId="164" fontId="27" fillId="0" borderId="2" xfId="0" applyNumberFormat="1" applyFont="1" applyFill="1" applyBorder="1" applyAlignment="1">
      <alignment horizontal="center" vertical="top" wrapText="1"/>
    </xf>
    <xf numFmtId="1" fontId="27" fillId="0" borderId="2" xfId="0" applyNumberFormat="1" applyFont="1" applyFill="1" applyBorder="1" applyAlignment="1">
      <alignment horizontal="center" vertical="top" wrapText="1"/>
    </xf>
    <xf numFmtId="2" fontId="27" fillId="0" borderId="2" xfId="0" applyNumberFormat="1" applyFont="1" applyFill="1" applyBorder="1" applyAlignment="1">
      <alignment horizontal="center" vertical="center" wrapText="1"/>
    </xf>
    <xf numFmtId="2" fontId="27" fillId="0" borderId="2" xfId="0" applyNumberFormat="1" applyFont="1" applyFill="1" applyBorder="1" applyAlignment="1">
      <alignment horizontal="center" vertical="top" wrapText="1"/>
    </xf>
    <xf numFmtId="2" fontId="27" fillId="0" borderId="1" xfId="0" applyNumberFormat="1" applyFont="1" applyFill="1" applyBorder="1" applyAlignment="1">
      <alignment horizontal="center" vertical="top" wrapText="1"/>
    </xf>
    <xf numFmtId="1" fontId="27" fillId="0" borderId="1" xfId="0" applyNumberFormat="1" applyFont="1" applyFill="1" applyBorder="1" applyAlignment="1">
      <alignment horizontal="center" vertical="top" wrapText="1"/>
    </xf>
    <xf numFmtId="0" fontId="28" fillId="0" borderId="1" xfId="0" applyFont="1" applyFill="1" applyBorder="1" applyAlignment="1">
      <alignment vertical="top" wrapText="1"/>
    </xf>
    <xf numFmtId="0" fontId="26" fillId="0" borderId="1"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0" fontId="26" fillId="0" borderId="3" xfId="0" applyFont="1" applyFill="1" applyBorder="1" applyAlignment="1">
      <alignment horizontal="center" vertical="center" wrapText="1"/>
    </xf>
    <xf numFmtId="49" fontId="27" fillId="0" borderId="1" xfId="0" applyNumberFormat="1" applyFont="1" applyFill="1" applyBorder="1" applyAlignment="1">
      <alignment horizontal="center" vertical="top" wrapText="1"/>
    </xf>
    <xf numFmtId="1" fontId="26"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center" vertical="top" wrapText="1"/>
    </xf>
    <xf numFmtId="49" fontId="27" fillId="0" borderId="3" xfId="2"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7" fillId="0" borderId="1" xfId="0" applyFont="1" applyFill="1" applyBorder="1" applyAlignment="1">
      <alignment horizontal="center" vertical="center"/>
    </xf>
    <xf numFmtId="9" fontId="27" fillId="0" borderId="1" xfId="0" applyNumberFormat="1" applyFont="1" applyFill="1" applyBorder="1" applyAlignment="1">
      <alignment horizontal="center" vertical="center"/>
    </xf>
    <xf numFmtId="0" fontId="27"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protection locked="0"/>
    </xf>
    <xf numFmtId="0" fontId="1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164" fontId="13" fillId="0" borderId="1" xfId="0" applyNumberFormat="1" applyFont="1" applyBorder="1" applyAlignment="1" applyProtection="1">
      <alignment horizontal="left" vertical="top" wrapText="1"/>
      <protection locked="0"/>
    </xf>
    <xf numFmtId="164" fontId="13" fillId="0" borderId="3" xfId="0" applyNumberFormat="1" applyFont="1" applyBorder="1" applyAlignment="1" applyProtection="1">
      <alignment horizontal="left" vertical="top" wrapText="1"/>
      <protection locked="0"/>
    </xf>
    <xf numFmtId="164" fontId="15" fillId="0" borderId="1" xfId="0"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43" fillId="4" borderId="0" xfId="0" applyFont="1" applyFill="1" applyBorder="1" applyAlignment="1">
      <alignment horizontal="center" vertical="center"/>
    </xf>
    <xf numFmtId="0" fontId="43" fillId="4" borderId="0" xfId="0" applyFont="1" applyFill="1" applyBorder="1" applyAlignment="1">
      <alignment horizontal="center" vertical="center" wrapText="1"/>
    </xf>
    <xf numFmtId="0" fontId="29" fillId="4" borderId="1" xfId="0" applyFont="1" applyFill="1" applyBorder="1" applyAlignment="1">
      <alignment horizontal="center" vertical="center" wrapText="1"/>
    </xf>
    <xf numFmtId="166" fontId="29" fillId="4"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left" vertical="top" wrapText="1"/>
    </xf>
    <xf numFmtId="164" fontId="27" fillId="0" borderId="1" xfId="0" applyNumberFormat="1" applyFont="1" applyFill="1" applyBorder="1" applyAlignment="1">
      <alignment horizontal="center" vertical="top" wrapText="1"/>
    </xf>
    <xf numFmtId="164" fontId="26" fillId="0" borderId="1" xfId="0" applyNumberFormat="1" applyFont="1" applyFill="1" applyBorder="1" applyAlignment="1">
      <alignment horizontal="left" vertical="center"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3" xfId="0" applyFont="1" applyFill="1" applyBorder="1" applyAlignment="1">
      <alignment horizontal="left" vertical="top" wrapText="1"/>
    </xf>
    <xf numFmtId="164" fontId="26"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27" fillId="0" borderId="1" xfId="0" applyFont="1" applyFill="1" applyBorder="1" applyAlignment="1">
      <alignment vertical="top" wrapText="1"/>
    </xf>
    <xf numFmtId="0" fontId="0" fillId="0" borderId="1" xfId="0" applyFill="1" applyBorder="1" applyAlignment="1">
      <alignment vertical="top" wrapText="1"/>
    </xf>
    <xf numFmtId="0" fontId="27" fillId="0" borderId="1" xfId="0" applyFont="1" applyFill="1" applyBorder="1" applyAlignment="1">
      <alignment horizontal="center" vertical="top" wrapText="1"/>
    </xf>
    <xf numFmtId="0" fontId="16" fillId="0" borderId="0" xfId="0" applyFont="1" applyAlignment="1">
      <alignment horizontal="center" vertical="center" wrapText="1"/>
    </xf>
    <xf numFmtId="164" fontId="27" fillId="0" borderId="1" xfId="0" applyNumberFormat="1" applyFont="1" applyFill="1" applyBorder="1" applyAlignment="1">
      <alignment horizontal="left" vertical="center" wrapText="1"/>
    </xf>
    <xf numFmtId="0" fontId="27" fillId="0" borderId="1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0" xfId="0" applyFont="1" applyBorder="1" applyAlignment="1">
      <alignment horizontal="center" vertical="top" wrapText="1"/>
    </xf>
    <xf numFmtId="0" fontId="2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7" xfId="0" applyFont="1" applyBorder="1" applyAlignment="1">
      <alignment horizontal="center" vertical="center" wrapText="1"/>
    </xf>
    <xf numFmtId="164" fontId="26"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32" fillId="0" borderId="1" xfId="0" applyFont="1" applyFill="1" applyBorder="1" applyAlignment="1">
      <alignment horizontal="center" vertical="center" wrapText="1"/>
    </xf>
    <xf numFmtId="164" fontId="32" fillId="0" borderId="14" xfId="0" applyNumberFormat="1" applyFont="1" applyFill="1" applyBorder="1" applyAlignment="1">
      <alignment horizontal="center" vertical="center" wrapText="1"/>
    </xf>
    <xf numFmtId="164" fontId="32" fillId="0" borderId="22" xfId="0" applyNumberFormat="1" applyFont="1" applyFill="1" applyBorder="1" applyAlignment="1">
      <alignment horizontal="center" vertical="center" wrapText="1"/>
    </xf>
    <xf numFmtId="164" fontId="32" fillId="0" borderId="27"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6"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2"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27" fillId="0" borderId="1" xfId="4"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xf>
    <xf numFmtId="0" fontId="36" fillId="0" borderId="0" xfId="0" applyFont="1" applyBorder="1" applyAlignment="1">
      <alignment horizontal="center" vertical="top" wrapText="1"/>
    </xf>
    <xf numFmtId="0" fontId="37" fillId="0" borderId="7" xfId="0" applyFont="1" applyBorder="1" applyAlignment="1">
      <alignment horizontal="center" vertical="top" wrapText="1"/>
    </xf>
    <xf numFmtId="0" fontId="37" fillId="0" borderId="8" xfId="0" applyFont="1" applyBorder="1" applyAlignment="1">
      <alignment horizontal="center" vertical="top" wrapText="1"/>
    </xf>
    <xf numFmtId="0" fontId="37" fillId="0" borderId="1" xfId="0" applyFont="1" applyBorder="1" applyAlignment="1">
      <alignment horizontal="center" vertical="top" wrapText="1"/>
    </xf>
    <xf numFmtId="0" fontId="37" fillId="2" borderId="1" xfId="0" applyFont="1" applyFill="1" applyBorder="1" applyAlignment="1">
      <alignment horizontal="center" vertical="top" wrapText="1"/>
    </xf>
    <xf numFmtId="0" fontId="37" fillId="3" borderId="1" xfId="0" applyFont="1" applyFill="1" applyBorder="1" applyAlignment="1">
      <alignment horizontal="center" vertical="top" wrapText="1"/>
    </xf>
    <xf numFmtId="0" fontId="36" fillId="0" borderId="11" xfId="0" applyFont="1" applyBorder="1" applyAlignment="1">
      <alignment horizontal="center" vertical="top" wrapText="1"/>
    </xf>
    <xf numFmtId="0" fontId="36" fillId="0" borderId="12" xfId="0" applyFont="1" applyBorder="1" applyAlignment="1">
      <alignment horizontal="center" vertical="top" wrapText="1"/>
    </xf>
    <xf numFmtId="0" fontId="39" fillId="0" borderId="14" xfId="0" applyFont="1" applyBorder="1" applyAlignment="1">
      <alignment horizontal="left" vertical="top" wrapText="1"/>
    </xf>
    <xf numFmtId="0" fontId="41" fillId="0" borderId="1" xfId="0" applyFont="1" applyBorder="1" applyAlignment="1">
      <alignment horizontal="left" vertical="top" wrapText="1"/>
    </xf>
    <xf numFmtId="2" fontId="36" fillId="0" borderId="17" xfId="0" applyNumberFormat="1" applyFont="1" applyBorder="1" applyAlignment="1">
      <alignment horizontal="center" vertical="center"/>
    </xf>
    <xf numFmtId="1" fontId="36" fillId="3" borderId="19" xfId="0" applyNumberFormat="1" applyFont="1" applyFill="1" applyBorder="1" applyAlignment="1">
      <alignment horizontal="center" vertical="top"/>
    </xf>
    <xf numFmtId="0" fontId="36" fillId="0" borderId="2" xfId="0" applyFont="1" applyBorder="1" applyAlignment="1">
      <alignment horizontal="center" vertical="top" wrapText="1"/>
    </xf>
    <xf numFmtId="0" fontId="36" fillId="0" borderId="1" xfId="0" applyFont="1" applyBorder="1" applyAlignment="1">
      <alignment horizontal="center" vertical="top" wrapText="1"/>
    </xf>
    <xf numFmtId="2" fontId="36" fillId="0" borderId="20" xfId="0" applyNumberFormat="1" applyFont="1" applyBorder="1" applyAlignment="1">
      <alignment horizontal="center" vertical="center"/>
    </xf>
    <xf numFmtId="0" fontId="36" fillId="0" borderId="8" xfId="0" applyFont="1" applyBorder="1" applyAlignment="1">
      <alignment horizontal="center" vertical="top" wrapText="1"/>
    </xf>
    <xf numFmtId="2" fontId="36" fillId="0" borderId="20" xfId="0" applyNumberFormat="1" applyFont="1" applyBorder="1" applyAlignment="1">
      <alignment horizontal="center" vertical="top"/>
    </xf>
    <xf numFmtId="0" fontId="40" fillId="0" borderId="11" xfId="0" applyFont="1" applyBorder="1" applyAlignment="1">
      <alignment horizontal="left" vertical="top" wrapText="1"/>
    </xf>
    <xf numFmtId="1" fontId="26" fillId="3" borderId="20" xfId="0" applyNumberFormat="1" applyFont="1" applyFill="1" applyBorder="1" applyAlignment="1">
      <alignment horizontal="center" vertical="center"/>
    </xf>
    <xf numFmtId="0" fontId="36" fillId="0" borderId="2" xfId="0" applyFont="1" applyBorder="1" applyAlignment="1">
      <alignment horizontal="left" vertical="top" wrapText="1"/>
    </xf>
    <xf numFmtId="0" fontId="36" fillId="0" borderId="1" xfId="0" applyFont="1" applyBorder="1" applyAlignment="1">
      <alignment horizontal="left" vertical="top" wrapText="1"/>
    </xf>
    <xf numFmtId="0" fontId="44" fillId="0" borderId="0" xfId="0" applyFont="1" applyBorder="1" applyAlignment="1">
      <alignment horizontal="center" vertical="top" wrapText="1"/>
    </xf>
    <xf numFmtId="0" fontId="26" fillId="0" borderId="0" xfId="0" applyFont="1" applyFill="1" applyBorder="1" applyAlignment="1">
      <alignment horizontal="center" vertical="top" wrapTex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left" vertical="center" wrapText="1"/>
    </xf>
    <xf numFmtId="49" fontId="26" fillId="0" borderId="1" xfId="0" applyNumberFormat="1" applyFont="1" applyFill="1" applyBorder="1" applyAlignment="1">
      <alignment horizontal="center" vertical="top"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3" xfId="0" applyFont="1" applyFill="1" applyBorder="1" applyAlignment="1">
      <alignment horizontal="center" vertical="top" wrapText="1"/>
    </xf>
    <xf numFmtId="0" fontId="40" fillId="0" borderId="3"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26" fillId="0" borderId="1" xfId="0" applyFont="1" applyBorder="1" applyAlignment="1">
      <alignment horizontal="center" vertical="top" wrapText="1"/>
    </xf>
    <xf numFmtId="1" fontId="27" fillId="0" borderId="1" xfId="0" applyNumberFormat="1" applyFont="1" applyBorder="1" applyAlignment="1">
      <alignment horizontal="center" vertical="center" wrapText="1"/>
    </xf>
    <xf numFmtId="164" fontId="23" fillId="0" borderId="23" xfId="0" applyNumberFormat="1" applyFont="1" applyBorder="1" applyAlignment="1">
      <alignment horizontal="right" vertical="top" wrapText="1"/>
    </xf>
    <xf numFmtId="0" fontId="24" fillId="0" borderId="23" xfId="0" applyFont="1" applyBorder="1" applyAlignment="1">
      <alignment horizontal="right" vertical="top" wrapText="1"/>
    </xf>
    <xf numFmtId="164" fontId="24" fillId="0" borderId="23" xfId="0" applyNumberFormat="1" applyFont="1" applyBorder="1" applyAlignment="1">
      <alignment horizontal="right" vertical="top" wrapText="1"/>
    </xf>
  </cellXfs>
  <cellStyles count="6">
    <cellStyle name="Обычный" xfId="0" builtinId="0"/>
    <cellStyle name="Обычный 2" xfId="3"/>
    <cellStyle name="Обычный 3" xfId="4"/>
    <cellStyle name="Обычный 5" xfId="5"/>
    <cellStyle name="Процентный" xfId="2" builtinId="5"/>
    <cellStyle name="Финансовый" xfId="1" builtin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558ED5"/>
      <rgbColor rgb="FF969696"/>
      <rgbColor rgb="FF003366"/>
      <rgbColor rgb="FF339966"/>
      <rgbColor rgb="FF003300"/>
      <rgbColor rgb="FF333300"/>
      <rgbColor rgb="FF993300"/>
      <rgbColor rgb="FF993366"/>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95400</xdr:colOff>
      <xdr:row>5</xdr:row>
      <xdr:rowOff>47520</xdr:rowOff>
    </xdr:from>
    <xdr:to>
      <xdr:col>10</xdr:col>
      <xdr:colOff>666720</xdr:colOff>
      <xdr:row>5</xdr:row>
      <xdr:rowOff>609480</xdr:rowOff>
    </xdr:to>
    <xdr:pic>
      <xdr:nvPicPr>
        <xdr:cNvPr id="2" name="Picture 21"/>
        <xdr:cNvPicPr/>
      </xdr:nvPicPr>
      <xdr:blipFill>
        <a:blip xmlns:r="http://schemas.openxmlformats.org/officeDocument/2006/relationships" r:embed="rId1" cstate="print"/>
        <a:stretch/>
      </xdr:blipFill>
      <xdr:spPr>
        <a:xfrm>
          <a:off x="8741880" y="2180880"/>
          <a:ext cx="571320" cy="561960"/>
        </a:xfrm>
        <a:prstGeom prst="rect">
          <a:avLst/>
        </a:prstGeom>
        <a:ln w="0">
          <a:noFill/>
        </a:ln>
      </xdr:spPr>
    </xdr:pic>
    <xdr:clientData/>
  </xdr:twoCellAnchor>
  <xdr:twoCellAnchor>
    <xdr:from>
      <xdr:col>11</xdr:col>
      <xdr:colOff>152280</xdr:colOff>
      <xdr:row>5</xdr:row>
      <xdr:rowOff>38160</xdr:rowOff>
    </xdr:from>
    <xdr:to>
      <xdr:col>11</xdr:col>
      <xdr:colOff>723600</xdr:colOff>
      <xdr:row>5</xdr:row>
      <xdr:rowOff>609480</xdr:rowOff>
    </xdr:to>
    <xdr:pic>
      <xdr:nvPicPr>
        <xdr:cNvPr id="3" name="Picture 20"/>
        <xdr:cNvPicPr/>
      </xdr:nvPicPr>
      <xdr:blipFill>
        <a:blip xmlns:r="http://schemas.openxmlformats.org/officeDocument/2006/relationships" r:embed="rId2" cstate="print"/>
        <a:stretch/>
      </xdr:blipFill>
      <xdr:spPr>
        <a:xfrm>
          <a:off x="9645480" y="2171520"/>
          <a:ext cx="571320" cy="571320"/>
        </a:xfrm>
        <a:prstGeom prst="rect">
          <a:avLst/>
        </a:prstGeom>
        <a:ln w="0">
          <a:noFill/>
        </a:ln>
      </xdr:spPr>
    </xdr:pic>
    <xdr:clientData/>
  </xdr:twoCellAnchor>
  <xdr:twoCellAnchor>
    <xdr:from>
      <xdr:col>12</xdr:col>
      <xdr:colOff>114480</xdr:colOff>
      <xdr:row>5</xdr:row>
      <xdr:rowOff>38160</xdr:rowOff>
    </xdr:from>
    <xdr:to>
      <xdr:col>12</xdr:col>
      <xdr:colOff>809280</xdr:colOff>
      <xdr:row>5</xdr:row>
      <xdr:rowOff>609480</xdr:rowOff>
    </xdr:to>
    <xdr:pic>
      <xdr:nvPicPr>
        <xdr:cNvPr id="4" name="Picture 19"/>
        <xdr:cNvPicPr/>
      </xdr:nvPicPr>
      <xdr:blipFill>
        <a:blip xmlns:r="http://schemas.openxmlformats.org/officeDocument/2006/relationships" r:embed="rId3" cstate="print"/>
        <a:stretch/>
      </xdr:blipFill>
      <xdr:spPr>
        <a:xfrm>
          <a:off x="10454040" y="2171520"/>
          <a:ext cx="694800" cy="571320"/>
        </a:xfrm>
        <a:prstGeom prst="rect">
          <a:avLst/>
        </a:prstGeom>
        <a:ln w="0">
          <a:noFill/>
        </a:ln>
      </xdr:spPr>
    </xdr:pic>
    <xdr:clientData/>
  </xdr:twoCellAnchor>
  <xdr:twoCellAnchor>
    <xdr:from>
      <xdr:col>13</xdr:col>
      <xdr:colOff>85680</xdr:colOff>
      <xdr:row>5</xdr:row>
      <xdr:rowOff>47520</xdr:rowOff>
    </xdr:from>
    <xdr:to>
      <xdr:col>13</xdr:col>
      <xdr:colOff>780480</xdr:colOff>
      <xdr:row>5</xdr:row>
      <xdr:rowOff>609480</xdr:rowOff>
    </xdr:to>
    <xdr:pic>
      <xdr:nvPicPr>
        <xdr:cNvPr id="5" name="Picture 18"/>
        <xdr:cNvPicPr/>
      </xdr:nvPicPr>
      <xdr:blipFill>
        <a:blip xmlns:r="http://schemas.openxmlformats.org/officeDocument/2006/relationships" r:embed="rId3" cstate="print"/>
        <a:stretch/>
      </xdr:blipFill>
      <xdr:spPr>
        <a:xfrm>
          <a:off x="11271600" y="2180880"/>
          <a:ext cx="694800" cy="561960"/>
        </a:xfrm>
        <a:prstGeom prst="rect">
          <a:avLst/>
        </a:prstGeom>
        <a:ln w="0">
          <a:noFill/>
        </a:ln>
      </xdr:spPr>
    </xdr:pic>
    <xdr:clientData/>
  </xdr:twoCellAnchor>
  <xdr:twoCellAnchor>
    <xdr:from>
      <xdr:col>14</xdr:col>
      <xdr:colOff>352440</xdr:colOff>
      <xdr:row>5</xdr:row>
      <xdr:rowOff>38160</xdr:rowOff>
    </xdr:from>
    <xdr:to>
      <xdr:col>14</xdr:col>
      <xdr:colOff>466560</xdr:colOff>
      <xdr:row>5</xdr:row>
      <xdr:rowOff>609480</xdr:rowOff>
    </xdr:to>
    <xdr:pic>
      <xdr:nvPicPr>
        <xdr:cNvPr id="6" name="Picture 17"/>
        <xdr:cNvPicPr/>
      </xdr:nvPicPr>
      <xdr:blipFill>
        <a:blip xmlns:r="http://schemas.openxmlformats.org/officeDocument/2006/relationships" r:embed="rId4" cstate="print"/>
        <a:stretch/>
      </xdr:blipFill>
      <xdr:spPr>
        <a:xfrm>
          <a:off x="12384720" y="2171520"/>
          <a:ext cx="114120" cy="5713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64"/>
  <sheetViews>
    <sheetView zoomScale="90" zoomScaleNormal="90" workbookViewId="0">
      <selection activeCell="M10" sqref="M10"/>
    </sheetView>
  </sheetViews>
  <sheetFormatPr defaultColWidth="9.140625" defaultRowHeight="15" x14ac:dyDescent="0.25"/>
  <cols>
    <col min="1" max="1" width="35.42578125" style="1" customWidth="1"/>
    <col min="2" max="2" width="27.85546875" style="2" customWidth="1"/>
    <col min="3" max="3" width="21.28515625" style="2" customWidth="1"/>
    <col min="4" max="4" width="16.7109375" style="3" customWidth="1"/>
    <col min="5" max="5" width="13.42578125" style="4" customWidth="1"/>
    <col min="6" max="6" width="15.140625" style="4" customWidth="1"/>
    <col min="7" max="8" width="12.85546875" style="4" customWidth="1"/>
    <col min="9" max="11" width="13.42578125" style="4" customWidth="1"/>
    <col min="12" max="1024" width="9.140625" style="5"/>
  </cols>
  <sheetData>
    <row r="1" spans="1:13" ht="21.75" customHeight="1" x14ac:dyDescent="0.25">
      <c r="H1" s="269" t="s">
        <v>0</v>
      </c>
      <c r="I1" s="269"/>
      <c r="J1" s="269"/>
      <c r="K1" s="269"/>
    </row>
    <row r="2" spans="1:13" ht="19.5" customHeight="1" x14ac:dyDescent="0.4">
      <c r="A2" s="6"/>
      <c r="H2" s="270" t="s">
        <v>1</v>
      </c>
      <c r="I2" s="270"/>
      <c r="J2" s="270"/>
      <c r="K2" s="270"/>
    </row>
    <row r="3" spans="1:13" ht="20.25" customHeight="1" x14ac:dyDescent="0.25">
      <c r="B3" s="7"/>
      <c r="C3" s="8"/>
      <c r="D3" s="9"/>
      <c r="H3" s="271" t="s">
        <v>2</v>
      </c>
      <c r="I3" s="271"/>
      <c r="J3" s="271"/>
      <c r="K3" s="271"/>
    </row>
    <row r="4" spans="1:13" ht="20.25" customHeight="1" x14ac:dyDescent="0.25">
      <c r="B4" s="7"/>
      <c r="C4" s="8"/>
      <c r="D4" s="9"/>
    </row>
    <row r="5" spans="1:13" ht="20.25" customHeight="1" x14ac:dyDescent="0.25">
      <c r="B5" s="7"/>
      <c r="C5" s="8"/>
      <c r="D5" s="9"/>
    </row>
    <row r="6" spans="1:13" ht="20.25" customHeight="1" x14ac:dyDescent="0.35">
      <c r="A6" s="10"/>
      <c r="C6" s="8"/>
      <c r="D6" s="9"/>
    </row>
    <row r="7" spans="1:13" ht="18" customHeight="1" x14ac:dyDescent="0.25">
      <c r="A7" s="272" t="s">
        <v>3</v>
      </c>
      <c r="B7" s="272"/>
      <c r="C7" s="272"/>
      <c r="D7" s="272"/>
      <c r="E7" s="272"/>
      <c r="F7" s="272"/>
      <c r="G7" s="272"/>
      <c r="H7" s="272"/>
      <c r="I7" s="272"/>
      <c r="J7" s="272"/>
      <c r="K7" s="272"/>
    </row>
    <row r="8" spans="1:13" ht="18" customHeight="1" x14ac:dyDescent="0.3">
      <c r="A8" s="273" t="s">
        <v>4</v>
      </c>
      <c r="B8" s="273"/>
      <c r="C8" s="273"/>
      <c r="D8" s="273"/>
      <c r="E8" s="273"/>
      <c r="F8" s="273"/>
      <c r="G8" s="273"/>
      <c r="H8" s="273"/>
      <c r="I8" s="273"/>
      <c r="J8" s="273"/>
      <c r="K8" s="273"/>
    </row>
    <row r="9" spans="1:13" ht="18" customHeight="1" x14ac:dyDescent="0.3">
      <c r="A9" s="273" t="s">
        <v>5</v>
      </c>
      <c r="B9" s="273"/>
      <c r="C9" s="273"/>
      <c r="D9" s="273"/>
      <c r="E9" s="273"/>
      <c r="F9" s="273"/>
      <c r="G9" s="273"/>
      <c r="H9" s="273"/>
      <c r="I9" s="273"/>
      <c r="J9" s="273"/>
      <c r="K9" s="273"/>
    </row>
    <row r="10" spans="1:13" ht="18" customHeight="1" x14ac:dyDescent="0.3">
      <c r="A10" s="273" t="s">
        <v>6</v>
      </c>
      <c r="B10" s="273"/>
      <c r="C10" s="273"/>
      <c r="D10" s="273"/>
      <c r="E10" s="273"/>
      <c r="F10" s="273"/>
      <c r="G10" s="273"/>
      <c r="H10" s="273"/>
      <c r="I10" s="273"/>
      <c r="J10" s="273"/>
      <c r="K10" s="273"/>
    </row>
    <row r="11" spans="1:13" ht="18" customHeight="1" x14ac:dyDescent="0.3">
      <c r="A11" s="11"/>
      <c r="B11" s="11"/>
      <c r="C11" s="11"/>
      <c r="D11" s="11"/>
      <c r="E11" s="11"/>
      <c r="F11" s="11"/>
      <c r="G11" s="11"/>
      <c r="H11" s="11"/>
      <c r="I11" s="11"/>
      <c r="J11" s="11"/>
      <c r="K11" s="11"/>
    </row>
    <row r="12" spans="1:13" ht="23.25" customHeight="1" x14ac:dyDescent="0.3">
      <c r="A12" s="12"/>
      <c r="B12" s="13"/>
      <c r="C12" s="14"/>
      <c r="D12" s="15"/>
      <c r="E12" s="16"/>
      <c r="F12" s="16"/>
      <c r="G12" s="16"/>
      <c r="H12" s="16"/>
      <c r="I12" s="16"/>
      <c r="K12" s="4" t="s">
        <v>7</v>
      </c>
    </row>
    <row r="13" spans="1:13" ht="19.5" customHeight="1" x14ac:dyDescent="0.25">
      <c r="A13" s="274" t="s">
        <v>8</v>
      </c>
      <c r="B13" s="274" t="s">
        <v>9</v>
      </c>
      <c r="C13" s="275" t="s">
        <v>10</v>
      </c>
      <c r="D13" s="274" t="s">
        <v>11</v>
      </c>
      <c r="E13" s="274" t="s">
        <v>12</v>
      </c>
      <c r="F13" s="274" t="s">
        <v>13</v>
      </c>
      <c r="G13" s="274" t="s">
        <v>14</v>
      </c>
      <c r="H13" s="274"/>
      <c r="I13" s="274" t="s">
        <v>15</v>
      </c>
      <c r="J13" s="274"/>
      <c r="K13" s="274"/>
    </row>
    <row r="14" spans="1:13" ht="95.45" customHeight="1" x14ac:dyDescent="0.25">
      <c r="A14" s="274"/>
      <c r="B14" s="274"/>
      <c r="C14" s="275"/>
      <c r="D14" s="274"/>
      <c r="E14" s="274"/>
      <c r="F14" s="274"/>
      <c r="G14" s="17" t="s">
        <v>16</v>
      </c>
      <c r="H14" s="17" t="s">
        <v>17</v>
      </c>
      <c r="I14" s="18" t="s">
        <v>18</v>
      </c>
      <c r="J14" s="18" t="s">
        <v>19</v>
      </c>
      <c r="K14" s="18" t="s">
        <v>20</v>
      </c>
    </row>
    <row r="15" spans="1:13" ht="17.25" customHeight="1" x14ac:dyDescent="0.25">
      <c r="A15" s="19">
        <v>1</v>
      </c>
      <c r="B15" s="19">
        <v>2</v>
      </c>
      <c r="C15" s="19">
        <v>3</v>
      </c>
      <c r="D15" s="19">
        <v>4</v>
      </c>
      <c r="E15" s="19">
        <v>5</v>
      </c>
      <c r="F15" s="19">
        <v>6</v>
      </c>
      <c r="G15" s="19">
        <v>7</v>
      </c>
      <c r="H15" s="19">
        <v>8</v>
      </c>
      <c r="I15" s="19">
        <v>9</v>
      </c>
      <c r="J15" s="19">
        <v>10</v>
      </c>
      <c r="K15" s="19">
        <v>11</v>
      </c>
    </row>
    <row r="16" spans="1:13" ht="21.75" customHeight="1" x14ac:dyDescent="0.25">
      <c r="A16" s="276" t="s">
        <v>21</v>
      </c>
      <c r="B16" s="277"/>
      <c r="C16" s="20" t="s">
        <v>22</v>
      </c>
      <c r="D16" s="21">
        <f>D17+D19+D21+D22</f>
        <v>2760530.0999999996</v>
      </c>
      <c r="E16" s="21">
        <f>E17+E19</f>
        <v>2663771.7599999998</v>
      </c>
      <c r="F16" s="21">
        <f>F17+F19</f>
        <v>2663771.7599999998</v>
      </c>
      <c r="G16" s="21">
        <f>G17+G19</f>
        <v>2663441.39</v>
      </c>
      <c r="H16" s="21">
        <f>H17+H19+H21+H22</f>
        <v>2760130.39</v>
      </c>
      <c r="I16" s="21">
        <f>H16/D16*100</f>
        <v>99.985520534624868</v>
      </c>
      <c r="J16" s="21">
        <f>G16/E16*100</f>
        <v>99.987597661144974</v>
      </c>
      <c r="K16" s="21">
        <f>G16/F16*100</f>
        <v>99.987597661144974</v>
      </c>
      <c r="M16" s="5">
        <f>G19/G17</f>
        <v>2.7702981478942363</v>
      </c>
    </row>
    <row r="17" spans="1:13" ht="24.75" customHeight="1" x14ac:dyDescent="0.25">
      <c r="A17" s="276"/>
      <c r="B17" s="277"/>
      <c r="C17" s="20" t="s">
        <v>23</v>
      </c>
      <c r="D17" s="21">
        <f>D33+D48</f>
        <v>706757.60000000009</v>
      </c>
      <c r="E17" s="21">
        <f>E33+E48</f>
        <v>706757.55</v>
      </c>
      <c r="F17" s="21">
        <f>F33+F48</f>
        <v>706757.55</v>
      </c>
      <c r="G17" s="21">
        <f>G33+G48</f>
        <v>706427.26</v>
      </c>
      <c r="H17" s="21">
        <f>H33+H48</f>
        <v>706427.26</v>
      </c>
      <c r="I17" s="21">
        <f>H17/D17*100</f>
        <v>99.953259788080089</v>
      </c>
      <c r="J17" s="21">
        <f>G17/E17*100</f>
        <v>99.953266859335272</v>
      </c>
      <c r="K17" s="21">
        <f>G17/F17*100</f>
        <v>99.953266859335272</v>
      </c>
    </row>
    <row r="18" spans="1:13" ht="60" x14ac:dyDescent="0.25">
      <c r="A18" s="276"/>
      <c r="B18" s="277"/>
      <c r="C18" s="20" t="s">
        <v>24</v>
      </c>
      <c r="D18" s="21">
        <f t="shared" ref="D18:H22" si="0">D34</f>
        <v>0</v>
      </c>
      <c r="E18" s="21">
        <f t="shared" si="0"/>
        <v>226881.11999999997</v>
      </c>
      <c r="F18" s="21">
        <f t="shared" si="0"/>
        <v>0</v>
      </c>
      <c r="G18" s="21">
        <f t="shared" si="0"/>
        <v>226881.11</v>
      </c>
      <c r="H18" s="21">
        <f t="shared" si="0"/>
        <v>226881.11</v>
      </c>
      <c r="I18" s="21"/>
      <c r="J18" s="21">
        <f>G18/E18*100</f>
        <v>99.999995592405412</v>
      </c>
      <c r="K18" s="21"/>
    </row>
    <row r="19" spans="1:13" ht="30" x14ac:dyDescent="0.25">
      <c r="A19" s="276"/>
      <c r="B19" s="277"/>
      <c r="C19" s="20" t="s">
        <v>25</v>
      </c>
      <c r="D19" s="21">
        <f t="shared" si="0"/>
        <v>1957014.1999999997</v>
      </c>
      <c r="E19" s="21">
        <f t="shared" si="0"/>
        <v>1957014.2099999997</v>
      </c>
      <c r="F19" s="21">
        <f t="shared" si="0"/>
        <v>1957014.2099999997</v>
      </c>
      <c r="G19" s="21">
        <f t="shared" si="0"/>
        <v>1957014.1300000001</v>
      </c>
      <c r="H19" s="21">
        <f t="shared" si="0"/>
        <v>1957014.1300000001</v>
      </c>
      <c r="I19" s="21">
        <f>H19/D19*100</f>
        <v>99.999996423122553</v>
      </c>
      <c r="J19" s="21">
        <f>G19/E19*100</f>
        <v>99.999995912140065</v>
      </c>
      <c r="K19" s="21">
        <f>G19/F19*100</f>
        <v>99.999995912140065</v>
      </c>
    </row>
    <row r="20" spans="1:13" ht="60" x14ac:dyDescent="0.25">
      <c r="A20" s="276"/>
      <c r="B20" s="277"/>
      <c r="C20" s="20" t="s">
        <v>26</v>
      </c>
      <c r="D20" s="21">
        <f t="shared" si="0"/>
        <v>0</v>
      </c>
      <c r="E20" s="21">
        <f t="shared" si="0"/>
        <v>1940239.8099999998</v>
      </c>
      <c r="F20" s="21">
        <f t="shared" si="0"/>
        <v>0</v>
      </c>
      <c r="G20" s="21">
        <f t="shared" si="0"/>
        <v>1940239.81</v>
      </c>
      <c r="H20" s="21">
        <f t="shared" si="0"/>
        <v>1940239.81</v>
      </c>
      <c r="I20" s="21"/>
      <c r="J20" s="21">
        <f>G20/E20*100</f>
        <v>100.00000000000003</v>
      </c>
      <c r="K20" s="21"/>
    </row>
    <row r="21" spans="1:13" ht="30" x14ac:dyDescent="0.25">
      <c r="A21" s="276"/>
      <c r="B21" s="277"/>
      <c r="C21" s="20" t="s">
        <v>27</v>
      </c>
      <c r="D21" s="21">
        <f t="shared" si="0"/>
        <v>2139.9</v>
      </c>
      <c r="E21" s="21">
        <f t="shared" si="0"/>
        <v>0</v>
      </c>
      <c r="F21" s="21">
        <f t="shared" si="0"/>
        <v>0</v>
      </c>
      <c r="G21" s="21">
        <f t="shared" si="0"/>
        <v>0</v>
      </c>
      <c r="H21" s="21">
        <f t="shared" si="0"/>
        <v>2070.6</v>
      </c>
      <c r="I21" s="21">
        <f>H21/D21*100</f>
        <v>96.761530912659467</v>
      </c>
      <c r="J21" s="21"/>
      <c r="K21" s="21"/>
    </row>
    <row r="22" spans="1:13" ht="45" x14ac:dyDescent="0.25">
      <c r="A22" s="276"/>
      <c r="B22" s="277"/>
      <c r="C22" s="20" t="s">
        <v>28</v>
      </c>
      <c r="D22" s="21">
        <f t="shared" si="0"/>
        <v>94618.4</v>
      </c>
      <c r="E22" s="21">
        <f t="shared" si="0"/>
        <v>0</v>
      </c>
      <c r="F22" s="21">
        <f t="shared" si="0"/>
        <v>0</v>
      </c>
      <c r="G22" s="21">
        <f t="shared" si="0"/>
        <v>0</v>
      </c>
      <c r="H22" s="21">
        <f t="shared" si="0"/>
        <v>94618.4</v>
      </c>
      <c r="I22" s="21">
        <f>H22/D22*100</f>
        <v>100</v>
      </c>
      <c r="J22" s="21"/>
      <c r="K22" s="21"/>
    </row>
    <row r="23" spans="1:13" ht="20.25" customHeight="1" x14ac:dyDescent="0.25">
      <c r="A23" s="276"/>
      <c r="B23" s="278" t="s">
        <v>29</v>
      </c>
      <c r="C23" s="278"/>
      <c r="D23" s="278"/>
      <c r="E23" s="22"/>
      <c r="F23" s="22"/>
      <c r="G23" s="22"/>
      <c r="H23" s="22"/>
      <c r="I23" s="22"/>
      <c r="J23" s="21"/>
      <c r="K23" s="21"/>
    </row>
    <row r="24" spans="1:13" ht="24" customHeight="1" x14ac:dyDescent="0.25">
      <c r="A24" s="276"/>
      <c r="B24" s="279"/>
      <c r="C24" s="20" t="s">
        <v>22</v>
      </c>
      <c r="D24" s="21">
        <f>D25+D27+D29+D30</f>
        <v>1744269.1999999997</v>
      </c>
      <c r="E24" s="21">
        <f>E25+E27</f>
        <v>1666927.1999999997</v>
      </c>
      <c r="F24" s="21">
        <f>F25+F27</f>
        <v>1666927.1999999997</v>
      </c>
      <c r="G24" s="21">
        <f>G25+G27</f>
        <v>1666927.2</v>
      </c>
      <c r="H24" s="21">
        <f>H25+H27+H29+H30</f>
        <v>1744269.2</v>
      </c>
      <c r="I24" s="21">
        <f>H24/D24*100</f>
        <v>100.00000000000003</v>
      </c>
      <c r="J24" s="21">
        <f>G24/E24*100</f>
        <v>100.00000000000003</v>
      </c>
      <c r="K24" s="21">
        <f>G24/F24*100</f>
        <v>100.00000000000003</v>
      </c>
    </row>
    <row r="25" spans="1:13" ht="23.25" customHeight="1" x14ac:dyDescent="0.25">
      <c r="A25" s="276"/>
      <c r="B25" s="279"/>
      <c r="C25" s="20" t="s">
        <v>23</v>
      </c>
      <c r="D25" s="21">
        <f t="shared" ref="D25:H30" si="1">D94+D199+D235</f>
        <v>250626.50000000009</v>
      </c>
      <c r="E25" s="21">
        <f t="shared" si="1"/>
        <v>250626.49</v>
      </c>
      <c r="F25" s="21">
        <f t="shared" si="1"/>
        <v>250626.49</v>
      </c>
      <c r="G25" s="21">
        <f t="shared" si="1"/>
        <v>250626.49000000002</v>
      </c>
      <c r="H25" s="21">
        <f t="shared" si="1"/>
        <v>250626.49000000002</v>
      </c>
      <c r="I25" s="21">
        <f>H25/D25*100</f>
        <v>99.99999600999891</v>
      </c>
      <c r="J25" s="21">
        <f>G25/E25*100</f>
        <v>100.00000000000003</v>
      </c>
      <c r="K25" s="21">
        <f>G25/F25*100</f>
        <v>100.00000000000003</v>
      </c>
    </row>
    <row r="26" spans="1:13" ht="60" x14ac:dyDescent="0.25">
      <c r="A26" s="276"/>
      <c r="B26" s="279"/>
      <c r="C26" s="20" t="s">
        <v>24</v>
      </c>
      <c r="D26" s="21">
        <f t="shared" si="1"/>
        <v>0</v>
      </c>
      <c r="E26" s="21">
        <f t="shared" si="1"/>
        <v>168014.54999999996</v>
      </c>
      <c r="F26" s="21">
        <f t="shared" si="1"/>
        <v>0</v>
      </c>
      <c r="G26" s="21">
        <f t="shared" si="1"/>
        <v>168014.53999999998</v>
      </c>
      <c r="H26" s="21">
        <f t="shared" si="1"/>
        <v>168014.53999999998</v>
      </c>
      <c r="I26" s="21"/>
      <c r="J26" s="21">
        <f>G26/E26*100</f>
        <v>99.999994048134539</v>
      </c>
      <c r="K26" s="21"/>
    </row>
    <row r="27" spans="1:13" ht="30" x14ac:dyDescent="0.25">
      <c r="A27" s="276"/>
      <c r="B27" s="279"/>
      <c r="C27" s="20" t="s">
        <v>25</v>
      </c>
      <c r="D27" s="21">
        <f t="shared" si="1"/>
        <v>1416300.6999999997</v>
      </c>
      <c r="E27" s="21">
        <f t="shared" si="1"/>
        <v>1416300.7099999997</v>
      </c>
      <c r="F27" s="21">
        <f t="shared" si="1"/>
        <v>1416300.7099999997</v>
      </c>
      <c r="G27" s="21">
        <f t="shared" si="1"/>
        <v>1416300.71</v>
      </c>
      <c r="H27" s="21">
        <f t="shared" si="1"/>
        <v>1416300.71</v>
      </c>
      <c r="I27" s="21">
        <f>H27/D27*100</f>
        <v>100.00000070606477</v>
      </c>
      <c r="J27" s="21">
        <f>G27/E27*100</f>
        <v>100.00000000000003</v>
      </c>
      <c r="K27" s="21">
        <f>G27/F27*100</f>
        <v>100.00000000000003</v>
      </c>
    </row>
    <row r="28" spans="1:13" ht="60" x14ac:dyDescent="0.25">
      <c r="A28" s="276"/>
      <c r="B28" s="279"/>
      <c r="C28" s="20" t="s">
        <v>26</v>
      </c>
      <c r="D28" s="21">
        <f t="shared" si="1"/>
        <v>0</v>
      </c>
      <c r="E28" s="21">
        <f t="shared" si="1"/>
        <v>1416300.7099999997</v>
      </c>
      <c r="F28" s="21">
        <f t="shared" si="1"/>
        <v>0</v>
      </c>
      <c r="G28" s="21">
        <f t="shared" si="1"/>
        <v>1416300.71</v>
      </c>
      <c r="H28" s="21">
        <f t="shared" si="1"/>
        <v>1416300.71</v>
      </c>
      <c r="I28" s="21"/>
      <c r="J28" s="21">
        <f>G28/E28*100</f>
        <v>100.00000000000003</v>
      </c>
      <c r="K28" s="21"/>
    </row>
    <row r="29" spans="1:13" ht="30" customHeight="1" x14ac:dyDescent="0.25">
      <c r="A29" s="276"/>
      <c r="B29" s="279"/>
      <c r="C29" s="20" t="s">
        <v>27</v>
      </c>
      <c r="D29" s="21">
        <f t="shared" si="1"/>
        <v>0</v>
      </c>
      <c r="E29" s="21">
        <f t="shared" si="1"/>
        <v>0</v>
      </c>
      <c r="F29" s="21">
        <f t="shared" si="1"/>
        <v>0</v>
      </c>
      <c r="G29" s="21">
        <f t="shared" si="1"/>
        <v>0</v>
      </c>
      <c r="H29" s="21">
        <f t="shared" si="1"/>
        <v>0</v>
      </c>
      <c r="I29" s="21"/>
      <c r="J29" s="21"/>
      <c r="K29" s="21"/>
    </row>
    <row r="30" spans="1:13" ht="36" customHeight="1" x14ac:dyDescent="0.25">
      <c r="A30" s="276"/>
      <c r="B30" s="279"/>
      <c r="C30" s="20" t="s">
        <v>28</v>
      </c>
      <c r="D30" s="21">
        <f t="shared" si="1"/>
        <v>77342</v>
      </c>
      <c r="E30" s="21">
        <f t="shared" si="1"/>
        <v>0</v>
      </c>
      <c r="F30" s="21">
        <f t="shared" si="1"/>
        <v>0</v>
      </c>
      <c r="G30" s="21">
        <f t="shared" si="1"/>
        <v>0</v>
      </c>
      <c r="H30" s="21">
        <f t="shared" si="1"/>
        <v>77342</v>
      </c>
      <c r="I30" s="21">
        <f>H30/D30*100</f>
        <v>100</v>
      </c>
      <c r="J30" s="21"/>
      <c r="K30" s="21"/>
    </row>
    <row r="31" spans="1:13" ht="23.25" customHeight="1" x14ac:dyDescent="0.25">
      <c r="A31" s="276"/>
      <c r="B31" s="278" t="s">
        <v>30</v>
      </c>
      <c r="C31" s="278"/>
      <c r="D31" s="278"/>
      <c r="E31" s="278"/>
      <c r="F31" s="278"/>
      <c r="G31" s="278"/>
      <c r="H31" s="278"/>
      <c r="I31" s="278"/>
      <c r="J31" s="278"/>
      <c r="K31" s="278"/>
    </row>
    <row r="32" spans="1:13" ht="18.75" customHeight="1" x14ac:dyDescent="0.25">
      <c r="A32" s="276"/>
      <c r="B32" s="277" t="s">
        <v>31</v>
      </c>
      <c r="C32" s="20" t="s">
        <v>22</v>
      </c>
      <c r="D32" s="21">
        <f>D33+D35+D37+D38</f>
        <v>2440864.1999999997</v>
      </c>
      <c r="E32" s="21">
        <f>E33+E35</f>
        <v>2344105.86</v>
      </c>
      <c r="F32" s="21">
        <f>F33+F35</f>
        <v>2344105.86</v>
      </c>
      <c r="G32" s="21">
        <f>G33+G35</f>
        <v>2343775.4900000002</v>
      </c>
      <c r="H32" s="21">
        <f>H33+H35+H37+H38</f>
        <v>2440464.4900000002</v>
      </c>
      <c r="I32" s="21">
        <f>H32/D32*100</f>
        <v>99.98362424259409</v>
      </c>
      <c r="J32" s="21">
        <f>G32/E32*100</f>
        <v>99.985906353222475</v>
      </c>
      <c r="K32" s="21">
        <f>G32/F32*100</f>
        <v>99.985906353222475</v>
      </c>
      <c r="M32" s="5">
        <f>G35/G33</f>
        <v>5.0600042620596852</v>
      </c>
    </row>
    <row r="33" spans="1:11" ht="23.25" customHeight="1" x14ac:dyDescent="0.25">
      <c r="A33" s="276"/>
      <c r="B33" s="277"/>
      <c r="C33" s="20" t="s">
        <v>23</v>
      </c>
      <c r="D33" s="21">
        <f t="shared" ref="D33:H36" si="2">D71+D327+D356+D407</f>
        <v>387091.70000000007</v>
      </c>
      <c r="E33" s="21">
        <f t="shared" si="2"/>
        <v>387091.65</v>
      </c>
      <c r="F33" s="21">
        <f t="shared" si="2"/>
        <v>387091.65</v>
      </c>
      <c r="G33" s="21">
        <f t="shared" si="2"/>
        <v>386761.36</v>
      </c>
      <c r="H33" s="21">
        <f t="shared" si="2"/>
        <v>386761.36</v>
      </c>
      <c r="I33" s="21">
        <f>H33/D33*100</f>
        <v>99.914661048015219</v>
      </c>
      <c r="J33" s="21">
        <f>G33/E33*100</f>
        <v>99.914673953829791</v>
      </c>
      <c r="K33" s="21">
        <f>G33/F33*100</f>
        <v>99.914673953829791</v>
      </c>
    </row>
    <row r="34" spans="1:11" ht="60" x14ac:dyDescent="0.25">
      <c r="A34" s="276"/>
      <c r="B34" s="277"/>
      <c r="C34" s="20" t="s">
        <v>24</v>
      </c>
      <c r="D34" s="21">
        <f t="shared" si="2"/>
        <v>0</v>
      </c>
      <c r="E34" s="21">
        <f t="shared" si="2"/>
        <v>226881.11999999997</v>
      </c>
      <c r="F34" s="21">
        <f t="shared" si="2"/>
        <v>0</v>
      </c>
      <c r="G34" s="21">
        <f t="shared" si="2"/>
        <v>226881.11</v>
      </c>
      <c r="H34" s="21">
        <f t="shared" si="2"/>
        <v>226881.11</v>
      </c>
      <c r="I34" s="21"/>
      <c r="J34" s="21">
        <f>G34/E34*100</f>
        <v>99.999995592405412</v>
      </c>
      <c r="K34" s="21"/>
    </row>
    <row r="35" spans="1:11" ht="30" x14ac:dyDescent="0.25">
      <c r="A35" s="276"/>
      <c r="B35" s="277"/>
      <c r="C35" s="20" t="s">
        <v>25</v>
      </c>
      <c r="D35" s="21">
        <f t="shared" si="2"/>
        <v>1957014.1999999997</v>
      </c>
      <c r="E35" s="21">
        <f t="shared" si="2"/>
        <v>1957014.2099999997</v>
      </c>
      <c r="F35" s="21">
        <f t="shared" si="2"/>
        <v>1957014.2099999997</v>
      </c>
      <c r="G35" s="21">
        <f t="shared" si="2"/>
        <v>1957014.1300000001</v>
      </c>
      <c r="H35" s="21">
        <f t="shared" si="2"/>
        <v>1957014.1300000001</v>
      </c>
      <c r="I35" s="21">
        <f>H35/D35*100</f>
        <v>99.999996423122553</v>
      </c>
      <c r="J35" s="21">
        <f>G35/E35*100</f>
        <v>99.999995912140065</v>
      </c>
      <c r="K35" s="21">
        <f>G35/F35*100</f>
        <v>99.999995912140065</v>
      </c>
    </row>
    <row r="36" spans="1:11" ht="60" x14ac:dyDescent="0.25">
      <c r="A36" s="276"/>
      <c r="B36" s="277"/>
      <c r="C36" s="20" t="s">
        <v>26</v>
      </c>
      <c r="D36" s="21">
        <f t="shared" si="2"/>
        <v>0</v>
      </c>
      <c r="E36" s="21">
        <f t="shared" si="2"/>
        <v>1940239.8099999998</v>
      </c>
      <c r="F36" s="21">
        <f t="shared" si="2"/>
        <v>0</v>
      </c>
      <c r="G36" s="21">
        <f t="shared" si="2"/>
        <v>1940239.81</v>
      </c>
      <c r="H36" s="21">
        <f t="shared" si="2"/>
        <v>1940239.81</v>
      </c>
      <c r="I36" s="21"/>
      <c r="J36" s="21">
        <f>G36/E36*100</f>
        <v>100.00000000000003</v>
      </c>
      <c r="K36" s="21"/>
    </row>
    <row r="37" spans="1:11" ht="30.75" customHeight="1" x14ac:dyDescent="0.25">
      <c r="A37" s="276"/>
      <c r="B37" s="277"/>
      <c r="C37" s="20" t="s">
        <v>27</v>
      </c>
      <c r="D37" s="21">
        <f>D75+D331+D360+D411</f>
        <v>2139.9</v>
      </c>
      <c r="E37" s="21"/>
      <c r="F37" s="21"/>
      <c r="G37" s="21"/>
      <c r="H37" s="21">
        <f>H75+H331+H360+H411</f>
        <v>2070.6</v>
      </c>
      <c r="I37" s="21">
        <f>H37/D37*100</f>
        <v>96.761530912659467</v>
      </c>
      <c r="J37" s="21"/>
      <c r="K37" s="21"/>
    </row>
    <row r="38" spans="1:11" ht="28.5" customHeight="1" x14ac:dyDescent="0.25">
      <c r="A38" s="276"/>
      <c r="B38" s="277"/>
      <c r="C38" s="20" t="s">
        <v>28</v>
      </c>
      <c r="D38" s="21">
        <f>D76+D332+D361+D412</f>
        <v>94618.4</v>
      </c>
      <c r="E38" s="21"/>
      <c r="F38" s="21"/>
      <c r="G38" s="21"/>
      <c r="H38" s="21">
        <f>H76+H332+H361+H412</f>
        <v>94618.4</v>
      </c>
      <c r="I38" s="21">
        <f>H38/D38*100</f>
        <v>100</v>
      </c>
      <c r="J38" s="21"/>
      <c r="K38" s="21"/>
    </row>
    <row r="39" spans="1:11" ht="21" customHeight="1" x14ac:dyDescent="0.25">
      <c r="A39" s="276"/>
      <c r="B39" s="278" t="s">
        <v>29</v>
      </c>
      <c r="C39" s="278"/>
      <c r="D39" s="278"/>
      <c r="E39" s="278"/>
      <c r="F39" s="278"/>
      <c r="G39" s="278"/>
      <c r="H39" s="278"/>
      <c r="I39" s="278"/>
      <c r="J39" s="278"/>
      <c r="K39" s="278"/>
    </row>
    <row r="40" spans="1:11" ht="16.5" customHeight="1" x14ac:dyDescent="0.25">
      <c r="A40" s="276"/>
      <c r="B40" s="277" t="s">
        <v>31</v>
      </c>
      <c r="C40" s="20" t="s">
        <v>22</v>
      </c>
      <c r="D40" s="21">
        <f>D41+D43+D46</f>
        <v>1744269.1999999997</v>
      </c>
      <c r="E40" s="21">
        <f>E41+E43</f>
        <v>1666927.1999999997</v>
      </c>
      <c r="F40" s="21">
        <f>F41+F43</f>
        <v>1666927.1999999997</v>
      </c>
      <c r="G40" s="21">
        <f>G41+G43+G45+G46</f>
        <v>1666927.2</v>
      </c>
      <c r="H40" s="21">
        <f>H41+H43+H45+H46</f>
        <v>1744269.2</v>
      </c>
      <c r="I40" s="21">
        <f>H40/D40*100</f>
        <v>100.00000000000003</v>
      </c>
      <c r="J40" s="21">
        <f>G40/E40*100</f>
        <v>100.00000000000003</v>
      </c>
      <c r="K40" s="21">
        <f>G40/F40*100</f>
        <v>100.00000000000003</v>
      </c>
    </row>
    <row r="41" spans="1:11" ht="18.75" customHeight="1" x14ac:dyDescent="0.25">
      <c r="A41" s="276"/>
      <c r="B41" s="277"/>
      <c r="C41" s="20" t="s">
        <v>23</v>
      </c>
      <c r="D41" s="21">
        <f t="shared" ref="D41:H46" si="3">D94+D199+D235</f>
        <v>250626.50000000009</v>
      </c>
      <c r="E41" s="21">
        <f t="shared" si="3"/>
        <v>250626.49</v>
      </c>
      <c r="F41" s="21">
        <f t="shared" si="3"/>
        <v>250626.49</v>
      </c>
      <c r="G41" s="21">
        <f t="shared" si="3"/>
        <v>250626.49000000002</v>
      </c>
      <c r="H41" s="21">
        <f t="shared" si="3"/>
        <v>250626.49000000002</v>
      </c>
      <c r="I41" s="21">
        <f>H41/D41*100</f>
        <v>99.99999600999891</v>
      </c>
      <c r="J41" s="21">
        <f>G41/E41*100</f>
        <v>100.00000000000003</v>
      </c>
      <c r="K41" s="21">
        <f>G41/F41*100</f>
        <v>100.00000000000003</v>
      </c>
    </row>
    <row r="42" spans="1:11" ht="60" x14ac:dyDescent="0.25">
      <c r="A42" s="276"/>
      <c r="B42" s="277"/>
      <c r="C42" s="20" t="s">
        <v>24</v>
      </c>
      <c r="D42" s="21">
        <f t="shared" si="3"/>
        <v>0</v>
      </c>
      <c r="E42" s="21">
        <f t="shared" si="3"/>
        <v>168014.54999999996</v>
      </c>
      <c r="F42" s="21">
        <f t="shared" si="3"/>
        <v>0</v>
      </c>
      <c r="G42" s="21">
        <f t="shared" si="3"/>
        <v>168014.53999999998</v>
      </c>
      <c r="H42" s="21">
        <f t="shared" si="3"/>
        <v>168014.53999999998</v>
      </c>
      <c r="I42" s="21"/>
      <c r="J42" s="21">
        <f>G42/E42*100</f>
        <v>99.999994048134539</v>
      </c>
      <c r="K42" s="21"/>
    </row>
    <row r="43" spans="1:11" ht="30" x14ac:dyDescent="0.25">
      <c r="A43" s="276"/>
      <c r="B43" s="277"/>
      <c r="C43" s="20" t="s">
        <v>25</v>
      </c>
      <c r="D43" s="21">
        <f t="shared" si="3"/>
        <v>1416300.6999999997</v>
      </c>
      <c r="E43" s="21">
        <f t="shared" si="3"/>
        <v>1416300.7099999997</v>
      </c>
      <c r="F43" s="21">
        <f t="shared" si="3"/>
        <v>1416300.7099999997</v>
      </c>
      <c r="G43" s="21">
        <f t="shared" si="3"/>
        <v>1416300.71</v>
      </c>
      <c r="H43" s="21">
        <f t="shared" si="3"/>
        <v>1416300.71</v>
      </c>
      <c r="I43" s="21">
        <f>H43/D43*100</f>
        <v>100.00000070606477</v>
      </c>
      <c r="J43" s="21">
        <f>G43/E43*100</f>
        <v>100.00000000000003</v>
      </c>
      <c r="K43" s="21">
        <f>G43/F43*100</f>
        <v>100.00000000000003</v>
      </c>
    </row>
    <row r="44" spans="1:11" ht="60" x14ac:dyDescent="0.25">
      <c r="A44" s="276"/>
      <c r="B44" s="277"/>
      <c r="C44" s="20" t="s">
        <v>26</v>
      </c>
      <c r="D44" s="21">
        <f t="shared" si="3"/>
        <v>0</v>
      </c>
      <c r="E44" s="21">
        <f t="shared" si="3"/>
        <v>1416300.7099999997</v>
      </c>
      <c r="F44" s="21">
        <f t="shared" si="3"/>
        <v>0</v>
      </c>
      <c r="G44" s="21">
        <f t="shared" si="3"/>
        <v>1416300.71</v>
      </c>
      <c r="H44" s="21">
        <f t="shared" si="3"/>
        <v>1416300.71</v>
      </c>
      <c r="I44" s="21"/>
      <c r="J44" s="21">
        <f>G44/E44*100</f>
        <v>100.00000000000003</v>
      </c>
      <c r="K44" s="21"/>
    </row>
    <row r="45" spans="1:11" ht="30" x14ac:dyDescent="0.25">
      <c r="A45" s="276"/>
      <c r="B45" s="277"/>
      <c r="C45" s="20" t="s">
        <v>27</v>
      </c>
      <c r="D45" s="21">
        <f t="shared" si="3"/>
        <v>0</v>
      </c>
      <c r="E45" s="21">
        <f t="shared" si="3"/>
        <v>0</v>
      </c>
      <c r="F45" s="21">
        <f t="shared" si="3"/>
        <v>0</v>
      </c>
      <c r="G45" s="21">
        <f t="shared" si="3"/>
        <v>0</v>
      </c>
      <c r="H45" s="21">
        <f t="shared" si="3"/>
        <v>0</v>
      </c>
      <c r="I45" s="21"/>
      <c r="J45" s="21"/>
      <c r="K45" s="21"/>
    </row>
    <row r="46" spans="1:11" ht="45" x14ac:dyDescent="0.25">
      <c r="A46" s="276"/>
      <c r="B46" s="277"/>
      <c r="C46" s="20" t="s">
        <v>28</v>
      </c>
      <c r="D46" s="21">
        <f t="shared" si="3"/>
        <v>77342</v>
      </c>
      <c r="E46" s="21">
        <f t="shared" si="3"/>
        <v>0</v>
      </c>
      <c r="F46" s="21">
        <f t="shared" si="3"/>
        <v>0</v>
      </c>
      <c r="G46" s="21">
        <f t="shared" si="3"/>
        <v>0</v>
      </c>
      <c r="H46" s="21">
        <f t="shared" si="3"/>
        <v>77342</v>
      </c>
      <c r="I46" s="21">
        <f>H46/D46*100</f>
        <v>100</v>
      </c>
      <c r="J46" s="21"/>
      <c r="K46" s="21"/>
    </row>
    <row r="47" spans="1:11" ht="15.75" customHeight="1" x14ac:dyDescent="0.25">
      <c r="A47" s="276"/>
      <c r="B47" s="277" t="s">
        <v>32</v>
      </c>
      <c r="C47" s="20" t="s">
        <v>22</v>
      </c>
      <c r="D47" s="21">
        <f>D48+D50+D52+D53</f>
        <v>319665.90000000002</v>
      </c>
      <c r="E47" s="21">
        <f>E48+E50</f>
        <v>319665.90000000002</v>
      </c>
      <c r="F47" s="21">
        <f>F48+F50</f>
        <v>319665.90000000002</v>
      </c>
      <c r="G47" s="21">
        <f>G48+G50</f>
        <v>319665.90000000002</v>
      </c>
      <c r="H47" s="21">
        <f>H48+H50</f>
        <v>319665.90000000002</v>
      </c>
      <c r="I47" s="21">
        <f>H47/D47*100</f>
        <v>100</v>
      </c>
      <c r="J47" s="21">
        <f>G47/E47*100</f>
        <v>100</v>
      </c>
      <c r="K47" s="21">
        <f>G47/F47*100</f>
        <v>100</v>
      </c>
    </row>
    <row r="48" spans="1:11" ht="16.5" x14ac:dyDescent="0.25">
      <c r="A48" s="276"/>
      <c r="B48" s="277"/>
      <c r="C48" s="20" t="s">
        <v>23</v>
      </c>
      <c r="D48" s="21">
        <f>D86+D414</f>
        <v>319665.90000000002</v>
      </c>
      <c r="E48" s="21">
        <f>E86+E414</f>
        <v>319665.90000000002</v>
      </c>
      <c r="F48" s="21">
        <f>F86+F414</f>
        <v>319665.90000000002</v>
      </c>
      <c r="G48" s="21">
        <f>G86+G414</f>
        <v>319665.90000000002</v>
      </c>
      <c r="H48" s="21">
        <f>H86+H414</f>
        <v>319665.90000000002</v>
      </c>
      <c r="I48" s="21">
        <f>H48/D48*100</f>
        <v>100</v>
      </c>
      <c r="J48" s="21">
        <f>G48/E48*100</f>
        <v>100</v>
      </c>
      <c r="K48" s="21">
        <f>G48/F48*100</f>
        <v>100</v>
      </c>
    </row>
    <row r="49" spans="1:11" ht="60" x14ac:dyDescent="0.25">
      <c r="A49" s="276"/>
      <c r="B49" s="277"/>
      <c r="C49" s="20" t="s">
        <v>24</v>
      </c>
      <c r="D49" s="21"/>
      <c r="E49" s="21"/>
      <c r="F49" s="21"/>
      <c r="G49" s="21"/>
      <c r="H49" s="21"/>
      <c r="I49" s="21"/>
      <c r="J49" s="21"/>
      <c r="K49" s="21"/>
    </row>
    <row r="50" spans="1:11" ht="30" x14ac:dyDescent="0.25">
      <c r="A50" s="276"/>
      <c r="B50" s="277"/>
      <c r="C50" s="20" t="s">
        <v>25</v>
      </c>
      <c r="D50" s="21"/>
      <c r="E50" s="21"/>
      <c r="F50" s="21"/>
      <c r="G50" s="21"/>
      <c r="H50" s="21"/>
      <c r="I50" s="21"/>
      <c r="J50" s="21"/>
      <c r="K50" s="21"/>
    </row>
    <row r="51" spans="1:11" ht="60" x14ac:dyDescent="0.25">
      <c r="A51" s="276"/>
      <c r="B51" s="277"/>
      <c r="C51" s="20" t="s">
        <v>26</v>
      </c>
      <c r="D51" s="21"/>
      <c r="E51" s="21"/>
      <c r="F51" s="21"/>
      <c r="G51" s="21"/>
      <c r="H51" s="21"/>
      <c r="I51" s="21"/>
      <c r="J51" s="21"/>
      <c r="K51" s="21"/>
    </row>
    <row r="52" spans="1:11" ht="30" x14ac:dyDescent="0.25">
      <c r="A52" s="276"/>
      <c r="B52" s="277"/>
      <c r="C52" s="20" t="s">
        <v>27</v>
      </c>
      <c r="D52" s="21"/>
      <c r="E52" s="21"/>
      <c r="F52" s="21"/>
      <c r="G52" s="21"/>
      <c r="H52" s="21"/>
      <c r="I52" s="21"/>
      <c r="J52" s="21"/>
      <c r="K52" s="21"/>
    </row>
    <row r="53" spans="1:11" ht="45" x14ac:dyDescent="0.25">
      <c r="A53" s="276"/>
      <c r="B53" s="277"/>
      <c r="C53" s="20" t="s">
        <v>28</v>
      </c>
      <c r="D53" s="21"/>
      <c r="E53" s="21"/>
      <c r="F53" s="21"/>
      <c r="G53" s="21"/>
      <c r="H53" s="21"/>
      <c r="I53" s="21"/>
      <c r="J53" s="21"/>
      <c r="K53" s="21"/>
    </row>
    <row r="54" spans="1:11" ht="20.25" customHeight="1" x14ac:dyDescent="0.25">
      <c r="A54" s="276" t="s">
        <v>33</v>
      </c>
      <c r="B54" s="280"/>
      <c r="C54" s="20" t="s">
        <v>22</v>
      </c>
      <c r="D54" s="21">
        <f>D55+D57+D59+D60</f>
        <v>1859159.4999999998</v>
      </c>
      <c r="E54" s="21">
        <f>E55+E57+E59+E60</f>
        <v>1781817.4299999997</v>
      </c>
      <c r="F54" s="21">
        <f>F55+F57+F59+F60</f>
        <v>1781817.4299999997</v>
      </c>
      <c r="G54" s="21">
        <f>G55+G57+G59+G60</f>
        <v>1781618.86</v>
      </c>
      <c r="H54" s="21">
        <f>H55+H57+H59+H60</f>
        <v>1858960.86</v>
      </c>
      <c r="I54" s="21">
        <f>H54/D54*100</f>
        <v>99.98931560202341</v>
      </c>
      <c r="J54" s="21">
        <f>G54/E54*100</f>
        <v>99.988855760603954</v>
      </c>
      <c r="K54" s="21">
        <f>G54/F54*100</f>
        <v>99.988855760603954</v>
      </c>
    </row>
    <row r="55" spans="1:11" ht="20.25" customHeight="1" x14ac:dyDescent="0.25">
      <c r="A55" s="276"/>
      <c r="B55" s="280"/>
      <c r="C55" s="20" t="s">
        <v>23</v>
      </c>
      <c r="D55" s="21">
        <f t="shared" ref="D55:H58" si="4">D71+D86</f>
        <v>265742.40000000008</v>
      </c>
      <c r="E55" s="21">
        <f t="shared" si="4"/>
        <v>265742.32</v>
      </c>
      <c r="F55" s="21">
        <f t="shared" si="4"/>
        <v>265742.32</v>
      </c>
      <c r="G55" s="21">
        <f t="shared" si="4"/>
        <v>265543.83</v>
      </c>
      <c r="H55" s="21">
        <f t="shared" si="4"/>
        <v>265543.83</v>
      </c>
      <c r="I55" s="21">
        <f>H55/D55*100</f>
        <v>99.925277260986562</v>
      </c>
      <c r="J55" s="21">
        <f>G55/E55*100</f>
        <v>99.925307342842501</v>
      </c>
      <c r="K55" s="21">
        <f>G55/F55*100</f>
        <v>99.925307342842501</v>
      </c>
    </row>
    <row r="56" spans="1:11" ht="60" x14ac:dyDescent="0.25">
      <c r="A56" s="276"/>
      <c r="B56" s="280"/>
      <c r="C56" s="20" t="s">
        <v>24</v>
      </c>
      <c r="D56" s="21">
        <f t="shared" si="4"/>
        <v>0</v>
      </c>
      <c r="E56" s="21">
        <f t="shared" si="4"/>
        <v>172382.96999999997</v>
      </c>
      <c r="F56" s="21">
        <f t="shared" si="4"/>
        <v>0</v>
      </c>
      <c r="G56" s="21">
        <f t="shared" si="4"/>
        <v>172382.96</v>
      </c>
      <c r="H56" s="21">
        <f t="shared" si="4"/>
        <v>172382.96</v>
      </c>
      <c r="I56" s="21"/>
      <c r="J56" s="21">
        <f>G56/E56*100</f>
        <v>99.999994198962938</v>
      </c>
      <c r="K56" s="21"/>
    </row>
    <row r="57" spans="1:11" ht="25.5" customHeight="1" x14ac:dyDescent="0.25">
      <c r="A57" s="276"/>
      <c r="B57" s="280"/>
      <c r="C57" s="20" t="s">
        <v>25</v>
      </c>
      <c r="D57" s="21">
        <f t="shared" si="4"/>
        <v>1516075.0999999996</v>
      </c>
      <c r="E57" s="21">
        <f t="shared" si="4"/>
        <v>1516075.1099999996</v>
      </c>
      <c r="F57" s="21">
        <f t="shared" si="4"/>
        <v>1516075.1099999996</v>
      </c>
      <c r="G57" s="21">
        <f t="shared" si="4"/>
        <v>1516075.03</v>
      </c>
      <c r="H57" s="21">
        <f t="shared" si="4"/>
        <v>1516075.03</v>
      </c>
      <c r="I57" s="21">
        <f>H57/D57*100</f>
        <v>99.999995382814504</v>
      </c>
      <c r="J57" s="21">
        <f>G57/E57*100</f>
        <v>99.999994723216616</v>
      </c>
      <c r="K57" s="21">
        <f>G57/F57*100</f>
        <v>99.999994723216616</v>
      </c>
    </row>
    <row r="58" spans="1:11" ht="60" x14ac:dyDescent="0.25">
      <c r="A58" s="276"/>
      <c r="B58" s="280"/>
      <c r="C58" s="20" t="s">
        <v>26</v>
      </c>
      <c r="D58" s="21">
        <f t="shared" si="4"/>
        <v>0</v>
      </c>
      <c r="E58" s="21">
        <f t="shared" si="4"/>
        <v>1499300.7099999997</v>
      </c>
      <c r="F58" s="21">
        <f t="shared" si="4"/>
        <v>0</v>
      </c>
      <c r="G58" s="21">
        <f t="shared" si="4"/>
        <v>1499300.71</v>
      </c>
      <c r="H58" s="21">
        <f t="shared" si="4"/>
        <v>1499300.71</v>
      </c>
      <c r="I58" s="21"/>
      <c r="J58" s="21">
        <f>G58/E58*100</f>
        <v>100.00000000000003</v>
      </c>
      <c r="K58" s="21"/>
    </row>
    <row r="59" spans="1:11" ht="30" x14ac:dyDescent="0.25">
      <c r="A59" s="276"/>
      <c r="B59" s="280"/>
      <c r="C59" s="20" t="s">
        <v>27</v>
      </c>
      <c r="D59" s="21">
        <f>D75+D90</f>
        <v>0</v>
      </c>
      <c r="E59" s="21"/>
      <c r="F59" s="21"/>
      <c r="G59" s="21"/>
      <c r="H59" s="21">
        <f>H75+H90</f>
        <v>0</v>
      </c>
      <c r="I59" s="21"/>
      <c r="J59" s="21"/>
      <c r="K59" s="21"/>
    </row>
    <row r="60" spans="1:11" ht="41.25" customHeight="1" x14ac:dyDescent="0.25">
      <c r="A60" s="276"/>
      <c r="B60" s="280"/>
      <c r="C60" s="20" t="s">
        <v>28</v>
      </c>
      <c r="D60" s="21">
        <f>D76+D91</f>
        <v>77342</v>
      </c>
      <c r="E60" s="21"/>
      <c r="F60" s="21"/>
      <c r="G60" s="21"/>
      <c r="H60" s="21">
        <f>H76+H91</f>
        <v>77342</v>
      </c>
      <c r="I60" s="21">
        <f>H60/D60*100</f>
        <v>100</v>
      </c>
      <c r="J60" s="21"/>
      <c r="K60" s="21"/>
    </row>
    <row r="61" spans="1:11" ht="18" customHeight="1" x14ac:dyDescent="0.25">
      <c r="A61" s="276"/>
      <c r="B61" s="281" t="s">
        <v>29</v>
      </c>
      <c r="C61" s="281"/>
      <c r="D61" s="281"/>
      <c r="E61" s="22"/>
      <c r="F61" s="22"/>
      <c r="G61" s="22"/>
      <c r="H61" s="22"/>
      <c r="I61" s="21"/>
      <c r="J61" s="21"/>
      <c r="K61" s="21"/>
    </row>
    <row r="62" spans="1:11" ht="16.5" customHeight="1" x14ac:dyDescent="0.25">
      <c r="A62" s="276"/>
      <c r="B62" s="282"/>
      <c r="C62" s="20" t="s">
        <v>22</v>
      </c>
      <c r="D62" s="21">
        <f>D63+D65+D67+D68</f>
        <v>1744269.1999999997</v>
      </c>
      <c r="E62" s="21">
        <f>E63+E65+E67+E68</f>
        <v>1666927.1999999997</v>
      </c>
      <c r="F62" s="21">
        <f>F63+F65+F67+F68</f>
        <v>1666927.1999999997</v>
      </c>
      <c r="G62" s="21">
        <f>G63+G65+G67+G68</f>
        <v>1666927.2</v>
      </c>
      <c r="H62" s="21">
        <f>H63+H65+H67+H68</f>
        <v>1744269.2</v>
      </c>
      <c r="I62" s="21">
        <f>H62/D62*100</f>
        <v>100.00000000000003</v>
      </c>
      <c r="J62" s="21">
        <f>G62/E62*100</f>
        <v>100.00000000000003</v>
      </c>
      <c r="K62" s="21">
        <f>G62/F62*100</f>
        <v>100.00000000000003</v>
      </c>
    </row>
    <row r="63" spans="1:11" ht="31.5" customHeight="1" x14ac:dyDescent="0.25">
      <c r="A63" s="276"/>
      <c r="B63" s="282"/>
      <c r="C63" s="20" t="s">
        <v>23</v>
      </c>
      <c r="D63" s="21">
        <f t="shared" ref="D63:H68" si="5">D94+D199+D235</f>
        <v>250626.50000000009</v>
      </c>
      <c r="E63" s="21">
        <f t="shared" si="5"/>
        <v>250626.49</v>
      </c>
      <c r="F63" s="21">
        <f t="shared" si="5"/>
        <v>250626.49</v>
      </c>
      <c r="G63" s="21">
        <f t="shared" si="5"/>
        <v>250626.49000000002</v>
      </c>
      <c r="H63" s="21">
        <f t="shared" si="5"/>
        <v>250626.49000000002</v>
      </c>
      <c r="I63" s="21">
        <f>H63/D63*100</f>
        <v>99.99999600999891</v>
      </c>
      <c r="J63" s="21">
        <f>G63/E63*100</f>
        <v>100.00000000000003</v>
      </c>
      <c r="K63" s="21">
        <f>G63/F63*100</f>
        <v>100.00000000000003</v>
      </c>
    </row>
    <row r="64" spans="1:11" ht="60" x14ac:dyDescent="0.25">
      <c r="A64" s="276"/>
      <c r="B64" s="282"/>
      <c r="C64" s="20" t="s">
        <v>24</v>
      </c>
      <c r="D64" s="21">
        <f t="shared" si="5"/>
        <v>0</v>
      </c>
      <c r="E64" s="21">
        <f t="shared" si="5"/>
        <v>168014.54999999996</v>
      </c>
      <c r="F64" s="21">
        <f t="shared" si="5"/>
        <v>0</v>
      </c>
      <c r="G64" s="21">
        <f t="shared" si="5"/>
        <v>168014.53999999998</v>
      </c>
      <c r="H64" s="21">
        <f t="shared" si="5"/>
        <v>168014.53999999998</v>
      </c>
      <c r="I64" s="21"/>
      <c r="J64" s="21">
        <f>G64/E64*100</f>
        <v>99.999994048134539</v>
      </c>
      <c r="K64" s="21"/>
    </row>
    <row r="65" spans="1:11" ht="30" customHeight="1" x14ac:dyDescent="0.25">
      <c r="A65" s="276"/>
      <c r="B65" s="282"/>
      <c r="C65" s="20" t="s">
        <v>25</v>
      </c>
      <c r="D65" s="21">
        <f t="shared" si="5"/>
        <v>1416300.6999999997</v>
      </c>
      <c r="E65" s="21">
        <f t="shared" si="5"/>
        <v>1416300.7099999997</v>
      </c>
      <c r="F65" s="21">
        <f t="shared" si="5"/>
        <v>1416300.7099999997</v>
      </c>
      <c r="G65" s="21">
        <f t="shared" si="5"/>
        <v>1416300.71</v>
      </c>
      <c r="H65" s="21">
        <f t="shared" si="5"/>
        <v>1416300.71</v>
      </c>
      <c r="I65" s="21">
        <f>H65/D65*100</f>
        <v>100.00000070606477</v>
      </c>
      <c r="J65" s="21">
        <f>G65/E65*100</f>
        <v>100.00000000000003</v>
      </c>
      <c r="K65" s="21">
        <f>G65/F65*100</f>
        <v>100.00000000000003</v>
      </c>
    </row>
    <row r="66" spans="1:11" ht="60" x14ac:dyDescent="0.25">
      <c r="A66" s="276"/>
      <c r="B66" s="282"/>
      <c r="C66" s="20" t="s">
        <v>26</v>
      </c>
      <c r="D66" s="21">
        <f t="shared" si="5"/>
        <v>0</v>
      </c>
      <c r="E66" s="21">
        <f t="shared" si="5"/>
        <v>1416300.7099999997</v>
      </c>
      <c r="F66" s="21">
        <f t="shared" si="5"/>
        <v>0</v>
      </c>
      <c r="G66" s="21">
        <f t="shared" si="5"/>
        <v>1416300.71</v>
      </c>
      <c r="H66" s="21">
        <f t="shared" si="5"/>
        <v>1416300.71</v>
      </c>
      <c r="I66" s="21"/>
      <c r="J66" s="21">
        <f>G66/E66*100</f>
        <v>100.00000000000003</v>
      </c>
      <c r="K66" s="21"/>
    </row>
    <row r="67" spans="1:11" ht="27.75" customHeight="1" x14ac:dyDescent="0.25">
      <c r="A67" s="276"/>
      <c r="B67" s="282"/>
      <c r="C67" s="20" t="s">
        <v>27</v>
      </c>
      <c r="D67" s="21">
        <f t="shared" si="5"/>
        <v>0</v>
      </c>
      <c r="E67" s="21">
        <f t="shared" si="5"/>
        <v>0</v>
      </c>
      <c r="F67" s="21">
        <f t="shared" si="5"/>
        <v>0</v>
      </c>
      <c r="G67" s="21">
        <f t="shared" si="5"/>
        <v>0</v>
      </c>
      <c r="H67" s="21">
        <f t="shared" si="5"/>
        <v>0</v>
      </c>
      <c r="I67" s="21"/>
      <c r="J67" s="21"/>
      <c r="K67" s="21"/>
    </row>
    <row r="68" spans="1:11" ht="33" customHeight="1" x14ac:dyDescent="0.25">
      <c r="A68" s="276"/>
      <c r="B68" s="282"/>
      <c r="C68" s="20" t="s">
        <v>28</v>
      </c>
      <c r="D68" s="21">
        <f t="shared" si="5"/>
        <v>77342</v>
      </c>
      <c r="E68" s="21">
        <f t="shared" si="5"/>
        <v>0</v>
      </c>
      <c r="F68" s="21">
        <f t="shared" si="5"/>
        <v>0</v>
      </c>
      <c r="G68" s="21">
        <f t="shared" si="5"/>
        <v>0</v>
      </c>
      <c r="H68" s="21">
        <f t="shared" si="5"/>
        <v>77342</v>
      </c>
      <c r="I68" s="21">
        <f>H68/D68*100</f>
        <v>100</v>
      </c>
      <c r="J68" s="21"/>
      <c r="K68" s="21"/>
    </row>
    <row r="69" spans="1:11" ht="19.5" customHeight="1" x14ac:dyDescent="0.25">
      <c r="A69" s="276"/>
      <c r="B69" s="278" t="s">
        <v>30</v>
      </c>
      <c r="C69" s="278"/>
      <c r="D69" s="278"/>
      <c r="E69" s="22"/>
      <c r="F69" s="22"/>
      <c r="G69" s="22"/>
      <c r="H69" s="22"/>
      <c r="I69" s="21"/>
      <c r="J69" s="21"/>
      <c r="K69" s="21"/>
    </row>
    <row r="70" spans="1:11" ht="22.5" customHeight="1" x14ac:dyDescent="0.25">
      <c r="A70" s="276"/>
      <c r="B70" s="277" t="s">
        <v>31</v>
      </c>
      <c r="C70" s="20" t="s">
        <v>22</v>
      </c>
      <c r="D70" s="21">
        <f>D71+D73+D75+D76</f>
        <v>1858822.7999999998</v>
      </c>
      <c r="E70" s="21">
        <f>E71+E73</f>
        <v>1781480.7299999995</v>
      </c>
      <c r="F70" s="21">
        <f>F71+F73</f>
        <v>1781480.7299999995</v>
      </c>
      <c r="G70" s="21">
        <f>G71+G73</f>
        <v>1781282.1600000001</v>
      </c>
      <c r="H70" s="21">
        <f>H71+H73+H75+H76</f>
        <v>1858624.1600000001</v>
      </c>
      <c r="I70" s="21">
        <f>H70/D70*100</f>
        <v>99.989313666692723</v>
      </c>
      <c r="J70" s="21">
        <f>G70/E70*100</f>
        <v>99.988853654341838</v>
      </c>
      <c r="K70" s="21">
        <f>G70/F70*100</f>
        <v>99.988853654341838</v>
      </c>
    </row>
    <row r="71" spans="1:11" ht="18.75" customHeight="1" x14ac:dyDescent="0.25">
      <c r="A71" s="276"/>
      <c r="B71" s="277"/>
      <c r="C71" s="20" t="s">
        <v>23</v>
      </c>
      <c r="D71" s="21">
        <f>D79+D271+D278+D285+D306+D313+D320</f>
        <v>265405.70000000007</v>
      </c>
      <c r="E71" s="21">
        <f>E79+E271+E278+E285+E306+E313+E320</f>
        <v>265405.62</v>
      </c>
      <c r="F71" s="21">
        <f>F79+F271+F278+F285+F306+F313+F320</f>
        <v>265405.62</v>
      </c>
      <c r="G71" s="21">
        <f>G79+G271+G278+G285+G306+G313+G320</f>
        <v>265207.13</v>
      </c>
      <c r="H71" s="21">
        <f>H79+H271+H278+H285+H306+H313+H320</f>
        <v>265207.13</v>
      </c>
      <c r="I71" s="21">
        <f>H71/D71*100</f>
        <v>99.925182465937965</v>
      </c>
      <c r="J71" s="21">
        <f>G71/E71*100</f>
        <v>99.925212585927909</v>
      </c>
      <c r="K71" s="21">
        <f>G71/F71*100</f>
        <v>99.925212585927909</v>
      </c>
    </row>
    <row r="72" spans="1:11" ht="60" x14ac:dyDescent="0.25">
      <c r="A72" s="276"/>
      <c r="B72" s="277"/>
      <c r="C72" s="20" t="s">
        <v>24</v>
      </c>
      <c r="D72" s="21">
        <f>D80+D272+D279+D286+D307+D314</f>
        <v>0</v>
      </c>
      <c r="E72" s="21">
        <f>E80+E272+E279+E286+E307+E314</f>
        <v>172382.96999999997</v>
      </c>
      <c r="F72" s="21">
        <f>F80+F272+F279+F286+F307+F314</f>
        <v>0</v>
      </c>
      <c r="G72" s="21">
        <f>G80+G272+G279+G286+G307+G314</f>
        <v>172382.96</v>
      </c>
      <c r="H72" s="21">
        <f>H80+H272+H279+H286+H307+H314</f>
        <v>172382.96</v>
      </c>
      <c r="I72" s="21"/>
      <c r="J72" s="21">
        <f>G72/E72*100</f>
        <v>99.999994198962938</v>
      </c>
      <c r="K72" s="21"/>
    </row>
    <row r="73" spans="1:11" ht="30" x14ac:dyDescent="0.25">
      <c r="A73" s="276"/>
      <c r="B73" s="277"/>
      <c r="C73" s="20" t="s">
        <v>25</v>
      </c>
      <c r="D73" s="21">
        <f>D81+D273+D280+D287+D308+D315+D322</f>
        <v>1516075.0999999996</v>
      </c>
      <c r="E73" s="21">
        <f>E81+E273+E280+E287+E308+E315+E322</f>
        <v>1516075.1099999996</v>
      </c>
      <c r="F73" s="21">
        <f>F81+F273+F280+F287+F308+F315+F322</f>
        <v>1516075.1099999996</v>
      </c>
      <c r="G73" s="21">
        <f>G81+G273+G280+G287+G308+G315+G322</f>
        <v>1516075.03</v>
      </c>
      <c r="H73" s="21">
        <f>H81+H273+H280+H287+H308+H315+H322</f>
        <v>1516075.03</v>
      </c>
      <c r="I73" s="21">
        <f>H73/D73*100</f>
        <v>99.999995382814504</v>
      </c>
      <c r="J73" s="21">
        <f>G73/E73*100</f>
        <v>99.999994723216616</v>
      </c>
      <c r="K73" s="21">
        <f>G73/F73*100</f>
        <v>99.999994723216616</v>
      </c>
    </row>
    <row r="74" spans="1:11" ht="60" x14ac:dyDescent="0.25">
      <c r="A74" s="276"/>
      <c r="B74" s="277"/>
      <c r="C74" s="20" t="s">
        <v>26</v>
      </c>
      <c r="D74" s="21">
        <f>D82+D274+D281+D288+D309+D316</f>
        <v>0</v>
      </c>
      <c r="E74" s="21">
        <f>E82+E274+E281+E288+E309+E316</f>
        <v>1499300.7099999997</v>
      </c>
      <c r="F74" s="21">
        <f>F82+F274+F281+F288+F309+F316</f>
        <v>0</v>
      </c>
      <c r="G74" s="21">
        <f>G82+G274+G281+G288+G309+G316</f>
        <v>1499300.71</v>
      </c>
      <c r="H74" s="21">
        <f>H82+H274+H281+H288+H309+H316</f>
        <v>1499300.71</v>
      </c>
      <c r="I74" s="21"/>
      <c r="J74" s="21">
        <f>G74/E74*100</f>
        <v>100.00000000000003</v>
      </c>
      <c r="K74" s="21"/>
    </row>
    <row r="75" spans="1:11" ht="30" x14ac:dyDescent="0.25">
      <c r="A75" s="276"/>
      <c r="B75" s="277"/>
      <c r="C75" s="20" t="s">
        <v>27</v>
      </c>
      <c r="D75" s="21">
        <f>D83+D275+D282+D289+D310+D317</f>
        <v>0</v>
      </c>
      <c r="E75" s="21"/>
      <c r="F75" s="21"/>
      <c r="G75" s="21"/>
      <c r="H75" s="21">
        <f>H203+H98+H275+H282+H289+H317+H310</f>
        <v>0</v>
      </c>
      <c r="I75" s="21"/>
      <c r="J75" s="21"/>
      <c r="K75" s="21"/>
    </row>
    <row r="76" spans="1:11" ht="39.75" customHeight="1" x14ac:dyDescent="0.25">
      <c r="A76" s="276"/>
      <c r="B76" s="277"/>
      <c r="C76" s="20" t="s">
        <v>28</v>
      </c>
      <c r="D76" s="21">
        <f>D84+D276+D283+D290+D311+D318+D325</f>
        <v>77342</v>
      </c>
      <c r="E76" s="21"/>
      <c r="F76" s="21"/>
      <c r="G76" s="21"/>
      <c r="H76" s="21">
        <f>H204+H99+H276+H283+H290+H318+H311</f>
        <v>77342</v>
      </c>
      <c r="I76" s="21">
        <f>H76/D76*100</f>
        <v>100</v>
      </c>
      <c r="J76" s="21"/>
      <c r="K76" s="21"/>
    </row>
    <row r="77" spans="1:11" ht="22.5" customHeight="1" x14ac:dyDescent="0.25">
      <c r="A77" s="276"/>
      <c r="B77" s="276" t="s">
        <v>29</v>
      </c>
      <c r="C77" s="276"/>
      <c r="D77" s="276"/>
      <c r="E77" s="276"/>
      <c r="F77" s="276"/>
      <c r="G77" s="276"/>
      <c r="H77" s="276"/>
      <c r="I77" s="276"/>
      <c r="J77" s="276"/>
      <c r="K77" s="276"/>
    </row>
    <row r="78" spans="1:11" ht="24.75" customHeight="1" x14ac:dyDescent="0.25">
      <c r="A78" s="276"/>
      <c r="B78" s="283"/>
      <c r="C78" s="20" t="s">
        <v>22</v>
      </c>
      <c r="D78" s="21">
        <f>D79+D81+D83+D84</f>
        <v>1744269.1999999997</v>
      </c>
      <c r="E78" s="21">
        <f>E79+E81+E83+E84</f>
        <v>1666927.1999999997</v>
      </c>
      <c r="F78" s="21">
        <f>F79+F81+F83+F84</f>
        <v>1666927.1999999997</v>
      </c>
      <c r="G78" s="21">
        <f>G79+G81+G83+G84</f>
        <v>1666927.2</v>
      </c>
      <c r="H78" s="21">
        <f>H79+H81+H83+H84</f>
        <v>1744269.2</v>
      </c>
      <c r="I78" s="21">
        <f>H78/D78*100</f>
        <v>100.00000000000003</v>
      </c>
      <c r="J78" s="21">
        <f>G78/E78*100</f>
        <v>100.00000000000003</v>
      </c>
      <c r="K78" s="21">
        <f>G78/F78*100</f>
        <v>100.00000000000003</v>
      </c>
    </row>
    <row r="79" spans="1:11" ht="24" customHeight="1" x14ac:dyDescent="0.25">
      <c r="A79" s="276"/>
      <c r="B79" s="283"/>
      <c r="C79" s="20" t="s">
        <v>23</v>
      </c>
      <c r="D79" s="21">
        <f t="shared" ref="D79:H84" si="6">D94+D199+D235</f>
        <v>250626.50000000009</v>
      </c>
      <c r="E79" s="21">
        <f t="shared" si="6"/>
        <v>250626.49</v>
      </c>
      <c r="F79" s="21">
        <f t="shared" si="6"/>
        <v>250626.49</v>
      </c>
      <c r="G79" s="21">
        <f t="shared" si="6"/>
        <v>250626.49000000002</v>
      </c>
      <c r="H79" s="21">
        <f t="shared" si="6"/>
        <v>250626.49000000002</v>
      </c>
      <c r="I79" s="21">
        <f>H79/D79*100</f>
        <v>99.99999600999891</v>
      </c>
      <c r="J79" s="21">
        <f>G79/E79*100</f>
        <v>100.00000000000003</v>
      </c>
      <c r="K79" s="21">
        <f>G79/F79*100</f>
        <v>100.00000000000003</v>
      </c>
    </row>
    <row r="80" spans="1:11" ht="58.5" customHeight="1" x14ac:dyDescent="0.25">
      <c r="A80" s="276"/>
      <c r="B80" s="283"/>
      <c r="C80" s="20" t="s">
        <v>24</v>
      </c>
      <c r="D80" s="21">
        <f t="shared" si="6"/>
        <v>0</v>
      </c>
      <c r="E80" s="21">
        <f t="shared" si="6"/>
        <v>168014.54999999996</v>
      </c>
      <c r="F80" s="21">
        <f t="shared" si="6"/>
        <v>0</v>
      </c>
      <c r="G80" s="21">
        <f t="shared" si="6"/>
        <v>168014.53999999998</v>
      </c>
      <c r="H80" s="21">
        <f t="shared" si="6"/>
        <v>168014.53999999998</v>
      </c>
      <c r="I80" s="21"/>
      <c r="J80" s="21">
        <f>G80/E80*100</f>
        <v>99.999994048134539</v>
      </c>
      <c r="K80" s="21"/>
    </row>
    <row r="81" spans="1:11" ht="36.75" customHeight="1" x14ac:dyDescent="0.25">
      <c r="A81" s="276"/>
      <c r="B81" s="283"/>
      <c r="C81" s="20" t="s">
        <v>25</v>
      </c>
      <c r="D81" s="21">
        <f t="shared" si="6"/>
        <v>1416300.6999999997</v>
      </c>
      <c r="E81" s="21">
        <f t="shared" si="6"/>
        <v>1416300.7099999997</v>
      </c>
      <c r="F81" s="21">
        <f t="shared" si="6"/>
        <v>1416300.7099999997</v>
      </c>
      <c r="G81" s="21">
        <f t="shared" si="6"/>
        <v>1416300.71</v>
      </c>
      <c r="H81" s="21">
        <f t="shared" si="6"/>
        <v>1416300.71</v>
      </c>
      <c r="I81" s="21">
        <f>H81/D81*100</f>
        <v>100.00000070606477</v>
      </c>
      <c r="J81" s="21">
        <f>G81/E81*100</f>
        <v>100.00000000000003</v>
      </c>
      <c r="K81" s="21">
        <f>G81/F81*100</f>
        <v>100.00000000000003</v>
      </c>
    </row>
    <row r="82" spans="1:11" ht="63.75" customHeight="1" x14ac:dyDescent="0.25">
      <c r="A82" s="276"/>
      <c r="B82" s="283"/>
      <c r="C82" s="20" t="s">
        <v>26</v>
      </c>
      <c r="D82" s="21">
        <f t="shared" si="6"/>
        <v>0</v>
      </c>
      <c r="E82" s="21">
        <f t="shared" si="6"/>
        <v>1416300.7099999997</v>
      </c>
      <c r="F82" s="21">
        <f t="shared" si="6"/>
        <v>0</v>
      </c>
      <c r="G82" s="21">
        <f t="shared" si="6"/>
        <v>1416300.71</v>
      </c>
      <c r="H82" s="21">
        <f t="shared" si="6"/>
        <v>1416300.71</v>
      </c>
      <c r="I82" s="21"/>
      <c r="J82" s="21">
        <f>G82/E82*100</f>
        <v>100.00000000000003</v>
      </c>
      <c r="K82" s="21"/>
    </row>
    <row r="83" spans="1:11" ht="33" customHeight="1" x14ac:dyDescent="0.25">
      <c r="A83" s="276"/>
      <c r="B83" s="283"/>
      <c r="C83" s="20" t="s">
        <v>27</v>
      </c>
      <c r="D83" s="21">
        <f t="shared" si="6"/>
        <v>0</v>
      </c>
      <c r="E83" s="21">
        <f t="shared" si="6"/>
        <v>0</v>
      </c>
      <c r="F83" s="21">
        <f t="shared" si="6"/>
        <v>0</v>
      </c>
      <c r="G83" s="21">
        <f t="shared" si="6"/>
        <v>0</v>
      </c>
      <c r="H83" s="21">
        <f t="shared" si="6"/>
        <v>0</v>
      </c>
      <c r="I83" s="21"/>
      <c r="J83" s="21"/>
      <c r="K83" s="21"/>
    </row>
    <row r="84" spans="1:11" ht="30.75" customHeight="1" x14ac:dyDescent="0.25">
      <c r="A84" s="276"/>
      <c r="B84" s="283"/>
      <c r="C84" s="20" t="s">
        <v>28</v>
      </c>
      <c r="D84" s="21">
        <f t="shared" si="6"/>
        <v>77342</v>
      </c>
      <c r="E84" s="21">
        <f t="shared" si="6"/>
        <v>0</v>
      </c>
      <c r="F84" s="21">
        <f t="shared" si="6"/>
        <v>0</v>
      </c>
      <c r="G84" s="21">
        <f t="shared" si="6"/>
        <v>0</v>
      </c>
      <c r="H84" s="21">
        <f t="shared" si="6"/>
        <v>77342</v>
      </c>
      <c r="I84" s="21">
        <f>H84/D84*100</f>
        <v>100</v>
      </c>
      <c r="J84" s="21"/>
      <c r="K84" s="21"/>
    </row>
    <row r="85" spans="1:11" ht="21" customHeight="1" x14ac:dyDescent="0.25">
      <c r="A85" s="276"/>
      <c r="B85" s="277" t="s">
        <v>34</v>
      </c>
      <c r="C85" s="20" t="s">
        <v>22</v>
      </c>
      <c r="D85" s="21">
        <f>D86+D88+D90+D91</f>
        <v>336.7</v>
      </c>
      <c r="E85" s="21">
        <f>E86+E88</f>
        <v>336.7</v>
      </c>
      <c r="F85" s="21">
        <f>F86+F88</f>
        <v>336.7</v>
      </c>
      <c r="G85" s="21">
        <f>G86+G88</f>
        <v>336.7</v>
      </c>
      <c r="H85" s="21">
        <f>H86+H88+H90+H91</f>
        <v>336.7</v>
      </c>
      <c r="I85" s="21">
        <f>H85/D85*100</f>
        <v>100</v>
      </c>
      <c r="J85" s="21">
        <f>G85/E85*100</f>
        <v>100</v>
      </c>
      <c r="K85" s="21">
        <f>G85/F85*100</f>
        <v>100</v>
      </c>
    </row>
    <row r="86" spans="1:11" ht="21.75" customHeight="1" x14ac:dyDescent="0.25">
      <c r="A86" s="276"/>
      <c r="B86" s="277"/>
      <c r="C86" s="20" t="s">
        <v>23</v>
      </c>
      <c r="D86" s="21">
        <f>D292+D299</f>
        <v>336.7</v>
      </c>
      <c r="E86" s="21">
        <f>E292+E299</f>
        <v>336.7</v>
      </c>
      <c r="F86" s="21">
        <f>F292+F299</f>
        <v>336.7</v>
      </c>
      <c r="G86" s="21">
        <f>G292+G299</f>
        <v>336.7</v>
      </c>
      <c r="H86" s="21">
        <f>H292+H299</f>
        <v>336.7</v>
      </c>
      <c r="I86" s="21">
        <f>H86/D86*100</f>
        <v>100</v>
      </c>
      <c r="J86" s="21">
        <f>G86/E86*100</f>
        <v>100</v>
      </c>
      <c r="K86" s="21">
        <f>G86/F86*100</f>
        <v>100</v>
      </c>
    </row>
    <row r="87" spans="1:11" ht="60" x14ac:dyDescent="0.25">
      <c r="A87" s="276"/>
      <c r="B87" s="277"/>
      <c r="C87" s="20" t="s">
        <v>24</v>
      </c>
      <c r="D87" s="21"/>
      <c r="E87" s="21"/>
      <c r="F87" s="21"/>
      <c r="G87" s="21"/>
      <c r="H87" s="21"/>
      <c r="I87" s="21"/>
      <c r="J87" s="21"/>
      <c r="K87" s="21"/>
    </row>
    <row r="88" spans="1:11" ht="30" x14ac:dyDescent="0.25">
      <c r="A88" s="276"/>
      <c r="B88" s="277"/>
      <c r="C88" s="20" t="s">
        <v>25</v>
      </c>
      <c r="D88" s="21"/>
      <c r="E88" s="21"/>
      <c r="F88" s="21"/>
      <c r="G88" s="21"/>
      <c r="H88" s="21"/>
      <c r="I88" s="21"/>
      <c r="J88" s="21"/>
      <c r="K88" s="21"/>
    </row>
    <row r="89" spans="1:11" ht="60" x14ac:dyDescent="0.25">
      <c r="A89" s="276"/>
      <c r="B89" s="277"/>
      <c r="C89" s="20" t="s">
        <v>26</v>
      </c>
      <c r="D89" s="21"/>
      <c r="E89" s="21"/>
      <c r="F89" s="21"/>
      <c r="G89" s="21"/>
      <c r="H89" s="21"/>
      <c r="I89" s="21"/>
      <c r="J89" s="21"/>
      <c r="K89" s="21"/>
    </row>
    <row r="90" spans="1:11" ht="30" x14ac:dyDescent="0.25">
      <c r="A90" s="276"/>
      <c r="B90" s="277"/>
      <c r="C90" s="20" t="s">
        <v>27</v>
      </c>
      <c r="D90" s="21"/>
      <c r="E90" s="21"/>
      <c r="F90" s="21"/>
      <c r="G90" s="21"/>
      <c r="H90" s="21"/>
      <c r="I90" s="21"/>
      <c r="J90" s="21"/>
      <c r="K90" s="21"/>
    </row>
    <row r="91" spans="1:11" ht="33.75" customHeight="1" x14ac:dyDescent="0.25">
      <c r="A91" s="276"/>
      <c r="B91" s="277"/>
      <c r="C91" s="20" t="s">
        <v>28</v>
      </c>
      <c r="D91" s="21"/>
      <c r="E91" s="21"/>
      <c r="F91" s="21"/>
      <c r="G91" s="21"/>
      <c r="H91" s="21"/>
      <c r="I91" s="21"/>
      <c r="J91" s="21"/>
      <c r="K91" s="21"/>
    </row>
    <row r="92" spans="1:11" ht="19.5" customHeight="1" x14ac:dyDescent="0.25">
      <c r="A92" s="284" t="s">
        <v>35</v>
      </c>
      <c r="B92" s="284"/>
      <c r="C92" s="284"/>
      <c r="D92" s="284"/>
      <c r="E92" s="284"/>
      <c r="F92" s="284"/>
      <c r="G92" s="284"/>
      <c r="H92" s="284"/>
      <c r="I92" s="284"/>
      <c r="J92" s="284"/>
      <c r="K92" s="284"/>
    </row>
    <row r="93" spans="1:11" ht="18.75" customHeight="1" x14ac:dyDescent="0.25">
      <c r="A93" s="276" t="s">
        <v>36</v>
      </c>
      <c r="B93" s="277" t="s">
        <v>31</v>
      </c>
      <c r="C93" s="20" t="s">
        <v>22</v>
      </c>
      <c r="D93" s="21">
        <f>D94+D96+D98+D99</f>
        <v>1473565.9999999998</v>
      </c>
      <c r="E93" s="21">
        <f>E94+E96</f>
        <v>1396223.9999999998</v>
      </c>
      <c r="F93" s="21">
        <f>F94+F96</f>
        <v>1396223.9999999998</v>
      </c>
      <c r="G93" s="21">
        <f>G94+G96</f>
        <v>1396224</v>
      </c>
      <c r="H93" s="21">
        <f>H94+H96+H98+H99</f>
        <v>1473566</v>
      </c>
      <c r="I93" s="21">
        <f>H93/D93*100</f>
        <v>100.00000000000003</v>
      </c>
      <c r="J93" s="21">
        <f>G93/E93*100</f>
        <v>100.00000000000003</v>
      </c>
      <c r="K93" s="21">
        <f>G93/F93*100</f>
        <v>100.00000000000003</v>
      </c>
    </row>
    <row r="94" spans="1:11" ht="18.75" customHeight="1" x14ac:dyDescent="0.25">
      <c r="A94" s="276"/>
      <c r="B94" s="277"/>
      <c r="C94" s="20" t="s">
        <v>23</v>
      </c>
      <c r="D94" s="21">
        <f>D150+D157+D164+D101+D171+D108+D115+D178+D122+D129+D136+D185+D192+D143</f>
        <v>225942.10000000006</v>
      </c>
      <c r="E94" s="21">
        <f>E150+E157+E164+E101+E171+E108+E115+E178+E122+E129+E136+E185+E192+E143</f>
        <v>225942.09</v>
      </c>
      <c r="F94" s="21">
        <f>F150+F157+F164+F101+F171+F108+F115+F178+F122+F129+F136+F185+F192+F143</f>
        <v>225942.09</v>
      </c>
      <c r="G94" s="21">
        <f>G150+G157+G164+G101+G171+G108+G115+G178+G122+G129+G136+G185+G192+G143</f>
        <v>225942.09000000003</v>
      </c>
      <c r="H94" s="21">
        <f>H150+H157+H164+H101+H171+H108+H115+H178+H122+H129+H136+H185+H192+H143</f>
        <v>225942.09000000003</v>
      </c>
      <c r="I94" s="21">
        <f>H94/D94*100</f>
        <v>99.999995574087336</v>
      </c>
      <c r="J94" s="21">
        <f>G94/E94*100</f>
        <v>100.00000000000003</v>
      </c>
      <c r="K94" s="21">
        <f>G94/F94*100</f>
        <v>100.00000000000003</v>
      </c>
    </row>
    <row r="95" spans="1:11" ht="60" x14ac:dyDescent="0.25">
      <c r="A95" s="276"/>
      <c r="B95" s="277"/>
      <c r="C95" s="20" t="s">
        <v>24</v>
      </c>
      <c r="D95" s="21"/>
      <c r="E95" s="21">
        <f>E151+E158+E165+E102+E172+E109+E116+E179+E123+E130+E137+E186+E193+E144</f>
        <v>144642.09999999998</v>
      </c>
      <c r="F95" s="21"/>
      <c r="G95" s="21">
        <f t="shared" ref="G95:H97" si="7">G151+G158+G165+G102+G172+G109+G116+G179+G123+G130+G137+G186+G193+G144</f>
        <v>144642.09</v>
      </c>
      <c r="H95" s="21">
        <f t="shared" si="7"/>
        <v>144642.09</v>
      </c>
      <c r="I95" s="21"/>
      <c r="J95" s="21">
        <f>G95/E95*100</f>
        <v>99.999993086383583</v>
      </c>
      <c r="K95" s="21"/>
    </row>
    <row r="96" spans="1:11" ht="32.25" customHeight="1" x14ac:dyDescent="0.25">
      <c r="A96" s="276"/>
      <c r="B96" s="277"/>
      <c r="C96" s="20" t="s">
        <v>25</v>
      </c>
      <c r="D96" s="21">
        <f>D152+D159+D166+D103+D173+D110+D117+D180+D124+D131+D138+D187+D194+D145</f>
        <v>1170281.8999999997</v>
      </c>
      <c r="E96" s="21">
        <f>E152+E159+E166+E103+E173+E110+E117+E180+E124+E131+E138+E187+E194+E145</f>
        <v>1170281.9099999997</v>
      </c>
      <c r="F96" s="21">
        <f>F152+F159+F166+F103+F173+F110+F117+F180+F124+F131+F138+F187+F194+F145</f>
        <v>1170281.9099999997</v>
      </c>
      <c r="G96" s="21">
        <f t="shared" si="7"/>
        <v>1170281.9099999999</v>
      </c>
      <c r="H96" s="21">
        <f t="shared" si="7"/>
        <v>1170281.9099999999</v>
      </c>
      <c r="I96" s="21">
        <f>H96/D96*100</f>
        <v>100.00000085449498</v>
      </c>
      <c r="J96" s="21">
        <f>G96/E96*100</f>
        <v>100.00000000000003</v>
      </c>
      <c r="K96" s="21">
        <f>G96/F96*100</f>
        <v>100.00000000000003</v>
      </c>
    </row>
    <row r="97" spans="1:11" ht="60" x14ac:dyDescent="0.25">
      <c r="A97" s="276"/>
      <c r="B97" s="277"/>
      <c r="C97" s="20" t="s">
        <v>26</v>
      </c>
      <c r="D97" s="21"/>
      <c r="E97" s="21">
        <f>E153+E160+E167+E104+E174+E111+E118+E181+E125+E132+E139+E188+E195+E146</f>
        <v>1170281.9099999997</v>
      </c>
      <c r="F97" s="21"/>
      <c r="G97" s="21">
        <f t="shared" si="7"/>
        <v>1170281.9099999999</v>
      </c>
      <c r="H97" s="21">
        <f t="shared" si="7"/>
        <v>1170281.9099999999</v>
      </c>
      <c r="I97" s="21"/>
      <c r="J97" s="21">
        <f>G97/E97*100</f>
        <v>100.00000000000003</v>
      </c>
      <c r="K97" s="21"/>
    </row>
    <row r="98" spans="1:11" ht="30" customHeight="1" x14ac:dyDescent="0.25">
      <c r="A98" s="276"/>
      <c r="B98" s="277"/>
      <c r="C98" s="20" t="s">
        <v>27</v>
      </c>
      <c r="D98" s="21"/>
      <c r="E98" s="21"/>
      <c r="F98" s="21"/>
      <c r="G98" s="21"/>
      <c r="H98" s="21"/>
      <c r="I98" s="21"/>
      <c r="J98" s="21"/>
      <c r="K98" s="21"/>
    </row>
    <row r="99" spans="1:11" ht="51.75" customHeight="1" x14ac:dyDescent="0.25">
      <c r="A99" s="276"/>
      <c r="B99" s="277"/>
      <c r="C99" s="20" t="s">
        <v>28</v>
      </c>
      <c r="D99" s="21">
        <f>D155+D162+D169+D106+D176+D113+D120+D183+D127+D134+D141+D190+D197+D148</f>
        <v>77342</v>
      </c>
      <c r="E99" s="21"/>
      <c r="F99" s="21"/>
      <c r="G99" s="21"/>
      <c r="H99" s="21">
        <f>H155+H162+H169+H106+H176+H113+H120+H183+H127+H134+H141+H190+H197+H148</f>
        <v>77342</v>
      </c>
      <c r="I99" s="21">
        <f>H99/D99*100</f>
        <v>100</v>
      </c>
      <c r="J99" s="21"/>
      <c r="K99" s="21"/>
    </row>
    <row r="100" spans="1:11" ht="17.25" customHeight="1" x14ac:dyDescent="0.25">
      <c r="A100" s="277" t="s">
        <v>37</v>
      </c>
      <c r="B100" s="277" t="s">
        <v>31</v>
      </c>
      <c r="C100" s="20" t="s">
        <v>22</v>
      </c>
      <c r="D100" s="21">
        <f>D101+D103+D105+D106</f>
        <v>163396.4</v>
      </c>
      <c r="E100" s="21">
        <f>E101+E103</f>
        <v>163396.43</v>
      </c>
      <c r="F100" s="21">
        <f>F101+F103</f>
        <v>163396.43</v>
      </c>
      <c r="G100" s="21">
        <f>G101+G103</f>
        <v>163396.43</v>
      </c>
      <c r="H100" s="21">
        <f>H101+H103+H105+H106</f>
        <v>163396.43</v>
      </c>
      <c r="I100" s="21">
        <f>H100/D100*100</f>
        <v>100.00001836025763</v>
      </c>
      <c r="J100" s="21">
        <f>G100/E100*100</f>
        <v>100</v>
      </c>
      <c r="K100" s="21">
        <f>G100/F100*100</f>
        <v>100</v>
      </c>
    </row>
    <row r="101" spans="1:11" ht="15" customHeight="1" x14ac:dyDescent="0.25">
      <c r="A101" s="277"/>
      <c r="B101" s="277"/>
      <c r="C101" s="20" t="s">
        <v>23</v>
      </c>
      <c r="D101" s="21">
        <v>17973.599999999999</v>
      </c>
      <c r="E101" s="21">
        <v>17973.580000000002</v>
      </c>
      <c r="F101" s="21">
        <v>17973.580000000002</v>
      </c>
      <c r="G101" s="21">
        <v>17973.72</v>
      </c>
      <c r="H101" s="21">
        <v>17973.72</v>
      </c>
      <c r="I101" s="21">
        <f>H101/D101*100</f>
        <v>100.00066764588065</v>
      </c>
      <c r="J101" s="21">
        <f>G101/E101*100</f>
        <v>100.0007789210608</v>
      </c>
      <c r="K101" s="21">
        <f>G101/F101*100</f>
        <v>100.0007789210608</v>
      </c>
    </row>
    <row r="102" spans="1:11" ht="58.5" customHeight="1" x14ac:dyDescent="0.25">
      <c r="A102" s="277"/>
      <c r="B102" s="277"/>
      <c r="C102" s="20" t="s">
        <v>24</v>
      </c>
      <c r="D102" s="21"/>
      <c r="E102" s="21">
        <v>17973.580000000002</v>
      </c>
      <c r="F102" s="21"/>
      <c r="G102" s="21">
        <v>17973.72</v>
      </c>
      <c r="H102" s="21">
        <v>17973.72</v>
      </c>
      <c r="I102" s="21"/>
      <c r="J102" s="21">
        <f>G102/E102*100</f>
        <v>100.0007789210608</v>
      </c>
      <c r="K102" s="21"/>
    </row>
    <row r="103" spans="1:11" ht="35.25" customHeight="1" x14ac:dyDescent="0.25">
      <c r="A103" s="277"/>
      <c r="B103" s="277"/>
      <c r="C103" s="20" t="s">
        <v>25</v>
      </c>
      <c r="D103" s="21">
        <v>145422.79999999999</v>
      </c>
      <c r="E103" s="21">
        <v>145422.85</v>
      </c>
      <c r="F103" s="21">
        <v>145422.85</v>
      </c>
      <c r="G103" s="21">
        <v>145422.71</v>
      </c>
      <c r="H103" s="21">
        <v>145422.71</v>
      </c>
      <c r="I103" s="21">
        <f>H103/D103*100</f>
        <v>99.999938111492838</v>
      </c>
      <c r="J103" s="21">
        <f>G103/E103*100</f>
        <v>99.999903729021938</v>
      </c>
      <c r="K103" s="21">
        <f>G103/F103*100</f>
        <v>99.999903729021938</v>
      </c>
    </row>
    <row r="104" spans="1:11" ht="61.5" customHeight="1" x14ac:dyDescent="0.25">
      <c r="A104" s="277"/>
      <c r="B104" s="277"/>
      <c r="C104" s="20" t="s">
        <v>26</v>
      </c>
      <c r="D104" s="21"/>
      <c r="E104" s="21">
        <v>145422.85</v>
      </c>
      <c r="F104" s="21"/>
      <c r="G104" s="21">
        <v>145422.71</v>
      </c>
      <c r="H104" s="21">
        <v>145422.71</v>
      </c>
      <c r="I104" s="21"/>
      <c r="J104" s="21">
        <f>G104/E104*100</f>
        <v>99.999903729021938</v>
      </c>
      <c r="K104" s="21"/>
    </row>
    <row r="105" spans="1:11" ht="34.5" customHeight="1" x14ac:dyDescent="0.25">
      <c r="A105" s="277"/>
      <c r="B105" s="277"/>
      <c r="C105" s="20" t="s">
        <v>27</v>
      </c>
      <c r="D105" s="21"/>
      <c r="E105" s="21"/>
      <c r="F105" s="21"/>
      <c r="G105" s="21"/>
      <c r="H105" s="21"/>
      <c r="I105" s="21"/>
      <c r="J105" s="21"/>
      <c r="K105" s="21"/>
    </row>
    <row r="106" spans="1:11" ht="32.25" customHeight="1" x14ac:dyDescent="0.25">
      <c r="A106" s="277"/>
      <c r="B106" s="277"/>
      <c r="C106" s="20" t="s">
        <v>28</v>
      </c>
      <c r="D106" s="21"/>
      <c r="E106" s="21"/>
      <c r="F106" s="21"/>
      <c r="G106" s="21"/>
      <c r="H106" s="21"/>
      <c r="I106" s="21"/>
      <c r="J106" s="21"/>
      <c r="K106" s="21"/>
    </row>
    <row r="107" spans="1:11" ht="17.25" customHeight="1" x14ac:dyDescent="0.25">
      <c r="A107" s="277" t="s">
        <v>38</v>
      </c>
      <c r="B107" s="277" t="s">
        <v>31</v>
      </c>
      <c r="C107" s="20" t="s">
        <v>22</v>
      </c>
      <c r="D107" s="21">
        <f>D108+D110+D112+D113</f>
        <v>67315.3</v>
      </c>
      <c r="E107" s="21">
        <f>E108+E110</f>
        <v>67315.34</v>
      </c>
      <c r="F107" s="21">
        <f>F108+F110</f>
        <v>67315.34</v>
      </c>
      <c r="G107" s="21">
        <f>G108+G110</f>
        <v>67315.34</v>
      </c>
      <c r="H107" s="21">
        <f>H108+H110</f>
        <v>67315.34</v>
      </c>
      <c r="I107" s="21">
        <f>H107/D107*100</f>
        <v>100.00005942185506</v>
      </c>
      <c r="J107" s="21">
        <f>G107/E107*100</f>
        <v>100</v>
      </c>
      <c r="K107" s="21">
        <f>G107/F107*100</f>
        <v>100</v>
      </c>
    </row>
    <row r="108" spans="1:11" ht="19.5" customHeight="1" x14ac:dyDescent="0.25">
      <c r="A108" s="277"/>
      <c r="B108" s="277"/>
      <c r="C108" s="20" t="s">
        <v>23</v>
      </c>
      <c r="D108" s="21">
        <v>7404.7</v>
      </c>
      <c r="E108" s="21">
        <v>7404.73</v>
      </c>
      <c r="F108" s="21">
        <v>7404.73</v>
      </c>
      <c r="G108" s="21">
        <v>7404.73</v>
      </c>
      <c r="H108" s="21">
        <v>7404.73</v>
      </c>
      <c r="I108" s="21">
        <f>H108/D108*100</f>
        <v>100.00040514808161</v>
      </c>
      <c r="J108" s="21">
        <f>G108/E108*100</f>
        <v>100</v>
      </c>
      <c r="K108" s="21">
        <f>G108/F108*100</f>
        <v>100</v>
      </c>
    </row>
    <row r="109" spans="1:11" ht="32.25" customHeight="1" x14ac:dyDescent="0.25">
      <c r="A109" s="277"/>
      <c r="B109" s="277"/>
      <c r="C109" s="20" t="s">
        <v>24</v>
      </c>
      <c r="D109" s="21"/>
      <c r="E109" s="21">
        <v>7404.73</v>
      </c>
      <c r="F109" s="21"/>
      <c r="G109" s="21">
        <v>7404.73</v>
      </c>
      <c r="H109" s="21">
        <v>7404.73</v>
      </c>
      <c r="I109" s="21"/>
      <c r="J109" s="21">
        <f>G109/E109*100</f>
        <v>100</v>
      </c>
      <c r="K109" s="21"/>
    </row>
    <row r="110" spans="1:11" ht="32.25" customHeight="1" x14ac:dyDescent="0.25">
      <c r="A110" s="277"/>
      <c r="B110" s="277"/>
      <c r="C110" s="20" t="s">
        <v>25</v>
      </c>
      <c r="D110" s="21">
        <v>59910.6</v>
      </c>
      <c r="E110" s="21">
        <v>59910.61</v>
      </c>
      <c r="F110" s="21">
        <v>59910.61</v>
      </c>
      <c r="G110" s="21">
        <v>59910.61</v>
      </c>
      <c r="H110" s="21">
        <v>59910.61</v>
      </c>
      <c r="I110" s="21">
        <f>H110/D110*100</f>
        <v>100.00001669153707</v>
      </c>
      <c r="J110" s="21">
        <f>G110/E110*100</f>
        <v>100</v>
      </c>
      <c r="K110" s="21">
        <f>G110/F110*100</f>
        <v>100</v>
      </c>
    </row>
    <row r="111" spans="1:11" ht="32.25" customHeight="1" x14ac:dyDescent="0.25">
      <c r="A111" s="277"/>
      <c r="B111" s="277"/>
      <c r="C111" s="20" t="s">
        <v>26</v>
      </c>
      <c r="D111" s="21"/>
      <c r="E111" s="21">
        <v>59910.61</v>
      </c>
      <c r="F111" s="21"/>
      <c r="G111" s="21">
        <v>59910.61</v>
      </c>
      <c r="H111" s="21">
        <v>59910.61</v>
      </c>
      <c r="I111" s="21"/>
      <c r="J111" s="21">
        <f>G111/E111*100</f>
        <v>100</v>
      </c>
      <c r="K111" s="21"/>
    </row>
    <row r="112" spans="1:11" ht="32.25" customHeight="1" x14ac:dyDescent="0.25">
      <c r="A112" s="277"/>
      <c r="B112" s="277"/>
      <c r="C112" s="20" t="s">
        <v>27</v>
      </c>
      <c r="D112" s="21"/>
      <c r="E112" s="21"/>
      <c r="F112" s="21"/>
      <c r="G112" s="21"/>
      <c r="H112" s="21"/>
      <c r="I112" s="21"/>
      <c r="J112" s="21"/>
      <c r="K112" s="21"/>
    </row>
    <row r="113" spans="1:11" ht="32.25" customHeight="1" x14ac:dyDescent="0.25">
      <c r="A113" s="277"/>
      <c r="B113" s="277"/>
      <c r="C113" s="20" t="s">
        <v>28</v>
      </c>
      <c r="D113" s="21"/>
      <c r="E113" s="21"/>
      <c r="F113" s="21"/>
      <c r="G113" s="21"/>
      <c r="H113" s="21"/>
      <c r="I113" s="21"/>
      <c r="J113" s="21"/>
      <c r="K113" s="21"/>
    </row>
    <row r="114" spans="1:11" ht="17.25" customHeight="1" x14ac:dyDescent="0.25">
      <c r="A114" s="277" t="s">
        <v>39</v>
      </c>
      <c r="B114" s="277" t="s">
        <v>31</v>
      </c>
      <c r="C114" s="20" t="s">
        <v>22</v>
      </c>
      <c r="D114" s="21">
        <f>D115+D117+D119+D120</f>
        <v>22414.799999999999</v>
      </c>
      <c r="E114" s="21">
        <f>E115+E117</f>
        <v>22414.800000000003</v>
      </c>
      <c r="F114" s="21">
        <f>F115+F117</f>
        <v>22414.800000000003</v>
      </c>
      <c r="G114" s="21">
        <f>G115+G117</f>
        <v>22414.799999999999</v>
      </c>
      <c r="H114" s="21">
        <f>H115+H117+H119+H120</f>
        <v>22414.799999999999</v>
      </c>
      <c r="I114" s="21">
        <f>H114/D114*100</f>
        <v>100</v>
      </c>
      <c r="J114" s="21">
        <f>G114/E114*100</f>
        <v>99.999999999999986</v>
      </c>
      <c r="K114" s="21">
        <f>G114/F114*100</f>
        <v>99.999999999999986</v>
      </c>
    </row>
    <row r="115" spans="1:11" ht="17.25" customHeight="1" x14ac:dyDescent="0.25">
      <c r="A115" s="277"/>
      <c r="B115" s="277"/>
      <c r="C115" s="20" t="s">
        <v>23</v>
      </c>
      <c r="D115" s="21">
        <v>2465.6999999999998</v>
      </c>
      <c r="E115" s="21">
        <v>2465.65</v>
      </c>
      <c r="F115" s="21">
        <v>2465.65</v>
      </c>
      <c r="G115" s="21">
        <v>2465.64</v>
      </c>
      <c r="H115" s="21">
        <v>2465.64</v>
      </c>
      <c r="I115" s="21">
        <f>H115/D115*100</f>
        <v>99.997566613943306</v>
      </c>
      <c r="J115" s="21">
        <f>G115/E115*100</f>
        <v>99.99959442743291</v>
      </c>
      <c r="K115" s="21">
        <f>G115/F115*100</f>
        <v>99.99959442743291</v>
      </c>
    </row>
    <row r="116" spans="1:11" ht="32.25" customHeight="1" x14ac:dyDescent="0.25">
      <c r="A116" s="277"/>
      <c r="B116" s="277"/>
      <c r="C116" s="20" t="s">
        <v>24</v>
      </c>
      <c r="D116" s="21"/>
      <c r="E116" s="21">
        <v>2465.65</v>
      </c>
      <c r="F116" s="21"/>
      <c r="G116" s="21">
        <v>2465.64</v>
      </c>
      <c r="H116" s="21">
        <v>2465.64</v>
      </c>
      <c r="I116" s="21"/>
      <c r="J116" s="21">
        <f>G116/E116*100</f>
        <v>99.99959442743291</v>
      </c>
      <c r="K116" s="21"/>
    </row>
    <row r="117" spans="1:11" ht="32.25" customHeight="1" x14ac:dyDescent="0.25">
      <c r="A117" s="277"/>
      <c r="B117" s="277"/>
      <c r="C117" s="20" t="s">
        <v>25</v>
      </c>
      <c r="D117" s="21">
        <v>19949.099999999999</v>
      </c>
      <c r="E117" s="21">
        <v>19949.150000000001</v>
      </c>
      <c r="F117" s="21">
        <v>19949.150000000001</v>
      </c>
      <c r="G117" s="21">
        <v>19949.16</v>
      </c>
      <c r="H117" s="21">
        <v>19949.16</v>
      </c>
      <c r="I117" s="21">
        <f>H117/D117*100</f>
        <v>100.00030076544807</v>
      </c>
      <c r="J117" s="21">
        <f>G117/E117*100</f>
        <v>100.00005012744904</v>
      </c>
      <c r="K117" s="21">
        <f>G117/F117*100</f>
        <v>100.00005012744904</v>
      </c>
    </row>
    <row r="118" spans="1:11" ht="32.25" customHeight="1" x14ac:dyDescent="0.25">
      <c r="A118" s="277"/>
      <c r="B118" s="277"/>
      <c r="C118" s="20" t="s">
        <v>26</v>
      </c>
      <c r="D118" s="21"/>
      <c r="E118" s="21">
        <v>19949.150000000001</v>
      </c>
      <c r="F118" s="21"/>
      <c r="G118" s="21">
        <v>19949.16</v>
      </c>
      <c r="H118" s="21">
        <v>19949.16</v>
      </c>
      <c r="I118" s="21"/>
      <c r="J118" s="21">
        <f>G118/E118*100</f>
        <v>100.00005012744904</v>
      </c>
      <c r="K118" s="21"/>
    </row>
    <row r="119" spans="1:11" ht="32.25" customHeight="1" x14ac:dyDescent="0.25">
      <c r="A119" s="277"/>
      <c r="B119" s="277"/>
      <c r="C119" s="20" t="s">
        <v>27</v>
      </c>
      <c r="D119" s="21"/>
      <c r="E119" s="21"/>
      <c r="F119" s="21"/>
      <c r="G119" s="21"/>
      <c r="H119" s="21"/>
      <c r="I119" s="21"/>
      <c r="J119" s="21"/>
      <c r="K119" s="21"/>
    </row>
    <row r="120" spans="1:11" ht="32.25" customHeight="1" x14ac:dyDescent="0.25">
      <c r="A120" s="277"/>
      <c r="B120" s="277"/>
      <c r="C120" s="20" t="s">
        <v>28</v>
      </c>
      <c r="D120" s="21"/>
      <c r="E120" s="21"/>
      <c r="F120" s="21"/>
      <c r="G120" s="21"/>
      <c r="H120" s="21"/>
      <c r="I120" s="21"/>
      <c r="J120" s="21"/>
      <c r="K120" s="21"/>
    </row>
    <row r="121" spans="1:11" ht="20.25" customHeight="1" x14ac:dyDescent="0.25">
      <c r="A121" s="277" t="s">
        <v>40</v>
      </c>
      <c r="B121" s="277" t="s">
        <v>31</v>
      </c>
      <c r="C121" s="20" t="s">
        <v>22</v>
      </c>
      <c r="D121" s="21">
        <f>D122+D124+D126+D127</f>
        <v>95953.799999999988</v>
      </c>
      <c r="E121" s="21">
        <f>E122+E124</f>
        <v>86358.400000000009</v>
      </c>
      <c r="F121" s="21">
        <f>F122+F124</f>
        <v>86358.400000000009</v>
      </c>
      <c r="G121" s="21">
        <f>G122+G124</f>
        <v>86358.399999999994</v>
      </c>
      <c r="H121" s="21">
        <f>H122+H124+H127</f>
        <v>95953.799999999988</v>
      </c>
      <c r="I121" s="21">
        <f>H121/D121*100</f>
        <v>100</v>
      </c>
      <c r="J121" s="21">
        <f>G121/E121*100</f>
        <v>99.999999999999972</v>
      </c>
      <c r="K121" s="21">
        <f>G121/F121*100</f>
        <v>99.999999999999972</v>
      </c>
    </row>
    <row r="122" spans="1:11" ht="16.5" customHeight="1" x14ac:dyDescent="0.25">
      <c r="A122" s="277"/>
      <c r="B122" s="277"/>
      <c r="C122" s="20" t="s">
        <v>23</v>
      </c>
      <c r="D122" s="21">
        <v>9499.4</v>
      </c>
      <c r="E122" s="21">
        <v>9499.44</v>
      </c>
      <c r="F122" s="21">
        <v>9499.44</v>
      </c>
      <c r="G122" s="21">
        <v>9499.48</v>
      </c>
      <c r="H122" s="21">
        <v>9499.48</v>
      </c>
      <c r="I122" s="21">
        <f>H122/D122*100</f>
        <v>100.0008421584521</v>
      </c>
      <c r="J122" s="21">
        <f>G122/E122*100</f>
        <v>100.00042107745297</v>
      </c>
      <c r="K122" s="21">
        <f>G122/F122*100</f>
        <v>100.00042107745297</v>
      </c>
    </row>
    <row r="123" spans="1:11" ht="32.25" customHeight="1" x14ac:dyDescent="0.25">
      <c r="A123" s="277"/>
      <c r="B123" s="277"/>
      <c r="C123" s="20" t="s">
        <v>24</v>
      </c>
      <c r="D123" s="21"/>
      <c r="E123" s="21">
        <v>9499.44</v>
      </c>
      <c r="F123" s="21"/>
      <c r="G123" s="21">
        <v>9499.48</v>
      </c>
      <c r="H123" s="21">
        <v>9499.48</v>
      </c>
      <c r="I123" s="21"/>
      <c r="J123" s="21">
        <f>G123/E123*100</f>
        <v>100.00042107745297</v>
      </c>
      <c r="K123" s="21"/>
    </row>
    <row r="124" spans="1:11" ht="32.25" customHeight="1" x14ac:dyDescent="0.25">
      <c r="A124" s="277"/>
      <c r="B124" s="277"/>
      <c r="C124" s="20" t="s">
        <v>25</v>
      </c>
      <c r="D124" s="21">
        <v>76859</v>
      </c>
      <c r="E124" s="21">
        <v>76858.960000000006</v>
      </c>
      <c r="F124" s="21">
        <v>76858.960000000006</v>
      </c>
      <c r="G124" s="21">
        <v>76858.92</v>
      </c>
      <c r="H124" s="21">
        <v>76858.92</v>
      </c>
      <c r="I124" s="21">
        <f>H124/D124*100</f>
        <v>99.999895913295774</v>
      </c>
      <c r="J124" s="21">
        <f>G124/E124*100</f>
        <v>99.999947956620787</v>
      </c>
      <c r="K124" s="21">
        <f>G124/F124*100</f>
        <v>99.999947956620787</v>
      </c>
    </row>
    <row r="125" spans="1:11" ht="32.25" customHeight="1" x14ac:dyDescent="0.25">
      <c r="A125" s="277"/>
      <c r="B125" s="277"/>
      <c r="C125" s="20" t="s">
        <v>26</v>
      </c>
      <c r="D125" s="21"/>
      <c r="E125" s="21">
        <v>76858.960000000006</v>
      </c>
      <c r="F125" s="21"/>
      <c r="G125" s="21">
        <v>76858.92</v>
      </c>
      <c r="H125" s="21">
        <v>76858.92</v>
      </c>
      <c r="I125" s="21"/>
      <c r="J125" s="21">
        <f>G125/E125*100</f>
        <v>99.999947956620787</v>
      </c>
      <c r="K125" s="21"/>
    </row>
    <row r="126" spans="1:11" ht="32.25" customHeight="1" x14ac:dyDescent="0.25">
      <c r="A126" s="277"/>
      <c r="B126" s="277"/>
      <c r="C126" s="20" t="s">
        <v>27</v>
      </c>
      <c r="D126" s="21"/>
      <c r="E126" s="21"/>
      <c r="F126" s="21"/>
      <c r="G126" s="21"/>
      <c r="H126" s="21"/>
      <c r="I126" s="21"/>
      <c r="J126" s="21"/>
      <c r="K126" s="21"/>
    </row>
    <row r="127" spans="1:11" ht="32.25" customHeight="1" x14ac:dyDescent="0.25">
      <c r="A127" s="277"/>
      <c r="B127" s="277"/>
      <c r="C127" s="20" t="s">
        <v>28</v>
      </c>
      <c r="D127" s="21">
        <v>9595.4</v>
      </c>
      <c r="E127" s="21"/>
      <c r="F127" s="21"/>
      <c r="G127" s="21"/>
      <c r="H127" s="21">
        <v>9595.4</v>
      </c>
      <c r="I127" s="21">
        <f>H127/D127*100</f>
        <v>100</v>
      </c>
      <c r="J127" s="21"/>
      <c r="K127" s="21"/>
    </row>
    <row r="128" spans="1:11" ht="17.25" customHeight="1" x14ac:dyDescent="0.25">
      <c r="A128" s="277" t="s">
        <v>41</v>
      </c>
      <c r="B128" s="277" t="s">
        <v>31</v>
      </c>
      <c r="C128" s="20" t="s">
        <v>22</v>
      </c>
      <c r="D128" s="21">
        <f>D129+D131+D133+D134</f>
        <v>101833.3</v>
      </c>
      <c r="E128" s="21">
        <f>E129+E131</f>
        <v>61100</v>
      </c>
      <c r="F128" s="21">
        <f>F129+F131</f>
        <v>61100</v>
      </c>
      <c r="G128" s="21">
        <f>G129+G131</f>
        <v>61100</v>
      </c>
      <c r="H128" s="21">
        <f>H129+H131+H134</f>
        <v>101833.3</v>
      </c>
      <c r="I128" s="21">
        <f>H128/D128*100</f>
        <v>100</v>
      </c>
      <c r="J128" s="21">
        <f>G128/E128*100</f>
        <v>100</v>
      </c>
      <c r="K128" s="21">
        <f>G128/F128*100</f>
        <v>100</v>
      </c>
    </row>
    <row r="129" spans="1:11" ht="20.25" customHeight="1" x14ac:dyDescent="0.25">
      <c r="A129" s="277"/>
      <c r="B129" s="277"/>
      <c r="C129" s="20" t="s">
        <v>23</v>
      </c>
      <c r="D129" s="21">
        <v>6721.1</v>
      </c>
      <c r="E129" s="21">
        <v>6721.06</v>
      </c>
      <c r="F129" s="21">
        <v>6721.06</v>
      </c>
      <c r="G129" s="21">
        <v>6721.04</v>
      </c>
      <c r="H129" s="21">
        <v>6721.04</v>
      </c>
      <c r="I129" s="21">
        <f>H129/D129*100</f>
        <v>99.999107288985428</v>
      </c>
      <c r="J129" s="21">
        <f>G129/E129*100</f>
        <v>99.999702427890838</v>
      </c>
      <c r="K129" s="21">
        <f>G129/F129*100</f>
        <v>99.999702427890838</v>
      </c>
    </row>
    <row r="130" spans="1:11" ht="32.25" customHeight="1" x14ac:dyDescent="0.25">
      <c r="A130" s="277"/>
      <c r="B130" s="277"/>
      <c r="C130" s="20" t="s">
        <v>24</v>
      </c>
      <c r="D130" s="21"/>
      <c r="E130" s="21">
        <v>6721.06</v>
      </c>
      <c r="F130" s="21"/>
      <c r="G130" s="21">
        <v>6721.04</v>
      </c>
      <c r="H130" s="21">
        <v>6721.04</v>
      </c>
      <c r="I130" s="21"/>
      <c r="J130" s="21">
        <f>G130/E130*100</f>
        <v>99.999702427890838</v>
      </c>
      <c r="K130" s="21"/>
    </row>
    <row r="131" spans="1:11" ht="32.25" customHeight="1" x14ac:dyDescent="0.25">
      <c r="A131" s="277"/>
      <c r="B131" s="277"/>
      <c r="C131" s="20" t="s">
        <v>25</v>
      </c>
      <c r="D131" s="21">
        <v>54378.9</v>
      </c>
      <c r="E131" s="21">
        <v>54378.94</v>
      </c>
      <c r="F131" s="21">
        <v>54378.94</v>
      </c>
      <c r="G131" s="21">
        <v>54378.96</v>
      </c>
      <c r="H131" s="21">
        <v>54378.96</v>
      </c>
      <c r="I131" s="21">
        <f>H131/D131*100</f>
        <v>100.00011033691376</v>
      </c>
      <c r="J131" s="21">
        <f>G131/E131*100</f>
        <v>100.00003677894421</v>
      </c>
      <c r="K131" s="21">
        <f>G131/F131*100</f>
        <v>100.00003677894421</v>
      </c>
    </row>
    <row r="132" spans="1:11" ht="32.25" customHeight="1" x14ac:dyDescent="0.25">
      <c r="A132" s="277"/>
      <c r="B132" s="277"/>
      <c r="C132" s="20" t="s">
        <v>26</v>
      </c>
      <c r="D132" s="21"/>
      <c r="E132" s="21">
        <v>54378.94</v>
      </c>
      <c r="F132" s="21"/>
      <c r="G132" s="21">
        <v>54378.96</v>
      </c>
      <c r="H132" s="21">
        <v>54378.96</v>
      </c>
      <c r="I132" s="21"/>
      <c r="J132" s="21">
        <f>G132/E132*100</f>
        <v>100.00003677894421</v>
      </c>
      <c r="K132" s="21"/>
    </row>
    <row r="133" spans="1:11" ht="32.25" customHeight="1" x14ac:dyDescent="0.25">
      <c r="A133" s="277"/>
      <c r="B133" s="277"/>
      <c r="C133" s="20" t="s">
        <v>27</v>
      </c>
      <c r="D133" s="21"/>
      <c r="E133" s="21"/>
      <c r="F133" s="21"/>
      <c r="G133" s="21"/>
      <c r="H133" s="21"/>
      <c r="I133" s="21"/>
      <c r="J133" s="21"/>
      <c r="K133" s="21"/>
    </row>
    <row r="134" spans="1:11" ht="32.25" customHeight="1" x14ac:dyDescent="0.25">
      <c r="A134" s="277"/>
      <c r="B134" s="277"/>
      <c r="C134" s="20" t="s">
        <v>28</v>
      </c>
      <c r="D134" s="21">
        <v>40733.300000000003</v>
      </c>
      <c r="E134" s="21"/>
      <c r="F134" s="21"/>
      <c r="G134" s="21"/>
      <c r="H134" s="21">
        <v>40733.300000000003</v>
      </c>
      <c r="I134" s="21">
        <f>H134/D134*100</f>
        <v>100</v>
      </c>
      <c r="J134" s="21"/>
      <c r="K134" s="21"/>
    </row>
    <row r="135" spans="1:11" ht="22.5" customHeight="1" x14ac:dyDescent="0.25">
      <c r="A135" s="277" t="s">
        <v>42</v>
      </c>
      <c r="B135" s="277" t="s">
        <v>31</v>
      </c>
      <c r="C135" s="20" t="s">
        <v>22</v>
      </c>
      <c r="D135" s="21">
        <f>D136+D138+D140+D141</f>
        <v>67533.2</v>
      </c>
      <c r="E135" s="21">
        <f>E136+E138</f>
        <v>40519.899999999994</v>
      </c>
      <c r="F135" s="21">
        <f>F136+F138</f>
        <v>40519.899999999994</v>
      </c>
      <c r="G135" s="21">
        <f>G136+G138</f>
        <v>40519.9</v>
      </c>
      <c r="H135" s="21">
        <f>H136+H138+H140+H141</f>
        <v>67533.2</v>
      </c>
      <c r="I135" s="21">
        <f>H135/D135*100</f>
        <v>100</v>
      </c>
      <c r="J135" s="21">
        <f>G135/E135*100</f>
        <v>100.00000000000003</v>
      </c>
      <c r="K135" s="21">
        <f>G135/F135*100</f>
        <v>100.00000000000003</v>
      </c>
    </row>
    <row r="136" spans="1:11" ht="18.75" customHeight="1" x14ac:dyDescent="0.25">
      <c r="A136" s="277"/>
      <c r="B136" s="277"/>
      <c r="C136" s="20" t="s">
        <v>23</v>
      </c>
      <c r="D136" s="21">
        <v>4457.2</v>
      </c>
      <c r="E136" s="21">
        <v>4457.2</v>
      </c>
      <c r="F136" s="21">
        <v>4457.2</v>
      </c>
      <c r="G136" s="21">
        <v>4457.22</v>
      </c>
      <c r="H136" s="21">
        <v>4457.22</v>
      </c>
      <c r="I136" s="21">
        <f>H136/D136*100</f>
        <v>100.000448712196</v>
      </c>
      <c r="J136" s="21">
        <f>G136/E136*100</f>
        <v>100.000448712196</v>
      </c>
      <c r="K136" s="21">
        <f>G136/F136*100</f>
        <v>100.000448712196</v>
      </c>
    </row>
    <row r="137" spans="1:11" ht="32.25" customHeight="1" x14ac:dyDescent="0.25">
      <c r="A137" s="277"/>
      <c r="B137" s="277"/>
      <c r="C137" s="20" t="s">
        <v>24</v>
      </c>
      <c r="D137" s="21"/>
      <c r="E137" s="21">
        <v>4457.2</v>
      </c>
      <c r="F137" s="21"/>
      <c r="G137" s="21">
        <v>4457.22</v>
      </c>
      <c r="H137" s="21">
        <v>4457.22</v>
      </c>
      <c r="I137" s="21"/>
      <c r="J137" s="21">
        <f>G137/E137*100</f>
        <v>100.000448712196</v>
      </c>
      <c r="K137" s="21"/>
    </row>
    <row r="138" spans="1:11" ht="32.25" customHeight="1" x14ac:dyDescent="0.25">
      <c r="A138" s="277"/>
      <c r="B138" s="277"/>
      <c r="C138" s="20" t="s">
        <v>25</v>
      </c>
      <c r="D138" s="21">
        <v>36062.699999999997</v>
      </c>
      <c r="E138" s="21">
        <v>36062.699999999997</v>
      </c>
      <c r="F138" s="21">
        <v>36062.699999999997</v>
      </c>
      <c r="G138" s="21">
        <v>36062.68</v>
      </c>
      <c r="H138" s="21">
        <v>36062.68</v>
      </c>
      <c r="I138" s="21">
        <f>H138/D138*100</f>
        <v>99.999944541035475</v>
      </c>
      <c r="J138" s="21">
        <f>G138/E138*100</f>
        <v>99.999944541035475</v>
      </c>
      <c r="K138" s="21">
        <f>G138/F138*100</f>
        <v>99.999944541035475</v>
      </c>
    </row>
    <row r="139" spans="1:11" ht="66.75" customHeight="1" x14ac:dyDescent="0.25">
      <c r="A139" s="277"/>
      <c r="B139" s="277"/>
      <c r="C139" s="20" t="s">
        <v>26</v>
      </c>
      <c r="D139" s="21"/>
      <c r="E139" s="21">
        <v>36062.699999999997</v>
      </c>
      <c r="F139" s="21"/>
      <c r="G139" s="21">
        <v>36062.68</v>
      </c>
      <c r="H139" s="21">
        <v>36062.68</v>
      </c>
      <c r="I139" s="21"/>
      <c r="J139" s="21">
        <f>G139/E139*100</f>
        <v>99.999944541035475</v>
      </c>
      <c r="K139" s="21"/>
    </row>
    <row r="140" spans="1:11" ht="32.25" customHeight="1" x14ac:dyDescent="0.25">
      <c r="A140" s="277"/>
      <c r="B140" s="277"/>
      <c r="C140" s="20" t="s">
        <v>27</v>
      </c>
      <c r="D140" s="21"/>
      <c r="E140" s="21"/>
      <c r="F140" s="21"/>
      <c r="G140" s="21"/>
      <c r="H140" s="21"/>
      <c r="I140" s="21"/>
      <c r="J140" s="21"/>
      <c r="K140" s="21"/>
    </row>
    <row r="141" spans="1:11" ht="32.25" customHeight="1" x14ac:dyDescent="0.25">
      <c r="A141" s="277"/>
      <c r="B141" s="277"/>
      <c r="C141" s="20" t="s">
        <v>28</v>
      </c>
      <c r="D141" s="21">
        <v>27013.3</v>
      </c>
      <c r="E141" s="21"/>
      <c r="F141" s="21"/>
      <c r="G141" s="21"/>
      <c r="H141" s="21">
        <v>27013.3</v>
      </c>
      <c r="I141" s="21">
        <f>H141/D141*100</f>
        <v>100</v>
      </c>
      <c r="J141" s="21"/>
      <c r="K141" s="21"/>
    </row>
    <row r="142" spans="1:11" ht="19.5" customHeight="1" x14ac:dyDescent="0.25">
      <c r="A142" s="277" t="s">
        <v>43</v>
      </c>
      <c r="B142" s="277" t="s">
        <v>31</v>
      </c>
      <c r="C142" s="20" t="s">
        <v>22</v>
      </c>
      <c r="D142" s="21">
        <f>D143+D145+D147+D148</f>
        <v>3918.9</v>
      </c>
      <c r="E142" s="21">
        <f>E143+E145</f>
        <v>3919.03</v>
      </c>
      <c r="F142" s="21">
        <f>F143+F145</f>
        <v>3919.03</v>
      </c>
      <c r="G142" s="21">
        <f>G143+G145</f>
        <v>3919.03</v>
      </c>
      <c r="H142" s="21">
        <f>H143+H145+H147+H148</f>
        <v>3919.03</v>
      </c>
      <c r="I142" s="21">
        <f>H142/D142*100</f>
        <v>100.00331725739366</v>
      </c>
      <c r="J142" s="21">
        <f>G142/E142*100</f>
        <v>100</v>
      </c>
      <c r="K142" s="21">
        <f>G142/F142*100</f>
        <v>100</v>
      </c>
    </row>
    <row r="143" spans="1:11" ht="18.75" customHeight="1" x14ac:dyDescent="0.25">
      <c r="A143" s="277"/>
      <c r="B143" s="277"/>
      <c r="C143" s="20" t="s">
        <v>23</v>
      </c>
      <c r="D143" s="21">
        <v>431</v>
      </c>
      <c r="E143" s="21">
        <v>431.09</v>
      </c>
      <c r="F143" s="21">
        <v>431.09</v>
      </c>
      <c r="G143" s="21">
        <v>431.09</v>
      </c>
      <c r="H143" s="21">
        <v>431.09</v>
      </c>
      <c r="I143" s="21">
        <f>H143/D143*100</f>
        <v>100.02088167053364</v>
      </c>
      <c r="J143" s="21">
        <f>G143/E143*100</f>
        <v>100</v>
      </c>
      <c r="K143" s="21">
        <f>G143/F143*100</f>
        <v>100</v>
      </c>
    </row>
    <row r="144" spans="1:11" ht="60" customHeight="1" x14ac:dyDescent="0.25">
      <c r="A144" s="277"/>
      <c r="B144" s="277"/>
      <c r="C144" s="20" t="s">
        <v>24</v>
      </c>
      <c r="D144" s="21"/>
      <c r="E144" s="21">
        <v>431.09</v>
      </c>
      <c r="F144" s="21"/>
      <c r="G144" s="21">
        <v>431.09</v>
      </c>
      <c r="H144" s="21">
        <v>431.09</v>
      </c>
      <c r="I144" s="21"/>
      <c r="J144" s="21">
        <f>G144/E144*100</f>
        <v>100</v>
      </c>
      <c r="K144" s="21"/>
    </row>
    <row r="145" spans="1:11" ht="32.25" customHeight="1" x14ac:dyDescent="0.25">
      <c r="A145" s="277"/>
      <c r="B145" s="277"/>
      <c r="C145" s="20" t="s">
        <v>25</v>
      </c>
      <c r="D145" s="21">
        <v>3487.9</v>
      </c>
      <c r="E145" s="21">
        <v>3487.94</v>
      </c>
      <c r="F145" s="21">
        <v>3487.94</v>
      </c>
      <c r="G145" s="21">
        <v>3487.94</v>
      </c>
      <c r="H145" s="21">
        <v>3487.94</v>
      </c>
      <c r="I145" s="21">
        <f>H145/D145*100</f>
        <v>100.0011468218699</v>
      </c>
      <c r="J145" s="21">
        <f>G145/E145*100</f>
        <v>100</v>
      </c>
      <c r="K145" s="21">
        <f>G145/F145*100</f>
        <v>100</v>
      </c>
    </row>
    <row r="146" spans="1:11" ht="63" customHeight="1" x14ac:dyDescent="0.25">
      <c r="A146" s="277"/>
      <c r="B146" s="277"/>
      <c r="C146" s="20" t="s">
        <v>26</v>
      </c>
      <c r="D146" s="21"/>
      <c r="E146" s="21">
        <v>3487.94</v>
      </c>
      <c r="F146" s="21"/>
      <c r="G146" s="21">
        <v>3487.94</v>
      </c>
      <c r="H146" s="21">
        <v>3487.94</v>
      </c>
      <c r="I146" s="21"/>
      <c r="J146" s="21">
        <f>G146/E146*100</f>
        <v>100</v>
      </c>
      <c r="K146" s="21"/>
    </row>
    <row r="147" spans="1:11" ht="32.25" customHeight="1" x14ac:dyDescent="0.25">
      <c r="A147" s="277"/>
      <c r="B147" s="277"/>
      <c r="C147" s="20" t="s">
        <v>27</v>
      </c>
      <c r="D147" s="21"/>
      <c r="E147" s="21"/>
      <c r="F147" s="21"/>
      <c r="G147" s="21"/>
      <c r="H147" s="21"/>
      <c r="I147" s="21"/>
      <c r="J147" s="21"/>
      <c r="K147" s="21"/>
    </row>
    <row r="148" spans="1:11" ht="32.25" customHeight="1" x14ac:dyDescent="0.25">
      <c r="A148" s="277"/>
      <c r="B148" s="277"/>
      <c r="C148" s="20" t="s">
        <v>28</v>
      </c>
      <c r="D148" s="21"/>
      <c r="E148" s="21"/>
      <c r="F148" s="21"/>
      <c r="G148" s="21"/>
      <c r="H148" s="21"/>
      <c r="I148" s="21"/>
      <c r="J148" s="21"/>
      <c r="K148" s="21"/>
    </row>
    <row r="149" spans="1:11" ht="23.25" customHeight="1" x14ac:dyDescent="0.25">
      <c r="A149" s="277" t="s">
        <v>44</v>
      </c>
      <c r="B149" s="277" t="s">
        <v>31</v>
      </c>
      <c r="C149" s="20" t="s">
        <v>22</v>
      </c>
      <c r="D149" s="21">
        <f>D150+D152+D154+D155</f>
        <v>556212.9</v>
      </c>
      <c r="E149" s="21">
        <f>E150+E152</f>
        <v>556212.92000000004</v>
      </c>
      <c r="F149" s="21">
        <f>F150+F152</f>
        <v>556212.92000000004</v>
      </c>
      <c r="G149" s="21">
        <f>G150+G152</f>
        <v>556212.92000000004</v>
      </c>
      <c r="H149" s="21">
        <f>H150+H152</f>
        <v>556212.92000000004</v>
      </c>
      <c r="I149" s="21">
        <f>H149/D149*100</f>
        <v>100.00000359574544</v>
      </c>
      <c r="J149" s="21">
        <f>G149/E149*100</f>
        <v>100</v>
      </c>
      <c r="K149" s="21">
        <f>G149/F149*100</f>
        <v>100</v>
      </c>
    </row>
    <row r="150" spans="1:11" ht="21" customHeight="1" x14ac:dyDescent="0.25">
      <c r="A150" s="277"/>
      <c r="B150" s="277"/>
      <c r="C150" s="20" t="s">
        <v>23</v>
      </c>
      <c r="D150" s="21">
        <v>61183.4</v>
      </c>
      <c r="E150" s="21">
        <v>61183.42</v>
      </c>
      <c r="F150" s="21">
        <v>61183.42</v>
      </c>
      <c r="G150" s="21">
        <v>61183.42</v>
      </c>
      <c r="H150" s="21">
        <v>61183.42</v>
      </c>
      <c r="I150" s="21">
        <f>H150/D150*100</f>
        <v>100.00003268860507</v>
      </c>
      <c r="J150" s="21">
        <f>G150/E150*100</f>
        <v>100</v>
      </c>
      <c r="K150" s="21">
        <f>G150/F150*100</f>
        <v>100</v>
      </c>
    </row>
    <row r="151" spans="1:11" ht="60" x14ac:dyDescent="0.25">
      <c r="A151" s="277"/>
      <c r="B151" s="277"/>
      <c r="C151" s="20" t="s">
        <v>24</v>
      </c>
      <c r="D151" s="21"/>
      <c r="E151" s="21">
        <v>61183.42</v>
      </c>
      <c r="F151" s="21"/>
      <c r="G151" s="21">
        <v>61183.42</v>
      </c>
      <c r="H151" s="21">
        <v>61183.42</v>
      </c>
      <c r="I151" s="21"/>
      <c r="J151" s="21">
        <f>G151/E151*100</f>
        <v>100</v>
      </c>
      <c r="K151" s="21"/>
    </row>
    <row r="152" spans="1:11" ht="30" customHeight="1" x14ac:dyDescent="0.25">
      <c r="A152" s="277"/>
      <c r="B152" s="277"/>
      <c r="C152" s="20" t="s">
        <v>25</v>
      </c>
      <c r="D152" s="21">
        <v>495029.5</v>
      </c>
      <c r="E152" s="21">
        <v>495029.5</v>
      </c>
      <c r="F152" s="21">
        <v>495029.5</v>
      </c>
      <c r="G152" s="21">
        <v>495029.5</v>
      </c>
      <c r="H152" s="21">
        <v>495029.5</v>
      </c>
      <c r="I152" s="21">
        <f>H152/D152*100</f>
        <v>100</v>
      </c>
      <c r="J152" s="21">
        <f>G152/E152*100</f>
        <v>100</v>
      </c>
      <c r="K152" s="21">
        <f>G152/F152*100</f>
        <v>100</v>
      </c>
    </row>
    <row r="153" spans="1:11" ht="60" x14ac:dyDescent="0.25">
      <c r="A153" s="277"/>
      <c r="B153" s="277"/>
      <c r="C153" s="20" t="s">
        <v>26</v>
      </c>
      <c r="D153" s="21"/>
      <c r="E153" s="21">
        <v>495029.5</v>
      </c>
      <c r="F153" s="21"/>
      <c r="G153" s="21">
        <v>495029.5</v>
      </c>
      <c r="H153" s="21">
        <v>495029.5</v>
      </c>
      <c r="I153" s="21"/>
      <c r="J153" s="21">
        <f>G153/E153*100</f>
        <v>100</v>
      </c>
      <c r="K153" s="21"/>
    </row>
    <row r="154" spans="1:11" ht="32.25" customHeight="1" x14ac:dyDescent="0.25">
      <c r="A154" s="277"/>
      <c r="B154" s="277"/>
      <c r="C154" s="20" t="s">
        <v>27</v>
      </c>
      <c r="D154" s="21"/>
      <c r="E154" s="21"/>
      <c r="F154" s="21"/>
      <c r="G154" s="21"/>
      <c r="H154" s="21"/>
      <c r="I154" s="21"/>
      <c r="J154" s="21"/>
      <c r="K154" s="21"/>
    </row>
    <row r="155" spans="1:11" ht="34.5" customHeight="1" x14ac:dyDescent="0.25">
      <c r="A155" s="277"/>
      <c r="B155" s="277"/>
      <c r="C155" s="20" t="s">
        <v>28</v>
      </c>
      <c r="D155" s="21"/>
      <c r="E155" s="21"/>
      <c r="F155" s="21"/>
      <c r="G155" s="21"/>
      <c r="H155" s="21"/>
      <c r="I155" s="21"/>
      <c r="J155" s="21"/>
      <c r="K155" s="21"/>
    </row>
    <row r="156" spans="1:11" ht="21.75" customHeight="1" x14ac:dyDescent="0.25">
      <c r="A156" s="277" t="s">
        <v>45</v>
      </c>
      <c r="B156" s="277" t="s">
        <v>31</v>
      </c>
      <c r="C156" s="20" t="s">
        <v>22</v>
      </c>
      <c r="D156" s="21">
        <f>D157+D159+D161+D162</f>
        <v>160711.79999999999</v>
      </c>
      <c r="E156" s="21">
        <f>E157+E159</f>
        <v>160711.79999999999</v>
      </c>
      <c r="F156" s="21">
        <f>F157+F159</f>
        <v>160711.79999999999</v>
      </c>
      <c r="G156" s="21">
        <f>G157+G159</f>
        <v>160711.79999999999</v>
      </c>
      <c r="H156" s="21">
        <f>H157+H159</f>
        <v>160711.79999999999</v>
      </c>
      <c r="I156" s="21">
        <f>H156/D156*100</f>
        <v>100</v>
      </c>
      <c r="J156" s="21">
        <f>G156/E156*100</f>
        <v>100</v>
      </c>
      <c r="K156" s="21">
        <f>G156/F156*100</f>
        <v>100</v>
      </c>
    </row>
    <row r="157" spans="1:11" ht="19.5" customHeight="1" x14ac:dyDescent="0.25">
      <c r="A157" s="277"/>
      <c r="B157" s="277"/>
      <c r="C157" s="20" t="s">
        <v>23</v>
      </c>
      <c r="D157" s="21">
        <v>90035.3</v>
      </c>
      <c r="E157" s="21">
        <v>90035.3</v>
      </c>
      <c r="F157" s="21">
        <v>90035.3</v>
      </c>
      <c r="G157" s="21">
        <v>90035.3</v>
      </c>
      <c r="H157" s="21">
        <v>90035.3</v>
      </c>
      <c r="I157" s="21">
        <f>H157/D157*100</f>
        <v>100</v>
      </c>
      <c r="J157" s="21">
        <f>G157/E157*100</f>
        <v>100</v>
      </c>
      <c r="K157" s="21">
        <f>G157/F157*100</f>
        <v>100</v>
      </c>
    </row>
    <row r="158" spans="1:11" ht="60" x14ac:dyDescent="0.25">
      <c r="A158" s="277"/>
      <c r="B158" s="277"/>
      <c r="C158" s="20" t="s">
        <v>24</v>
      </c>
      <c r="D158" s="21"/>
      <c r="E158" s="21">
        <v>8735.2999999999993</v>
      </c>
      <c r="F158" s="21"/>
      <c r="G158" s="21">
        <v>8735.2999999999993</v>
      </c>
      <c r="H158" s="21">
        <v>8735.2999999999993</v>
      </c>
      <c r="I158" s="21"/>
      <c r="J158" s="21">
        <f>G158/E158*100</f>
        <v>100</v>
      </c>
      <c r="K158" s="21"/>
    </row>
    <row r="159" spans="1:11" ht="30" x14ac:dyDescent="0.25">
      <c r="A159" s="277"/>
      <c r="B159" s="277"/>
      <c r="C159" s="20" t="s">
        <v>25</v>
      </c>
      <c r="D159" s="21">
        <v>70676.5</v>
      </c>
      <c r="E159" s="21">
        <v>70676.5</v>
      </c>
      <c r="F159" s="21">
        <v>70676.5</v>
      </c>
      <c r="G159" s="21">
        <v>70676.5</v>
      </c>
      <c r="H159" s="21">
        <v>70676.5</v>
      </c>
      <c r="I159" s="21">
        <f>H159/D159*100</f>
        <v>100</v>
      </c>
      <c r="J159" s="21">
        <f>G159/E159*100</f>
        <v>100</v>
      </c>
      <c r="K159" s="21">
        <f>G159/F159*100</f>
        <v>100</v>
      </c>
    </row>
    <row r="160" spans="1:11" ht="60" x14ac:dyDescent="0.25">
      <c r="A160" s="277"/>
      <c r="B160" s="277"/>
      <c r="C160" s="20" t="s">
        <v>26</v>
      </c>
      <c r="D160" s="21"/>
      <c r="E160" s="21">
        <v>70676.5</v>
      </c>
      <c r="F160" s="21"/>
      <c r="G160" s="21">
        <v>70676.5</v>
      </c>
      <c r="H160" s="21">
        <v>70676.5</v>
      </c>
      <c r="I160" s="21"/>
      <c r="J160" s="21">
        <f>G160/E160*100</f>
        <v>100</v>
      </c>
      <c r="K160" s="21"/>
    </row>
    <row r="161" spans="1:11" ht="30" x14ac:dyDescent="0.25">
      <c r="A161" s="277"/>
      <c r="B161" s="277"/>
      <c r="C161" s="20" t="s">
        <v>27</v>
      </c>
      <c r="D161" s="21"/>
      <c r="E161" s="21"/>
      <c r="F161" s="21"/>
      <c r="G161" s="21"/>
      <c r="H161" s="21"/>
      <c r="I161" s="21"/>
      <c r="J161" s="21"/>
      <c r="K161" s="21"/>
    </row>
    <row r="162" spans="1:11" ht="30.75" customHeight="1" x14ac:dyDescent="0.25">
      <c r="A162" s="277"/>
      <c r="B162" s="277"/>
      <c r="C162" s="20" t="s">
        <v>28</v>
      </c>
      <c r="D162" s="21"/>
      <c r="E162" s="21"/>
      <c r="F162" s="21"/>
      <c r="G162" s="21"/>
      <c r="H162" s="21"/>
      <c r="I162" s="21"/>
      <c r="J162" s="21"/>
      <c r="K162" s="21"/>
    </row>
    <row r="163" spans="1:11" ht="24" customHeight="1" x14ac:dyDescent="0.25">
      <c r="A163" s="277" t="s">
        <v>46</v>
      </c>
      <c r="B163" s="277" t="s">
        <v>31</v>
      </c>
      <c r="C163" s="20" t="s">
        <v>22</v>
      </c>
      <c r="D163" s="21">
        <f>D164+D166+D168+D169</f>
        <v>63092.9</v>
      </c>
      <c r="E163" s="21">
        <f>E164+E166</f>
        <v>63092.899999999994</v>
      </c>
      <c r="F163" s="21">
        <f>F164+F166</f>
        <v>63092.899999999994</v>
      </c>
      <c r="G163" s="21">
        <f>G164+G166</f>
        <v>63092.9</v>
      </c>
      <c r="H163" s="21">
        <f>H164+H166</f>
        <v>63092.9</v>
      </c>
      <c r="I163" s="21">
        <f>H163/D163*100</f>
        <v>100</v>
      </c>
      <c r="J163" s="21">
        <f>G163/E163*100</f>
        <v>100.00000000000003</v>
      </c>
      <c r="K163" s="21">
        <f>G163/F163*100</f>
        <v>100.00000000000003</v>
      </c>
    </row>
    <row r="164" spans="1:11" ht="24" customHeight="1" x14ac:dyDescent="0.25">
      <c r="A164" s="277"/>
      <c r="B164" s="277"/>
      <c r="C164" s="20" t="s">
        <v>23</v>
      </c>
      <c r="D164" s="21">
        <v>6940.3</v>
      </c>
      <c r="E164" s="21">
        <v>6940.31</v>
      </c>
      <c r="F164" s="21">
        <v>6940.31</v>
      </c>
      <c r="G164" s="21">
        <v>6940.26</v>
      </c>
      <c r="H164" s="21">
        <v>6940.26</v>
      </c>
      <c r="I164" s="21">
        <f>H164/D164*100</f>
        <v>99.999423656037919</v>
      </c>
      <c r="J164" s="21">
        <f>G164/E164*100</f>
        <v>99.999279571085438</v>
      </c>
      <c r="K164" s="21">
        <f>G164/F164*100</f>
        <v>99.999279571085438</v>
      </c>
    </row>
    <row r="165" spans="1:11" ht="60" x14ac:dyDescent="0.25">
      <c r="A165" s="277"/>
      <c r="B165" s="277"/>
      <c r="C165" s="20" t="s">
        <v>24</v>
      </c>
      <c r="D165" s="21"/>
      <c r="E165" s="21">
        <v>6940.31</v>
      </c>
      <c r="F165" s="21"/>
      <c r="G165" s="21">
        <v>6940.26</v>
      </c>
      <c r="H165" s="21">
        <v>6940.26</v>
      </c>
      <c r="I165" s="21"/>
      <c r="J165" s="21">
        <f>G165/E165*100</f>
        <v>99.999279571085438</v>
      </c>
      <c r="K165" s="21"/>
    </row>
    <row r="166" spans="1:11" ht="36.75" customHeight="1" x14ac:dyDescent="0.25">
      <c r="A166" s="277"/>
      <c r="B166" s="277"/>
      <c r="C166" s="20" t="s">
        <v>25</v>
      </c>
      <c r="D166" s="21">
        <v>56152.6</v>
      </c>
      <c r="E166" s="21">
        <v>56152.59</v>
      </c>
      <c r="F166" s="21">
        <v>56152.59</v>
      </c>
      <c r="G166" s="21">
        <v>56152.639999999999</v>
      </c>
      <c r="H166" s="21">
        <v>56152.639999999999</v>
      </c>
      <c r="I166" s="21">
        <f>H166/D166*100</f>
        <v>100.00007123445754</v>
      </c>
      <c r="J166" s="21">
        <f>G166/E166*100</f>
        <v>100.00008904308777</v>
      </c>
      <c r="K166" s="21">
        <f>G166/F166*100</f>
        <v>100.00008904308777</v>
      </c>
    </row>
    <row r="167" spans="1:11" ht="60" x14ac:dyDescent="0.25">
      <c r="A167" s="277"/>
      <c r="B167" s="277"/>
      <c r="C167" s="20" t="s">
        <v>26</v>
      </c>
      <c r="D167" s="21"/>
      <c r="E167" s="21">
        <v>56152.59</v>
      </c>
      <c r="F167" s="21"/>
      <c r="G167" s="21">
        <v>56152.639999999999</v>
      </c>
      <c r="H167" s="21">
        <v>56152.639999999999</v>
      </c>
      <c r="I167" s="21"/>
      <c r="J167" s="21">
        <f>G167/E167*100</f>
        <v>100.00008904308777</v>
      </c>
      <c r="K167" s="21"/>
    </row>
    <row r="168" spans="1:11" ht="29.25" customHeight="1" x14ac:dyDescent="0.25">
      <c r="A168" s="277"/>
      <c r="B168" s="277"/>
      <c r="C168" s="20" t="s">
        <v>27</v>
      </c>
      <c r="D168" s="21"/>
      <c r="E168" s="21"/>
      <c r="F168" s="21"/>
      <c r="G168" s="21"/>
      <c r="H168" s="21"/>
      <c r="I168" s="21"/>
      <c r="J168" s="21"/>
      <c r="K168" s="21"/>
    </row>
    <row r="169" spans="1:11" ht="32.25" customHeight="1" x14ac:dyDescent="0.25">
      <c r="A169" s="277"/>
      <c r="B169" s="277"/>
      <c r="C169" s="20" t="s">
        <v>28</v>
      </c>
      <c r="D169" s="21"/>
      <c r="E169" s="21"/>
      <c r="F169" s="21"/>
      <c r="G169" s="21"/>
      <c r="H169" s="21"/>
      <c r="I169" s="21"/>
      <c r="J169" s="21"/>
      <c r="K169" s="21"/>
    </row>
    <row r="170" spans="1:11" ht="19.5" customHeight="1" x14ac:dyDescent="0.25">
      <c r="A170" s="277" t="s">
        <v>47</v>
      </c>
      <c r="B170" s="277" t="s">
        <v>31</v>
      </c>
      <c r="C170" s="20" t="s">
        <v>22</v>
      </c>
      <c r="D170" s="21">
        <f>D171+D173+D175+D176</f>
        <v>157164.30000000002</v>
      </c>
      <c r="E170" s="21">
        <f>E171+E173</f>
        <v>157164.16</v>
      </c>
      <c r="F170" s="21">
        <f>F171+F173</f>
        <v>157164.16</v>
      </c>
      <c r="G170" s="21">
        <f>G171+G173</f>
        <v>157164.15999999997</v>
      </c>
      <c r="H170" s="21">
        <f>H171+H173</f>
        <v>157164.15999999997</v>
      </c>
      <c r="I170" s="21">
        <f>H170/D170*100</f>
        <v>99.999910921246084</v>
      </c>
      <c r="J170" s="21">
        <f>G170/E170*100</f>
        <v>99.999999999999972</v>
      </c>
      <c r="K170" s="21">
        <f>G170/F170*100</f>
        <v>99.999999999999972</v>
      </c>
    </row>
    <row r="171" spans="1:11" ht="18" customHeight="1" x14ac:dyDescent="0.25">
      <c r="A171" s="277"/>
      <c r="B171" s="277"/>
      <c r="C171" s="20" t="s">
        <v>23</v>
      </c>
      <c r="D171" s="21">
        <v>17288.2</v>
      </c>
      <c r="E171" s="21">
        <v>17288.21</v>
      </c>
      <c r="F171" s="21">
        <v>17288.21</v>
      </c>
      <c r="G171" s="21">
        <v>17288.169999999998</v>
      </c>
      <c r="H171" s="21">
        <v>17288.169999999998</v>
      </c>
      <c r="I171" s="21">
        <f>H171/D171*100</f>
        <v>99.999826471234698</v>
      </c>
      <c r="J171" s="21">
        <f>G171/E171*100</f>
        <v>99.999768628446787</v>
      </c>
      <c r="K171" s="21">
        <f>G171/F171*100</f>
        <v>99.999768628446787</v>
      </c>
    </row>
    <row r="172" spans="1:11" ht="60" x14ac:dyDescent="0.25">
      <c r="A172" s="277"/>
      <c r="B172" s="277"/>
      <c r="C172" s="20" t="s">
        <v>24</v>
      </c>
      <c r="D172" s="21"/>
      <c r="E172" s="21">
        <v>17288.22</v>
      </c>
      <c r="F172" s="21"/>
      <c r="G172" s="21">
        <v>17288.169999999998</v>
      </c>
      <c r="H172" s="21">
        <v>17288.169999999998</v>
      </c>
      <c r="I172" s="21"/>
      <c r="J172" s="21">
        <f>G172/E172*100</f>
        <v>99.999710785725753</v>
      </c>
      <c r="K172" s="21"/>
    </row>
    <row r="173" spans="1:11" ht="29.25" customHeight="1" x14ac:dyDescent="0.25">
      <c r="A173" s="277"/>
      <c r="B173" s="277"/>
      <c r="C173" s="20" t="s">
        <v>25</v>
      </c>
      <c r="D173" s="21">
        <v>139876.1</v>
      </c>
      <c r="E173" s="21">
        <v>139875.95000000001</v>
      </c>
      <c r="F173" s="21">
        <v>139875.95000000001</v>
      </c>
      <c r="G173" s="21">
        <v>139875.99</v>
      </c>
      <c r="H173" s="21">
        <v>139875.99</v>
      </c>
      <c r="I173" s="21">
        <f>H173/D173*100</f>
        <v>99.999921358974106</v>
      </c>
      <c r="J173" s="21">
        <f>G173/E173*100</f>
        <v>100.00002859676734</v>
      </c>
      <c r="K173" s="21">
        <f>G173/F173*100</f>
        <v>100.00002859676734</v>
      </c>
    </row>
    <row r="174" spans="1:11" ht="60" x14ac:dyDescent="0.25">
      <c r="A174" s="277"/>
      <c r="B174" s="277"/>
      <c r="C174" s="20" t="s">
        <v>26</v>
      </c>
      <c r="D174" s="21"/>
      <c r="E174" s="21">
        <v>139875.95000000001</v>
      </c>
      <c r="F174" s="21"/>
      <c r="G174" s="21">
        <v>139875.99</v>
      </c>
      <c r="H174" s="21">
        <v>139875.99</v>
      </c>
      <c r="I174" s="21"/>
      <c r="J174" s="21">
        <f>G174/E174*100</f>
        <v>100.00002859676734</v>
      </c>
      <c r="K174" s="21"/>
    </row>
    <row r="175" spans="1:11" ht="29.25" customHeight="1" x14ac:dyDescent="0.25">
      <c r="A175" s="277"/>
      <c r="B175" s="277"/>
      <c r="C175" s="20" t="s">
        <v>27</v>
      </c>
      <c r="D175" s="21"/>
      <c r="E175" s="21"/>
      <c r="F175" s="21"/>
      <c r="G175" s="21"/>
      <c r="H175" s="21"/>
      <c r="I175" s="21"/>
      <c r="J175" s="21"/>
      <c r="K175" s="21"/>
    </row>
    <row r="176" spans="1:11" ht="35.25" customHeight="1" x14ac:dyDescent="0.25">
      <c r="A176" s="277"/>
      <c r="B176" s="277"/>
      <c r="C176" s="20" t="s">
        <v>28</v>
      </c>
      <c r="D176" s="21"/>
      <c r="E176" s="21"/>
      <c r="F176" s="21"/>
      <c r="G176" s="21"/>
      <c r="H176" s="21"/>
      <c r="I176" s="21"/>
      <c r="J176" s="21"/>
      <c r="K176" s="21"/>
    </row>
    <row r="177" spans="1:11" ht="18.75" customHeight="1" x14ac:dyDescent="0.25">
      <c r="A177" s="277" t="s">
        <v>48</v>
      </c>
      <c r="B177" s="277" t="s">
        <v>31</v>
      </c>
      <c r="C177" s="20" t="s">
        <v>22</v>
      </c>
      <c r="D177" s="21">
        <f>D178+D180+D182+D183</f>
        <v>1887.4</v>
      </c>
      <c r="E177" s="21">
        <f>E178+E180</f>
        <v>1887.4</v>
      </c>
      <c r="F177" s="21">
        <f>F178+F180</f>
        <v>1887.4</v>
      </c>
      <c r="G177" s="21">
        <f>G178+G180</f>
        <v>1887.4</v>
      </c>
      <c r="H177" s="21">
        <f>H178+H180+H182+H183</f>
        <v>1887.4</v>
      </c>
      <c r="I177" s="21">
        <f>H177/D177*100</f>
        <v>100</v>
      </c>
      <c r="J177" s="21">
        <f>G177/E177*100</f>
        <v>100</v>
      </c>
      <c r="K177" s="21">
        <f>G177/F177*100</f>
        <v>100</v>
      </c>
    </row>
    <row r="178" spans="1:11" ht="18.75" customHeight="1" x14ac:dyDescent="0.25">
      <c r="A178" s="277"/>
      <c r="B178" s="277"/>
      <c r="C178" s="20" t="s">
        <v>23</v>
      </c>
      <c r="D178" s="21">
        <v>207.7</v>
      </c>
      <c r="E178" s="21">
        <v>207.7</v>
      </c>
      <c r="F178" s="21">
        <v>207.7</v>
      </c>
      <c r="G178" s="21">
        <v>207.62</v>
      </c>
      <c r="H178" s="21">
        <v>207.62</v>
      </c>
      <c r="I178" s="21">
        <f>H178/D178*100</f>
        <v>99.961482908040452</v>
      </c>
      <c r="J178" s="21">
        <f>G178/E178*100</f>
        <v>99.961482908040452</v>
      </c>
      <c r="K178" s="21">
        <f>G178/F178*100</f>
        <v>99.961482908040452</v>
      </c>
    </row>
    <row r="179" spans="1:11" ht="60" x14ac:dyDescent="0.25">
      <c r="A179" s="277"/>
      <c r="B179" s="277"/>
      <c r="C179" s="20" t="s">
        <v>24</v>
      </c>
      <c r="D179" s="21"/>
      <c r="E179" s="21">
        <v>207.7</v>
      </c>
      <c r="F179" s="21"/>
      <c r="G179" s="21">
        <v>207.62</v>
      </c>
      <c r="H179" s="21">
        <v>207.62</v>
      </c>
      <c r="I179" s="21"/>
      <c r="J179" s="21">
        <f>G179/E179*100</f>
        <v>99.961482908040452</v>
      </c>
      <c r="K179" s="21"/>
    </row>
    <row r="180" spans="1:11" ht="30" x14ac:dyDescent="0.25">
      <c r="A180" s="277"/>
      <c r="B180" s="277"/>
      <c r="C180" s="20" t="s">
        <v>25</v>
      </c>
      <c r="D180" s="21">
        <v>1679.7</v>
      </c>
      <c r="E180" s="21">
        <v>1679.7</v>
      </c>
      <c r="F180" s="21">
        <v>1679.7</v>
      </c>
      <c r="G180" s="21">
        <v>1679.78</v>
      </c>
      <c r="H180" s="21">
        <v>1679.78</v>
      </c>
      <c r="I180" s="21">
        <f>H180/D180*100</f>
        <v>100.00476275525392</v>
      </c>
      <c r="J180" s="21">
        <f>G180/E180*100</f>
        <v>100.00476275525392</v>
      </c>
      <c r="K180" s="21">
        <f>G180/F180*100</f>
        <v>100.00476275525392</v>
      </c>
    </row>
    <row r="181" spans="1:11" ht="60" x14ac:dyDescent="0.25">
      <c r="A181" s="277"/>
      <c r="B181" s="277"/>
      <c r="C181" s="20" t="s">
        <v>26</v>
      </c>
      <c r="D181" s="21"/>
      <c r="E181" s="21">
        <v>1679.7</v>
      </c>
      <c r="F181" s="21"/>
      <c r="G181" s="21">
        <v>1679.78</v>
      </c>
      <c r="H181" s="21">
        <v>1679.78</v>
      </c>
      <c r="I181" s="21"/>
      <c r="J181" s="21">
        <f>G181/E181*100</f>
        <v>100.00476275525392</v>
      </c>
      <c r="K181" s="21"/>
    </row>
    <row r="182" spans="1:11" ht="30" x14ac:dyDescent="0.25">
      <c r="A182" s="277"/>
      <c r="B182" s="277"/>
      <c r="C182" s="20" t="s">
        <v>27</v>
      </c>
      <c r="D182" s="21"/>
      <c r="E182" s="21"/>
      <c r="F182" s="21"/>
      <c r="G182" s="21"/>
      <c r="H182" s="21"/>
      <c r="I182" s="21"/>
      <c r="J182" s="21"/>
      <c r="K182" s="21"/>
    </row>
    <row r="183" spans="1:11" ht="48" customHeight="1" x14ac:dyDescent="0.25">
      <c r="A183" s="277"/>
      <c r="B183" s="277"/>
      <c r="C183" s="20" t="s">
        <v>28</v>
      </c>
      <c r="D183" s="21"/>
      <c r="E183" s="21"/>
      <c r="F183" s="21"/>
      <c r="G183" s="21"/>
      <c r="H183" s="21"/>
      <c r="I183" s="21"/>
      <c r="J183" s="21"/>
      <c r="K183" s="21"/>
    </row>
    <row r="184" spans="1:11" ht="17.25" customHeight="1" x14ac:dyDescent="0.25">
      <c r="A184" s="277" t="s">
        <v>49</v>
      </c>
      <c r="B184" s="277" t="s">
        <v>31</v>
      </c>
      <c r="C184" s="20" t="s">
        <v>22</v>
      </c>
      <c r="D184" s="21">
        <f>D185+D187+D189+D190</f>
        <v>9001.2000000000007</v>
      </c>
      <c r="E184" s="21">
        <f>E185+E187</f>
        <v>9001.16</v>
      </c>
      <c r="F184" s="21">
        <f>F185+F187</f>
        <v>9001.16</v>
      </c>
      <c r="G184" s="21">
        <f>G185+G187</f>
        <v>9001.16</v>
      </c>
      <c r="H184" s="21">
        <f>H185+H187+H189+H190</f>
        <v>9001.16</v>
      </c>
      <c r="I184" s="21">
        <f>H184/D184*100</f>
        <v>99.999555614806894</v>
      </c>
      <c r="J184" s="21">
        <f>G184/E184*100</f>
        <v>100</v>
      </c>
      <c r="K184" s="21">
        <f>G184/F184*100</f>
        <v>100</v>
      </c>
    </row>
    <row r="185" spans="1:11" ht="21" customHeight="1" x14ac:dyDescent="0.25">
      <c r="A185" s="277"/>
      <c r="B185" s="277"/>
      <c r="C185" s="20" t="s">
        <v>23</v>
      </c>
      <c r="D185" s="21">
        <v>990.2</v>
      </c>
      <c r="E185" s="21">
        <v>990.13</v>
      </c>
      <c r="F185" s="21">
        <v>990.13</v>
      </c>
      <c r="G185" s="21">
        <v>990.13</v>
      </c>
      <c r="H185" s="21">
        <v>990.13</v>
      </c>
      <c r="I185" s="21">
        <f>H185/D185*100</f>
        <v>99.992930721066443</v>
      </c>
      <c r="J185" s="21">
        <f>G185/E185*100</f>
        <v>100</v>
      </c>
      <c r="K185" s="21">
        <f>G185/F185*100</f>
        <v>100</v>
      </c>
    </row>
    <row r="186" spans="1:11" ht="60" x14ac:dyDescent="0.25">
      <c r="A186" s="277"/>
      <c r="B186" s="277"/>
      <c r="C186" s="20" t="s">
        <v>24</v>
      </c>
      <c r="D186" s="21"/>
      <c r="E186" s="21">
        <v>990.13</v>
      </c>
      <c r="F186" s="21"/>
      <c r="G186" s="21">
        <v>990.13</v>
      </c>
      <c r="H186" s="21">
        <v>990.13</v>
      </c>
      <c r="I186" s="21"/>
      <c r="J186" s="21">
        <f>G186/E186*100</f>
        <v>100</v>
      </c>
      <c r="K186" s="21"/>
    </row>
    <row r="187" spans="1:11" ht="34.5" customHeight="1" x14ac:dyDescent="0.25">
      <c r="A187" s="277"/>
      <c r="B187" s="277"/>
      <c r="C187" s="20" t="s">
        <v>25</v>
      </c>
      <c r="D187" s="21">
        <v>8011</v>
      </c>
      <c r="E187" s="21">
        <v>8011.03</v>
      </c>
      <c r="F187" s="21">
        <v>8011.03</v>
      </c>
      <c r="G187" s="21">
        <v>8011.03</v>
      </c>
      <c r="H187" s="21">
        <v>8011.03</v>
      </c>
      <c r="I187" s="21">
        <f>H187/D187*100</f>
        <v>100.00037448508301</v>
      </c>
      <c r="J187" s="21">
        <f>G187/E187*100</f>
        <v>100</v>
      </c>
      <c r="K187" s="21">
        <f>G187/F187*100</f>
        <v>100</v>
      </c>
    </row>
    <row r="188" spans="1:11" ht="60" x14ac:dyDescent="0.25">
      <c r="A188" s="277"/>
      <c r="B188" s="277"/>
      <c r="C188" s="20" t="s">
        <v>26</v>
      </c>
      <c r="D188" s="21"/>
      <c r="E188" s="21">
        <v>8011.03</v>
      </c>
      <c r="F188" s="21"/>
      <c r="G188" s="21">
        <v>8011.03</v>
      </c>
      <c r="H188" s="21">
        <v>8011.03</v>
      </c>
      <c r="I188" s="21"/>
      <c r="J188" s="21">
        <f>G188/E188*100</f>
        <v>100</v>
      </c>
      <c r="K188" s="21"/>
    </row>
    <row r="189" spans="1:11" ht="30" customHeight="1" x14ac:dyDescent="0.25">
      <c r="A189" s="277"/>
      <c r="B189" s="277"/>
      <c r="C189" s="20" t="s">
        <v>27</v>
      </c>
      <c r="D189" s="23"/>
      <c r="E189" s="23"/>
      <c r="F189" s="23"/>
      <c r="G189" s="23"/>
      <c r="H189" s="23"/>
      <c r="I189" s="21"/>
      <c r="J189" s="21"/>
      <c r="K189" s="21"/>
    </row>
    <row r="190" spans="1:11" ht="40.5" customHeight="1" x14ac:dyDescent="0.25">
      <c r="A190" s="277"/>
      <c r="B190" s="277"/>
      <c r="C190" s="20" t="s">
        <v>28</v>
      </c>
      <c r="D190" s="23"/>
      <c r="E190" s="23"/>
      <c r="F190" s="23"/>
      <c r="G190" s="23"/>
      <c r="H190" s="23"/>
      <c r="I190" s="21"/>
      <c r="J190" s="21"/>
      <c r="K190" s="21"/>
    </row>
    <row r="191" spans="1:11" ht="15" customHeight="1" x14ac:dyDescent="0.25">
      <c r="A191" s="277" t="s">
        <v>50</v>
      </c>
      <c r="B191" s="285" t="s">
        <v>31</v>
      </c>
      <c r="C191" s="24" t="s">
        <v>22</v>
      </c>
      <c r="D191" s="21">
        <f>D192+D194+D196+D197</f>
        <v>3129.8</v>
      </c>
      <c r="E191" s="21">
        <f>E192+E194</f>
        <v>3129.7599999999998</v>
      </c>
      <c r="F191" s="21">
        <f>F192+F194</f>
        <v>3129.7599999999998</v>
      </c>
      <c r="G191" s="21">
        <f>G192+G194</f>
        <v>3129.7599999999998</v>
      </c>
      <c r="H191" s="21">
        <f>H192+H194+H196+H197</f>
        <v>3129.7599999999998</v>
      </c>
      <c r="I191" s="21">
        <f>H191/D191*100</f>
        <v>99.998721963064725</v>
      </c>
      <c r="J191" s="21">
        <f>G191/E191*100</f>
        <v>100</v>
      </c>
      <c r="K191" s="21">
        <f>G191/F191*100</f>
        <v>100</v>
      </c>
    </row>
    <row r="192" spans="1:11" ht="17.25" customHeight="1" x14ac:dyDescent="0.25">
      <c r="A192" s="277"/>
      <c r="B192" s="285"/>
      <c r="C192" s="24" t="s">
        <v>23</v>
      </c>
      <c r="D192" s="21">
        <v>344.3</v>
      </c>
      <c r="E192" s="21">
        <v>344.27</v>
      </c>
      <c r="F192" s="21">
        <v>344.27</v>
      </c>
      <c r="G192" s="21">
        <v>344.27</v>
      </c>
      <c r="H192" s="21">
        <v>344.27</v>
      </c>
      <c r="I192" s="21">
        <f>H192/D192*100</f>
        <v>99.991286668602953</v>
      </c>
      <c r="J192" s="21">
        <f>G192/E192*100</f>
        <v>100</v>
      </c>
      <c r="K192" s="21">
        <f>G192/F192*100</f>
        <v>100</v>
      </c>
    </row>
    <row r="193" spans="1:11" ht="60" x14ac:dyDescent="0.25">
      <c r="A193" s="277"/>
      <c r="B193" s="285"/>
      <c r="C193" s="24" t="s">
        <v>24</v>
      </c>
      <c r="D193" s="21"/>
      <c r="E193" s="21">
        <v>344.27</v>
      </c>
      <c r="F193" s="21"/>
      <c r="G193" s="21">
        <v>344.27</v>
      </c>
      <c r="H193" s="21">
        <v>344.27</v>
      </c>
      <c r="I193" s="21"/>
      <c r="J193" s="21">
        <f>G193/E193*100</f>
        <v>100</v>
      </c>
      <c r="K193" s="21"/>
    </row>
    <row r="194" spans="1:11" ht="30" x14ac:dyDescent="0.25">
      <c r="A194" s="277"/>
      <c r="B194" s="285"/>
      <c r="C194" s="24" t="s">
        <v>25</v>
      </c>
      <c r="D194" s="21">
        <v>2785.5</v>
      </c>
      <c r="E194" s="21">
        <v>2785.49</v>
      </c>
      <c r="F194" s="21">
        <v>2785.49</v>
      </c>
      <c r="G194" s="21">
        <v>2785.49</v>
      </c>
      <c r="H194" s="21">
        <v>2785.49</v>
      </c>
      <c r="I194" s="21">
        <f>H194/D194*100</f>
        <v>99.999640998025484</v>
      </c>
      <c r="J194" s="21">
        <f>G194/E194*100</f>
        <v>100</v>
      </c>
      <c r="K194" s="21">
        <f>G194/F194*100</f>
        <v>100</v>
      </c>
    </row>
    <row r="195" spans="1:11" ht="60" x14ac:dyDescent="0.25">
      <c r="A195" s="277"/>
      <c r="B195" s="285"/>
      <c r="C195" s="24" t="s">
        <v>26</v>
      </c>
      <c r="D195" s="21"/>
      <c r="E195" s="21">
        <v>2785.49</v>
      </c>
      <c r="F195" s="21"/>
      <c r="G195" s="21">
        <v>2785.49</v>
      </c>
      <c r="H195" s="21">
        <v>2785.49</v>
      </c>
      <c r="I195" s="21"/>
      <c r="J195" s="21">
        <f>G195/E195*100</f>
        <v>100</v>
      </c>
      <c r="K195" s="21"/>
    </row>
    <row r="196" spans="1:11" ht="30" customHeight="1" x14ac:dyDescent="0.25">
      <c r="A196" s="277"/>
      <c r="B196" s="285"/>
      <c r="C196" s="24" t="s">
        <v>27</v>
      </c>
      <c r="D196" s="21"/>
      <c r="E196" s="21"/>
      <c r="F196" s="21"/>
      <c r="G196" s="21"/>
      <c r="H196" s="21"/>
      <c r="I196" s="21"/>
      <c r="J196" s="21"/>
      <c r="K196" s="21"/>
    </row>
    <row r="197" spans="1:11" ht="28.5" customHeight="1" x14ac:dyDescent="0.25">
      <c r="A197" s="277"/>
      <c r="B197" s="285"/>
      <c r="C197" s="24" t="s">
        <v>28</v>
      </c>
      <c r="D197" s="21"/>
      <c r="E197" s="21"/>
      <c r="F197" s="21"/>
      <c r="G197" s="21"/>
      <c r="H197" s="21"/>
      <c r="I197" s="21"/>
      <c r="J197" s="21"/>
      <c r="K197" s="21"/>
    </row>
    <row r="198" spans="1:11" ht="20.25" customHeight="1" x14ac:dyDescent="0.25">
      <c r="A198" s="276" t="s">
        <v>51</v>
      </c>
      <c r="B198" s="286" t="s">
        <v>31</v>
      </c>
      <c r="C198" s="25" t="s">
        <v>22</v>
      </c>
      <c r="D198" s="21">
        <f>D199+D201+D203+D204</f>
        <v>199829.2</v>
      </c>
      <c r="E198" s="21">
        <f>E199+E201</f>
        <v>199829.21</v>
      </c>
      <c r="F198" s="21">
        <f>F199+F201</f>
        <v>199829.21</v>
      </c>
      <c r="G198" s="21">
        <f>G199+G201</f>
        <v>199829.21</v>
      </c>
      <c r="H198" s="21">
        <f>H199+H201+H203+H204</f>
        <v>199829.21</v>
      </c>
      <c r="I198" s="21">
        <f>H198/D198*100</f>
        <v>100.00000500427365</v>
      </c>
      <c r="J198" s="21">
        <f>G198/E198*100</f>
        <v>100</v>
      </c>
      <c r="K198" s="21">
        <f>G198/F198*100</f>
        <v>100</v>
      </c>
    </row>
    <row r="199" spans="1:11" ht="23.25" customHeight="1" x14ac:dyDescent="0.25">
      <c r="A199" s="276"/>
      <c r="B199" s="286"/>
      <c r="C199" s="24" t="s">
        <v>23</v>
      </c>
      <c r="D199" s="21">
        <f>D207+D214</f>
        <v>21981.200000000001</v>
      </c>
      <c r="E199" s="21">
        <f>E207+E214</f>
        <v>21981.21</v>
      </c>
      <c r="F199" s="21">
        <f>F207+F214</f>
        <v>21981.21</v>
      </c>
      <c r="G199" s="21">
        <f>G207+G214</f>
        <v>21981.21</v>
      </c>
      <c r="H199" s="21">
        <f>H207+H214</f>
        <v>21981.21</v>
      </c>
      <c r="I199" s="21">
        <f>H199/D199*100</f>
        <v>100.00004549342165</v>
      </c>
      <c r="J199" s="21">
        <f>G199/E199*100</f>
        <v>100</v>
      </c>
      <c r="K199" s="21">
        <f>G199/F199*100</f>
        <v>100</v>
      </c>
    </row>
    <row r="200" spans="1:11" ht="60" x14ac:dyDescent="0.25">
      <c r="A200" s="276"/>
      <c r="B200" s="286"/>
      <c r="C200" s="24" t="s">
        <v>24</v>
      </c>
      <c r="D200" s="21"/>
      <c r="E200" s="21">
        <f>E208+E215</f>
        <v>21981.21</v>
      </c>
      <c r="F200" s="21"/>
      <c r="G200" s="21">
        <f t="shared" ref="G200:H202" si="8">G208+G215</f>
        <v>21981.21</v>
      </c>
      <c r="H200" s="21">
        <f t="shared" si="8"/>
        <v>21981.21</v>
      </c>
      <c r="I200" s="21"/>
      <c r="J200" s="21">
        <f>G200/E200*100</f>
        <v>100</v>
      </c>
      <c r="K200" s="21"/>
    </row>
    <row r="201" spans="1:11" ht="30" customHeight="1" x14ac:dyDescent="0.25">
      <c r="A201" s="276"/>
      <c r="B201" s="286"/>
      <c r="C201" s="24" t="s">
        <v>25</v>
      </c>
      <c r="D201" s="21">
        <f>D209+D216</f>
        <v>177848</v>
      </c>
      <c r="E201" s="21">
        <f>E209+E216</f>
        <v>177848</v>
      </c>
      <c r="F201" s="21">
        <f>F209+F216</f>
        <v>177848</v>
      </c>
      <c r="G201" s="21">
        <f t="shared" si="8"/>
        <v>177848</v>
      </c>
      <c r="H201" s="21">
        <f t="shared" si="8"/>
        <v>177848</v>
      </c>
      <c r="I201" s="21">
        <f>H201/D201*100</f>
        <v>100</v>
      </c>
      <c r="J201" s="21">
        <f>G201/E201*100</f>
        <v>100</v>
      </c>
      <c r="K201" s="21">
        <f>G201/F201*100</f>
        <v>100</v>
      </c>
    </row>
    <row r="202" spans="1:11" ht="63" customHeight="1" x14ac:dyDescent="0.25">
      <c r="A202" s="276"/>
      <c r="B202" s="286"/>
      <c r="C202" s="24" t="s">
        <v>26</v>
      </c>
      <c r="D202" s="21"/>
      <c r="E202" s="21">
        <f>E210+E217</f>
        <v>177848</v>
      </c>
      <c r="F202" s="21"/>
      <c r="G202" s="21">
        <f t="shared" si="8"/>
        <v>177848</v>
      </c>
      <c r="H202" s="21">
        <f t="shared" si="8"/>
        <v>177848</v>
      </c>
      <c r="I202" s="21"/>
      <c r="J202" s="21">
        <f>G202/E202*100</f>
        <v>100</v>
      </c>
      <c r="K202" s="21"/>
    </row>
    <row r="203" spans="1:11" ht="31.5" customHeight="1" x14ac:dyDescent="0.25">
      <c r="A203" s="276"/>
      <c r="B203" s="286"/>
      <c r="C203" s="24" t="s">
        <v>27</v>
      </c>
      <c r="D203" s="21"/>
      <c r="E203" s="21">
        <f>E211+E218</f>
        <v>0</v>
      </c>
      <c r="F203" s="21"/>
      <c r="G203" s="21"/>
      <c r="H203" s="21"/>
      <c r="I203" s="21"/>
      <c r="J203" s="21"/>
      <c r="K203" s="21"/>
    </row>
    <row r="204" spans="1:11" ht="31.5" customHeight="1" x14ac:dyDescent="0.25">
      <c r="A204" s="276"/>
      <c r="B204" s="286"/>
      <c r="C204" s="26" t="s">
        <v>28</v>
      </c>
      <c r="D204" s="27"/>
      <c r="E204" s="27"/>
      <c r="F204" s="27"/>
      <c r="G204" s="27"/>
      <c r="H204" s="27"/>
      <c r="I204" s="21"/>
      <c r="J204" s="21"/>
      <c r="K204" s="21"/>
    </row>
    <row r="205" spans="1:11" ht="21" customHeight="1" x14ac:dyDescent="0.25">
      <c r="A205" s="276"/>
      <c r="B205" s="287" t="s">
        <v>30</v>
      </c>
      <c r="C205" s="287"/>
      <c r="D205" s="287"/>
      <c r="E205" s="287"/>
      <c r="F205" s="287"/>
      <c r="G205" s="287"/>
      <c r="H205" s="287"/>
      <c r="I205" s="287"/>
      <c r="J205" s="287"/>
      <c r="K205" s="287"/>
    </row>
    <row r="206" spans="1:11" ht="17.25" customHeight="1" x14ac:dyDescent="0.25">
      <c r="A206" s="276"/>
      <c r="B206" s="285" t="s">
        <v>31</v>
      </c>
      <c r="C206" s="25" t="s">
        <v>22</v>
      </c>
      <c r="D206" s="21">
        <f>D207+D209+D211+D212</f>
        <v>199829.2</v>
      </c>
      <c r="E206" s="21">
        <f>E207+E209</f>
        <v>199829.21</v>
      </c>
      <c r="F206" s="21">
        <f>F207+F209</f>
        <v>199829.21</v>
      </c>
      <c r="G206" s="21">
        <f>G207+G209</f>
        <v>199829.21</v>
      </c>
      <c r="H206" s="21">
        <f>H207+H209+H211+H212</f>
        <v>199829.21</v>
      </c>
      <c r="I206" s="21">
        <f>H206/D206*100</f>
        <v>100.00000500427365</v>
      </c>
      <c r="J206" s="21">
        <f>G206/E206*100</f>
        <v>100</v>
      </c>
      <c r="K206" s="21">
        <f>G206/F206*100</f>
        <v>100</v>
      </c>
    </row>
    <row r="207" spans="1:11" ht="16.5" customHeight="1" x14ac:dyDescent="0.25">
      <c r="A207" s="276"/>
      <c r="B207" s="285"/>
      <c r="C207" s="24" t="s">
        <v>23</v>
      </c>
      <c r="D207" s="21">
        <v>21981.200000000001</v>
      </c>
      <c r="E207" s="21">
        <v>21981.21</v>
      </c>
      <c r="F207" s="21">
        <v>21981.21</v>
      </c>
      <c r="G207" s="21">
        <v>21981.21</v>
      </c>
      <c r="H207" s="21">
        <v>21981.21</v>
      </c>
      <c r="I207" s="21">
        <f>H207/D207*100</f>
        <v>100.00004549342165</v>
      </c>
      <c r="J207" s="21">
        <f>G207/E207*100</f>
        <v>100</v>
      </c>
      <c r="K207" s="21">
        <f>G207/F207*100</f>
        <v>100</v>
      </c>
    </row>
    <row r="208" spans="1:11" ht="31.5" customHeight="1" x14ac:dyDescent="0.25">
      <c r="A208" s="276"/>
      <c r="B208" s="285"/>
      <c r="C208" s="24" t="s">
        <v>24</v>
      </c>
      <c r="D208" s="21"/>
      <c r="E208" s="21">
        <v>21981.21</v>
      </c>
      <c r="F208" s="21"/>
      <c r="G208" s="21">
        <v>21981.21</v>
      </c>
      <c r="H208" s="21">
        <v>21981.21</v>
      </c>
      <c r="I208" s="21"/>
      <c r="J208" s="21">
        <f>G208/E208*100</f>
        <v>100</v>
      </c>
      <c r="K208" s="21"/>
    </row>
    <row r="209" spans="1:11" ht="31.5" customHeight="1" x14ac:dyDescent="0.25">
      <c r="A209" s="276"/>
      <c r="B209" s="285"/>
      <c r="C209" s="24" t="s">
        <v>25</v>
      </c>
      <c r="D209" s="21">
        <v>177848</v>
      </c>
      <c r="E209" s="21">
        <v>177848</v>
      </c>
      <c r="F209" s="21">
        <v>177848</v>
      </c>
      <c r="G209" s="21">
        <v>177848</v>
      </c>
      <c r="H209" s="21">
        <v>177848</v>
      </c>
      <c r="I209" s="21">
        <f>H209/D209*100</f>
        <v>100</v>
      </c>
      <c r="J209" s="21">
        <f>G209/E209*100</f>
        <v>100</v>
      </c>
      <c r="K209" s="21">
        <f>G209/F209*100</f>
        <v>100</v>
      </c>
    </row>
    <row r="210" spans="1:11" ht="31.5" customHeight="1" x14ac:dyDescent="0.25">
      <c r="A210" s="276"/>
      <c r="B210" s="285"/>
      <c r="C210" s="24" t="s">
        <v>26</v>
      </c>
      <c r="D210" s="21"/>
      <c r="E210" s="21">
        <v>177848</v>
      </c>
      <c r="F210" s="21"/>
      <c r="G210" s="21">
        <v>177848</v>
      </c>
      <c r="H210" s="21">
        <v>177848</v>
      </c>
      <c r="I210" s="21"/>
      <c r="J210" s="21">
        <f>G210/E210*100</f>
        <v>100</v>
      </c>
      <c r="K210" s="21"/>
    </row>
    <row r="211" spans="1:11" ht="31.5" customHeight="1" x14ac:dyDescent="0.25">
      <c r="A211" s="276"/>
      <c r="B211" s="285"/>
      <c r="C211" s="24" t="s">
        <v>27</v>
      </c>
      <c r="D211" s="21"/>
      <c r="E211" s="21"/>
      <c r="F211" s="21"/>
      <c r="G211" s="21"/>
      <c r="H211" s="21"/>
      <c r="I211" s="21"/>
      <c r="J211" s="21"/>
      <c r="K211" s="21"/>
    </row>
    <row r="212" spans="1:11" ht="31.5" customHeight="1" x14ac:dyDescent="0.25">
      <c r="A212" s="276"/>
      <c r="B212" s="285"/>
      <c r="C212" s="24" t="s">
        <v>28</v>
      </c>
      <c r="D212" s="21"/>
      <c r="E212" s="21"/>
      <c r="F212" s="21"/>
      <c r="G212" s="21"/>
      <c r="H212" s="21"/>
      <c r="I212" s="21"/>
      <c r="J212" s="21"/>
      <c r="K212" s="21"/>
    </row>
    <row r="213" spans="1:11" ht="15" customHeight="1" x14ac:dyDescent="0.25">
      <c r="A213" s="276"/>
      <c r="B213" s="285" t="s">
        <v>32</v>
      </c>
      <c r="C213" s="25" t="s">
        <v>22</v>
      </c>
      <c r="D213" s="21">
        <v>0</v>
      </c>
      <c r="E213" s="21">
        <v>0</v>
      </c>
      <c r="F213" s="21">
        <v>0</v>
      </c>
      <c r="G213" s="21">
        <v>0</v>
      </c>
      <c r="H213" s="21">
        <v>0</v>
      </c>
      <c r="I213" s="21"/>
      <c r="J213" s="21"/>
      <c r="K213" s="21"/>
    </row>
    <row r="214" spans="1:11" ht="15.75" customHeight="1" x14ac:dyDescent="0.25">
      <c r="A214" s="276"/>
      <c r="B214" s="285"/>
      <c r="C214" s="24" t="s">
        <v>23</v>
      </c>
      <c r="D214" s="21">
        <v>0</v>
      </c>
      <c r="E214" s="21">
        <v>0</v>
      </c>
      <c r="F214" s="21">
        <v>0</v>
      </c>
      <c r="G214" s="21">
        <v>0</v>
      </c>
      <c r="H214" s="21">
        <v>0</v>
      </c>
      <c r="I214" s="21"/>
      <c r="J214" s="21"/>
      <c r="K214" s="21"/>
    </row>
    <row r="215" spans="1:11" ht="60.75" customHeight="1" x14ac:dyDescent="0.25">
      <c r="A215" s="276"/>
      <c r="B215" s="285"/>
      <c r="C215" s="24" t="s">
        <v>24</v>
      </c>
      <c r="D215" s="21"/>
      <c r="E215" s="21"/>
      <c r="F215" s="21"/>
      <c r="G215" s="21"/>
      <c r="H215" s="21"/>
      <c r="I215" s="21"/>
      <c r="J215" s="21"/>
      <c r="K215" s="21"/>
    </row>
    <row r="216" spans="1:11" ht="31.5" customHeight="1" x14ac:dyDescent="0.25">
      <c r="A216" s="276"/>
      <c r="B216" s="285"/>
      <c r="C216" s="24" t="s">
        <v>25</v>
      </c>
      <c r="D216" s="21">
        <v>0</v>
      </c>
      <c r="E216" s="21">
        <v>0</v>
      </c>
      <c r="F216" s="21">
        <v>0</v>
      </c>
      <c r="G216" s="21">
        <v>0</v>
      </c>
      <c r="H216" s="21">
        <v>0</v>
      </c>
      <c r="I216" s="21"/>
      <c r="J216" s="21"/>
      <c r="K216" s="21"/>
    </row>
    <row r="217" spans="1:11" ht="61.5" customHeight="1" x14ac:dyDescent="0.25">
      <c r="A217" s="276"/>
      <c r="B217" s="285"/>
      <c r="C217" s="24" t="s">
        <v>26</v>
      </c>
      <c r="D217" s="21"/>
      <c r="E217" s="21"/>
      <c r="F217" s="21"/>
      <c r="G217" s="21"/>
      <c r="H217" s="21"/>
      <c r="I217" s="21"/>
      <c r="J217" s="21"/>
      <c r="K217" s="21"/>
    </row>
    <row r="218" spans="1:11" ht="31.5" customHeight="1" x14ac:dyDescent="0.25">
      <c r="A218" s="276"/>
      <c r="B218" s="285"/>
      <c r="C218" s="24" t="s">
        <v>27</v>
      </c>
      <c r="D218" s="21"/>
      <c r="E218" s="21"/>
      <c r="F218" s="21"/>
      <c r="G218" s="21"/>
      <c r="H218" s="21"/>
      <c r="I218" s="21"/>
      <c r="J218" s="21"/>
      <c r="K218" s="21"/>
    </row>
    <row r="219" spans="1:11" ht="31.5" customHeight="1" x14ac:dyDescent="0.25">
      <c r="A219" s="276"/>
      <c r="B219" s="285"/>
      <c r="C219" s="24" t="s">
        <v>28</v>
      </c>
      <c r="D219" s="21">
        <v>0</v>
      </c>
      <c r="E219" s="21">
        <v>0</v>
      </c>
      <c r="F219" s="21">
        <v>0</v>
      </c>
      <c r="G219" s="21">
        <v>0</v>
      </c>
      <c r="H219" s="21">
        <v>0</v>
      </c>
      <c r="I219" s="21"/>
      <c r="J219" s="21"/>
      <c r="K219" s="21"/>
    </row>
    <row r="220" spans="1:11" ht="18" customHeight="1" x14ac:dyDescent="0.25">
      <c r="A220" s="277" t="s">
        <v>52</v>
      </c>
      <c r="B220" s="285" t="s">
        <v>31</v>
      </c>
      <c r="C220" s="25" t="s">
        <v>22</v>
      </c>
      <c r="D220" s="21">
        <f>D221+D223+D225+D226</f>
        <v>199829.2</v>
      </c>
      <c r="E220" s="21">
        <f>E221+E223</f>
        <v>199829.21</v>
      </c>
      <c r="F220" s="21">
        <f>F221+F223</f>
        <v>199829.21</v>
      </c>
      <c r="G220" s="21">
        <f>G221+G223</f>
        <v>199829.21</v>
      </c>
      <c r="H220" s="21">
        <f>H221+H223+H225+H226</f>
        <v>199829.21</v>
      </c>
      <c r="I220" s="21">
        <f>H220/D220*100</f>
        <v>100.00000500427365</v>
      </c>
      <c r="J220" s="21">
        <f>G220/E220*100</f>
        <v>100</v>
      </c>
      <c r="K220" s="21">
        <f>G220/F220*100</f>
        <v>100</v>
      </c>
    </row>
    <row r="221" spans="1:11" ht="18" customHeight="1" x14ac:dyDescent="0.25">
      <c r="A221" s="277"/>
      <c r="B221" s="285"/>
      <c r="C221" s="24" t="s">
        <v>23</v>
      </c>
      <c r="D221" s="21">
        <v>21981.200000000001</v>
      </c>
      <c r="E221" s="21">
        <v>21981.21</v>
      </c>
      <c r="F221" s="21">
        <v>21981.21</v>
      </c>
      <c r="G221" s="21">
        <v>21981.21</v>
      </c>
      <c r="H221" s="21">
        <v>21981.21</v>
      </c>
      <c r="I221" s="21">
        <f>H221/D221*100</f>
        <v>100.00004549342165</v>
      </c>
      <c r="J221" s="21">
        <f>G221/E221*100</f>
        <v>100</v>
      </c>
      <c r="K221" s="21">
        <f>G221/F221*100</f>
        <v>100</v>
      </c>
    </row>
    <row r="222" spans="1:11" ht="60" x14ac:dyDescent="0.25">
      <c r="A222" s="277"/>
      <c r="B222" s="285"/>
      <c r="C222" s="24" t="s">
        <v>24</v>
      </c>
      <c r="D222" s="21"/>
      <c r="E222" s="21">
        <v>21981.21</v>
      </c>
      <c r="F222" s="21"/>
      <c r="G222" s="21">
        <v>21981.21</v>
      </c>
      <c r="H222" s="21">
        <v>21981.21</v>
      </c>
      <c r="I222" s="21"/>
      <c r="J222" s="21">
        <f>G222/E222*100</f>
        <v>100</v>
      </c>
      <c r="K222" s="21"/>
    </row>
    <row r="223" spans="1:11" ht="32.25" customHeight="1" x14ac:dyDescent="0.25">
      <c r="A223" s="277"/>
      <c r="B223" s="285"/>
      <c r="C223" s="24" t="s">
        <v>25</v>
      </c>
      <c r="D223" s="21">
        <v>177848</v>
      </c>
      <c r="E223" s="21">
        <v>177848</v>
      </c>
      <c r="F223" s="21">
        <v>177848</v>
      </c>
      <c r="G223" s="21">
        <v>177848</v>
      </c>
      <c r="H223" s="21">
        <v>177848</v>
      </c>
      <c r="I223" s="21">
        <f>H223/D223*100</f>
        <v>100</v>
      </c>
      <c r="J223" s="21">
        <f>G223/E223*100</f>
        <v>100</v>
      </c>
      <c r="K223" s="21">
        <f>G223/F223*100</f>
        <v>100</v>
      </c>
    </row>
    <row r="224" spans="1:11" ht="60" x14ac:dyDescent="0.25">
      <c r="A224" s="277"/>
      <c r="B224" s="285"/>
      <c r="C224" s="24" t="s">
        <v>26</v>
      </c>
      <c r="D224" s="21"/>
      <c r="E224" s="21">
        <v>177848</v>
      </c>
      <c r="F224" s="21"/>
      <c r="G224" s="21">
        <v>177848</v>
      </c>
      <c r="H224" s="21">
        <v>177848</v>
      </c>
      <c r="I224" s="21"/>
      <c r="J224" s="21">
        <f>G224/E224*100</f>
        <v>100</v>
      </c>
      <c r="K224" s="21"/>
    </row>
    <row r="225" spans="1:11" ht="28.5" customHeight="1" x14ac:dyDescent="0.25">
      <c r="A225" s="277"/>
      <c r="B225" s="285"/>
      <c r="C225" s="24" t="s">
        <v>27</v>
      </c>
      <c r="D225" s="21"/>
      <c r="E225" s="21"/>
      <c r="F225" s="21"/>
      <c r="G225" s="21"/>
      <c r="H225" s="21"/>
      <c r="I225" s="21"/>
      <c r="J225" s="21"/>
      <c r="K225" s="21"/>
    </row>
    <row r="226" spans="1:11" ht="28.5" customHeight="1" x14ac:dyDescent="0.25">
      <c r="A226" s="277"/>
      <c r="B226" s="285"/>
      <c r="C226" s="24" t="s">
        <v>28</v>
      </c>
      <c r="D226" s="21"/>
      <c r="E226" s="21"/>
      <c r="F226" s="21"/>
      <c r="G226" s="21"/>
      <c r="H226" s="21"/>
      <c r="I226" s="21"/>
      <c r="J226" s="21"/>
      <c r="K226" s="21"/>
    </row>
    <row r="227" spans="1:11" ht="15.75" customHeight="1" x14ac:dyDescent="0.25">
      <c r="A227" s="277" t="s">
        <v>53</v>
      </c>
      <c r="B227" s="283" t="s">
        <v>32</v>
      </c>
      <c r="C227" s="28" t="s">
        <v>22</v>
      </c>
      <c r="D227" s="21">
        <v>0</v>
      </c>
      <c r="E227" s="21">
        <v>0</v>
      </c>
      <c r="F227" s="21">
        <v>0</v>
      </c>
      <c r="G227" s="21">
        <v>0</v>
      </c>
      <c r="H227" s="21">
        <v>0</v>
      </c>
      <c r="I227" s="21"/>
      <c r="J227" s="21"/>
      <c r="K227" s="21"/>
    </row>
    <row r="228" spans="1:11" ht="20.25" customHeight="1" x14ac:dyDescent="0.25">
      <c r="A228" s="277"/>
      <c r="B228" s="283"/>
      <c r="C228" s="20" t="s">
        <v>23</v>
      </c>
      <c r="D228" s="21">
        <v>0</v>
      </c>
      <c r="E228" s="21">
        <v>0</v>
      </c>
      <c r="F228" s="21">
        <v>0</v>
      </c>
      <c r="G228" s="21">
        <v>0</v>
      </c>
      <c r="H228" s="21">
        <v>0</v>
      </c>
      <c r="I228" s="21"/>
      <c r="J228" s="21"/>
      <c r="K228" s="21"/>
    </row>
    <row r="229" spans="1:11" ht="63.75" customHeight="1" x14ac:dyDescent="0.25">
      <c r="A229" s="277"/>
      <c r="B229" s="283"/>
      <c r="C229" s="20" t="s">
        <v>24</v>
      </c>
      <c r="D229" s="21"/>
      <c r="E229" s="21"/>
      <c r="F229" s="21"/>
      <c r="G229" s="21"/>
      <c r="H229" s="21"/>
      <c r="I229" s="21"/>
      <c r="J229" s="21"/>
      <c r="K229" s="21"/>
    </row>
    <row r="230" spans="1:11" ht="28.5" customHeight="1" x14ac:dyDescent="0.25">
      <c r="A230" s="277"/>
      <c r="B230" s="283"/>
      <c r="C230" s="20" t="s">
        <v>25</v>
      </c>
      <c r="D230" s="21">
        <v>0</v>
      </c>
      <c r="E230" s="21">
        <v>0</v>
      </c>
      <c r="F230" s="21">
        <v>0</v>
      </c>
      <c r="G230" s="21">
        <v>0</v>
      </c>
      <c r="H230" s="21">
        <v>0</v>
      </c>
      <c r="I230" s="21"/>
      <c r="J230" s="21"/>
      <c r="K230" s="21"/>
    </row>
    <row r="231" spans="1:11" ht="28.5" customHeight="1" x14ac:dyDescent="0.25">
      <c r="A231" s="277"/>
      <c r="B231" s="283"/>
      <c r="C231" s="20" t="s">
        <v>26</v>
      </c>
      <c r="D231" s="21"/>
      <c r="E231" s="21"/>
      <c r="F231" s="21"/>
      <c r="G231" s="21"/>
      <c r="H231" s="21"/>
      <c r="I231" s="21"/>
      <c r="J231" s="21"/>
      <c r="K231" s="21"/>
    </row>
    <row r="232" spans="1:11" ht="28.5" customHeight="1" x14ac:dyDescent="0.25">
      <c r="A232" s="277"/>
      <c r="B232" s="283"/>
      <c r="C232" s="20" t="s">
        <v>27</v>
      </c>
      <c r="D232" s="21"/>
      <c r="E232" s="21"/>
      <c r="F232" s="21"/>
      <c r="G232" s="21"/>
      <c r="H232" s="21"/>
      <c r="I232" s="21"/>
      <c r="J232" s="21"/>
      <c r="K232" s="21"/>
    </row>
    <row r="233" spans="1:11" ht="28.5" customHeight="1" x14ac:dyDescent="0.25">
      <c r="A233" s="277"/>
      <c r="B233" s="283"/>
      <c r="C233" s="20" t="s">
        <v>28</v>
      </c>
      <c r="D233" s="21">
        <v>0</v>
      </c>
      <c r="E233" s="21">
        <v>0</v>
      </c>
      <c r="F233" s="21">
        <v>0</v>
      </c>
      <c r="G233" s="21">
        <v>0</v>
      </c>
      <c r="H233" s="21">
        <v>0</v>
      </c>
      <c r="I233" s="21"/>
      <c r="J233" s="21"/>
      <c r="K233" s="21"/>
    </row>
    <row r="234" spans="1:11" ht="21" customHeight="1" x14ac:dyDescent="0.25">
      <c r="A234" s="276" t="s">
        <v>54</v>
      </c>
      <c r="B234" s="277" t="s">
        <v>31</v>
      </c>
      <c r="C234" s="20" t="s">
        <v>22</v>
      </c>
      <c r="D234" s="21">
        <f>D235+D237+D239+D240</f>
        <v>70874</v>
      </c>
      <c r="E234" s="21">
        <f>E235+E237</f>
        <v>70873.990000000005</v>
      </c>
      <c r="F234" s="21">
        <f>F235+F237</f>
        <v>70873.990000000005</v>
      </c>
      <c r="G234" s="21">
        <f>G235+G237</f>
        <v>70873.990000000005</v>
      </c>
      <c r="H234" s="21">
        <f>H235+H237+H240</f>
        <v>70873.990000000005</v>
      </c>
      <c r="I234" s="21">
        <f>H234/D234*100</f>
        <v>99.999985890453488</v>
      </c>
      <c r="J234" s="21">
        <f>G234/E234*100</f>
        <v>100</v>
      </c>
      <c r="K234" s="21">
        <f>G234/F234*100</f>
        <v>100</v>
      </c>
    </row>
    <row r="235" spans="1:11" ht="24" customHeight="1" x14ac:dyDescent="0.25">
      <c r="A235" s="276" t="s">
        <v>55</v>
      </c>
      <c r="B235" s="277"/>
      <c r="C235" s="20" t="s">
        <v>23</v>
      </c>
      <c r="D235" s="21">
        <f>D242+D249+D256+D263</f>
        <v>2703.2</v>
      </c>
      <c r="E235" s="21">
        <f>E242+E249+E256+E263</f>
        <v>2703.19</v>
      </c>
      <c r="F235" s="21">
        <f>F242+F249+F256+F263</f>
        <v>2703.19</v>
      </c>
      <c r="G235" s="21">
        <f>G242+G249+G256+G263</f>
        <v>2703.19</v>
      </c>
      <c r="H235" s="21">
        <f>H242+H249+H256+H263</f>
        <v>2703.19</v>
      </c>
      <c r="I235" s="21">
        <f>H235/D235*100</f>
        <v>99.999630068067475</v>
      </c>
      <c r="J235" s="21">
        <f>G235/E235*100</f>
        <v>100</v>
      </c>
      <c r="K235" s="21">
        <f>G235/F235*100</f>
        <v>100</v>
      </c>
    </row>
    <row r="236" spans="1:11" ht="59.25" customHeight="1" x14ac:dyDescent="0.25">
      <c r="A236" s="276"/>
      <c r="B236" s="276"/>
      <c r="C236" s="20" t="s">
        <v>24</v>
      </c>
      <c r="D236" s="21"/>
      <c r="E236" s="21">
        <f>E243+E250+E257+E264</f>
        <v>1391.24</v>
      </c>
      <c r="F236" s="21"/>
      <c r="G236" s="21">
        <f t="shared" ref="G236:H238" si="9">G243+G250+G257+G264</f>
        <v>1391.24</v>
      </c>
      <c r="H236" s="21">
        <f t="shared" si="9"/>
        <v>1391.24</v>
      </c>
      <c r="I236" s="21"/>
      <c r="J236" s="21">
        <f>G236/E236*100</f>
        <v>100</v>
      </c>
      <c r="K236" s="21"/>
    </row>
    <row r="237" spans="1:11" ht="28.5" customHeight="1" x14ac:dyDescent="0.25">
      <c r="A237" s="276"/>
      <c r="B237" s="276"/>
      <c r="C237" s="20" t="s">
        <v>25</v>
      </c>
      <c r="D237" s="21">
        <f>D244+D251+D258+D265</f>
        <v>68170.8</v>
      </c>
      <c r="E237" s="21">
        <f>E244+E251+E258+E265</f>
        <v>68170.8</v>
      </c>
      <c r="F237" s="21">
        <f>F244+F251+F258+F265</f>
        <v>68170.8</v>
      </c>
      <c r="G237" s="21">
        <f t="shared" si="9"/>
        <v>68170.8</v>
      </c>
      <c r="H237" s="21">
        <f t="shared" si="9"/>
        <v>68170.8</v>
      </c>
      <c r="I237" s="21">
        <f>H237/D237*100</f>
        <v>100</v>
      </c>
      <c r="J237" s="21">
        <f>G237/E237*100</f>
        <v>100</v>
      </c>
      <c r="K237" s="21">
        <f>G237/F237*100</f>
        <v>100</v>
      </c>
    </row>
    <row r="238" spans="1:11" ht="44.25" customHeight="1" x14ac:dyDescent="0.25">
      <c r="A238" s="276"/>
      <c r="B238" s="276"/>
      <c r="C238" s="20" t="s">
        <v>26</v>
      </c>
      <c r="D238" s="21"/>
      <c r="E238" s="21">
        <f>E245+E252+E259+E266</f>
        <v>68170.8</v>
      </c>
      <c r="F238" s="21"/>
      <c r="G238" s="21">
        <f t="shared" si="9"/>
        <v>68170.8</v>
      </c>
      <c r="H238" s="21">
        <f t="shared" si="9"/>
        <v>68170.8</v>
      </c>
      <c r="I238" s="21"/>
      <c r="J238" s="21">
        <f>G238/E238*100</f>
        <v>100</v>
      </c>
      <c r="K238" s="21"/>
    </row>
    <row r="239" spans="1:11" ht="28.5" customHeight="1" x14ac:dyDescent="0.25">
      <c r="A239" s="276"/>
      <c r="B239" s="276"/>
      <c r="C239" s="20" t="s">
        <v>27</v>
      </c>
      <c r="D239" s="21"/>
      <c r="E239" s="21"/>
      <c r="F239" s="21"/>
      <c r="G239" s="21"/>
      <c r="H239" s="21"/>
      <c r="I239" s="21"/>
      <c r="J239" s="21"/>
      <c r="K239" s="21"/>
    </row>
    <row r="240" spans="1:11" ht="28.5" customHeight="1" x14ac:dyDescent="0.25">
      <c r="A240" s="276"/>
      <c r="B240" s="276"/>
      <c r="C240" s="20" t="s">
        <v>28</v>
      </c>
      <c r="D240" s="21">
        <f>D247+D254+D261+D268</f>
        <v>0</v>
      </c>
      <c r="E240" s="21"/>
      <c r="F240" s="21"/>
      <c r="G240" s="21"/>
      <c r="H240" s="21">
        <f>H247+H254+H261+H268</f>
        <v>0</v>
      </c>
      <c r="I240" s="21"/>
      <c r="J240" s="21"/>
      <c r="K240" s="21"/>
    </row>
    <row r="241" spans="1:11" ht="20.25" customHeight="1" x14ac:dyDescent="0.25">
      <c r="A241" s="277" t="s">
        <v>56</v>
      </c>
      <c r="B241" s="277" t="s">
        <v>31</v>
      </c>
      <c r="C241" s="20" t="s">
        <v>22</v>
      </c>
      <c r="D241" s="21">
        <f>D242+D244+D246+D247</f>
        <v>38000</v>
      </c>
      <c r="E241" s="21">
        <f>E242+E244</f>
        <v>38000</v>
      </c>
      <c r="F241" s="21">
        <f>F242+F244</f>
        <v>38000</v>
      </c>
      <c r="G241" s="21">
        <f>G242+G244</f>
        <v>38000</v>
      </c>
      <c r="H241" s="21">
        <f>H242+H244+H247</f>
        <v>38000</v>
      </c>
      <c r="I241" s="21">
        <f>H241/D241*100</f>
        <v>100</v>
      </c>
      <c r="J241" s="21">
        <f>G241/E241*100</f>
        <v>100</v>
      </c>
      <c r="K241" s="21">
        <f>G241/F241*100</f>
        <v>100</v>
      </c>
    </row>
    <row r="242" spans="1:11" ht="18.75" customHeight="1" x14ac:dyDescent="0.25">
      <c r="A242" s="277"/>
      <c r="B242" s="277"/>
      <c r="C242" s="20" t="s">
        <v>23</v>
      </c>
      <c r="D242" s="21">
        <v>760</v>
      </c>
      <c r="E242" s="21">
        <v>760</v>
      </c>
      <c r="F242" s="21">
        <v>760</v>
      </c>
      <c r="G242" s="21">
        <v>760</v>
      </c>
      <c r="H242" s="21">
        <v>760</v>
      </c>
      <c r="I242" s="21">
        <f>H242/D242*100</f>
        <v>100</v>
      </c>
      <c r="J242" s="21">
        <f>G242/E242*100</f>
        <v>100</v>
      </c>
      <c r="K242" s="21">
        <f>G242/F242*100</f>
        <v>100</v>
      </c>
    </row>
    <row r="243" spans="1:11" ht="69" customHeight="1" x14ac:dyDescent="0.25">
      <c r="A243" s="277"/>
      <c r="B243" s="277"/>
      <c r="C243" s="20" t="s">
        <v>24</v>
      </c>
      <c r="D243" s="21"/>
      <c r="E243" s="21">
        <v>760</v>
      </c>
      <c r="F243" s="21"/>
      <c r="G243" s="21">
        <v>760</v>
      </c>
      <c r="H243" s="21">
        <v>760</v>
      </c>
      <c r="I243" s="21"/>
      <c r="J243" s="21">
        <f>G243/E243*100</f>
        <v>100</v>
      </c>
      <c r="K243" s="21"/>
    </row>
    <row r="244" spans="1:11" ht="28.5" customHeight="1" x14ac:dyDescent="0.25">
      <c r="A244" s="277"/>
      <c r="B244" s="277"/>
      <c r="C244" s="20" t="s">
        <v>25</v>
      </c>
      <c r="D244" s="21">
        <v>37240</v>
      </c>
      <c r="E244" s="21">
        <v>37240</v>
      </c>
      <c r="F244" s="21">
        <v>37240</v>
      </c>
      <c r="G244" s="21">
        <v>37240</v>
      </c>
      <c r="H244" s="21">
        <v>37240</v>
      </c>
      <c r="I244" s="21">
        <f>H244/D244*100</f>
        <v>100</v>
      </c>
      <c r="J244" s="21">
        <f>G244/E244*100</f>
        <v>100</v>
      </c>
      <c r="K244" s="21">
        <f>G244/F244*100</f>
        <v>100</v>
      </c>
    </row>
    <row r="245" spans="1:11" ht="28.5" customHeight="1" x14ac:dyDescent="0.25">
      <c r="A245" s="277"/>
      <c r="B245" s="277"/>
      <c r="C245" s="20" t="s">
        <v>26</v>
      </c>
      <c r="D245" s="21"/>
      <c r="E245" s="21">
        <v>37240</v>
      </c>
      <c r="F245" s="21"/>
      <c r="G245" s="21">
        <v>37240</v>
      </c>
      <c r="H245" s="21">
        <v>37240</v>
      </c>
      <c r="I245" s="21"/>
      <c r="J245" s="21">
        <f>G245/E245*100</f>
        <v>100</v>
      </c>
      <c r="K245" s="21"/>
    </row>
    <row r="246" spans="1:11" ht="28.5" customHeight="1" x14ac:dyDescent="0.25">
      <c r="A246" s="277"/>
      <c r="B246" s="277"/>
      <c r="C246" s="20" t="s">
        <v>27</v>
      </c>
      <c r="D246" s="21"/>
      <c r="E246" s="21"/>
      <c r="F246" s="21"/>
      <c r="G246" s="21"/>
      <c r="H246" s="21"/>
      <c r="I246" s="21"/>
      <c r="J246" s="21"/>
      <c r="K246" s="21"/>
    </row>
    <row r="247" spans="1:11" ht="28.5" customHeight="1" x14ac:dyDescent="0.25">
      <c r="A247" s="277"/>
      <c r="B247" s="277"/>
      <c r="C247" s="20" t="s">
        <v>28</v>
      </c>
      <c r="D247" s="21"/>
      <c r="E247" s="21"/>
      <c r="F247" s="21"/>
      <c r="G247" s="21"/>
      <c r="H247" s="21"/>
      <c r="I247" s="21"/>
      <c r="J247" s="21"/>
      <c r="K247" s="21"/>
    </row>
    <row r="248" spans="1:11" ht="28.5" customHeight="1" x14ac:dyDescent="0.25">
      <c r="A248" s="277" t="s">
        <v>57</v>
      </c>
      <c r="B248" s="277" t="s">
        <v>31</v>
      </c>
      <c r="C248" s="20" t="s">
        <v>22</v>
      </c>
      <c r="D248" s="21">
        <f>D249+D251+D253+D254</f>
        <v>28500.799999999999</v>
      </c>
      <c r="E248" s="21">
        <f>E249+E251</f>
        <v>28500.82</v>
      </c>
      <c r="F248" s="21">
        <f>F249+F251</f>
        <v>28500.82</v>
      </c>
      <c r="G248" s="21">
        <f>G249+G251</f>
        <v>28500.82</v>
      </c>
      <c r="H248" s="21">
        <f>H249+H251</f>
        <v>28500.82</v>
      </c>
      <c r="I248" s="21">
        <f>H248/D248*100</f>
        <v>100.00007017346881</v>
      </c>
      <c r="J248" s="21">
        <f>G248/E248*100</f>
        <v>100</v>
      </c>
      <c r="K248" s="21">
        <f>G248/F248*100</f>
        <v>100</v>
      </c>
    </row>
    <row r="249" spans="1:11" ht="28.5" customHeight="1" x14ac:dyDescent="0.25">
      <c r="A249" s="277"/>
      <c r="B249" s="277"/>
      <c r="C249" s="20" t="s">
        <v>23</v>
      </c>
      <c r="D249" s="21">
        <v>570</v>
      </c>
      <c r="E249" s="21">
        <v>570.02</v>
      </c>
      <c r="F249" s="21">
        <v>570.02</v>
      </c>
      <c r="G249" s="21">
        <v>570.02</v>
      </c>
      <c r="H249" s="21">
        <v>570.02</v>
      </c>
      <c r="I249" s="21">
        <f>H249/D249*100</f>
        <v>100.00350877192983</v>
      </c>
      <c r="J249" s="21">
        <f>G249/E249*100</f>
        <v>100</v>
      </c>
      <c r="K249" s="21">
        <f>G249/F249*100</f>
        <v>100</v>
      </c>
    </row>
    <row r="250" spans="1:11" ht="62.25" customHeight="1" x14ac:dyDescent="0.25">
      <c r="A250" s="277"/>
      <c r="B250" s="277"/>
      <c r="C250" s="20" t="s">
        <v>24</v>
      </c>
      <c r="D250" s="21"/>
      <c r="E250" s="21">
        <v>570.02</v>
      </c>
      <c r="F250" s="21"/>
      <c r="G250" s="21">
        <v>570.02</v>
      </c>
      <c r="H250" s="21">
        <v>570.02</v>
      </c>
      <c r="I250" s="21"/>
      <c r="J250" s="21">
        <f>G250/E250*100</f>
        <v>100</v>
      </c>
      <c r="K250" s="21"/>
    </row>
    <row r="251" spans="1:11" ht="28.5" customHeight="1" x14ac:dyDescent="0.25">
      <c r="A251" s="277"/>
      <c r="B251" s="277"/>
      <c r="C251" s="20" t="s">
        <v>25</v>
      </c>
      <c r="D251" s="21">
        <v>27930.799999999999</v>
      </c>
      <c r="E251" s="21">
        <v>27930.799999999999</v>
      </c>
      <c r="F251" s="21">
        <v>27930.799999999999</v>
      </c>
      <c r="G251" s="21">
        <v>27930.799999999999</v>
      </c>
      <c r="H251" s="21">
        <v>27930.799999999999</v>
      </c>
      <c r="I251" s="21">
        <f>H251/D251*100</f>
        <v>100</v>
      </c>
      <c r="J251" s="21">
        <f>G251/E251*100</f>
        <v>100</v>
      </c>
      <c r="K251" s="21">
        <f>G251/F251*100</f>
        <v>100</v>
      </c>
    </row>
    <row r="252" spans="1:11" ht="58.5" customHeight="1" x14ac:dyDescent="0.25">
      <c r="A252" s="277"/>
      <c r="B252" s="277"/>
      <c r="C252" s="20" t="s">
        <v>26</v>
      </c>
      <c r="D252" s="21"/>
      <c r="E252" s="21">
        <v>27930.799999999999</v>
      </c>
      <c r="F252" s="21"/>
      <c r="G252" s="21">
        <v>27930.799999999999</v>
      </c>
      <c r="H252" s="21">
        <v>27930.799999999999</v>
      </c>
      <c r="I252" s="21"/>
      <c r="J252" s="21">
        <f>G252/E252*100</f>
        <v>100</v>
      </c>
      <c r="K252" s="21"/>
    </row>
    <row r="253" spans="1:11" ht="28.5" customHeight="1" x14ac:dyDescent="0.25">
      <c r="A253" s="277"/>
      <c r="B253" s="277"/>
      <c r="C253" s="20" t="s">
        <v>27</v>
      </c>
      <c r="D253" s="21"/>
      <c r="E253" s="21"/>
      <c r="F253" s="21"/>
      <c r="G253" s="21"/>
      <c r="H253" s="21"/>
      <c r="I253" s="21"/>
      <c r="J253" s="21"/>
      <c r="K253" s="21"/>
    </row>
    <row r="254" spans="1:11" ht="28.5" customHeight="1" x14ac:dyDescent="0.25">
      <c r="A254" s="277"/>
      <c r="B254" s="277"/>
      <c r="C254" s="20" t="s">
        <v>28</v>
      </c>
      <c r="D254" s="21"/>
      <c r="E254" s="21"/>
      <c r="F254" s="21"/>
      <c r="G254" s="21"/>
      <c r="H254" s="21"/>
      <c r="I254" s="21"/>
      <c r="J254" s="21"/>
      <c r="K254" s="21"/>
    </row>
    <row r="255" spans="1:11" ht="28.5" customHeight="1" x14ac:dyDescent="0.25">
      <c r="A255" s="277" t="s">
        <v>58</v>
      </c>
      <c r="B255" s="277" t="s">
        <v>31</v>
      </c>
      <c r="C255" s="20" t="s">
        <v>22</v>
      </c>
      <c r="D255" s="21">
        <f>D256+D258+D260+D261</f>
        <v>3061.2</v>
      </c>
      <c r="E255" s="21">
        <f>E256+E258</f>
        <v>3061.22</v>
      </c>
      <c r="F255" s="21">
        <f>F256+F258</f>
        <v>3061.22</v>
      </c>
      <c r="G255" s="21">
        <f>G256+G258</f>
        <v>3061.22</v>
      </c>
      <c r="H255" s="21">
        <f>H256+H258+H260+H261</f>
        <v>3061.22</v>
      </c>
      <c r="I255" s="21">
        <f>H255/D255*100</f>
        <v>100.00065333856003</v>
      </c>
      <c r="J255" s="21">
        <f>G255/E255*100</f>
        <v>100</v>
      </c>
      <c r="K255" s="21">
        <f>G255/F255*100</f>
        <v>100</v>
      </c>
    </row>
    <row r="256" spans="1:11" ht="28.5" customHeight="1" x14ac:dyDescent="0.25">
      <c r="A256" s="277"/>
      <c r="B256" s="277"/>
      <c r="C256" s="20" t="s">
        <v>23</v>
      </c>
      <c r="D256" s="21">
        <v>61.2</v>
      </c>
      <c r="E256" s="21">
        <v>61.22</v>
      </c>
      <c r="F256" s="21">
        <v>61.22</v>
      </c>
      <c r="G256" s="21">
        <v>61.22</v>
      </c>
      <c r="H256" s="21">
        <v>61.22</v>
      </c>
      <c r="I256" s="21">
        <f>H256/D256*100</f>
        <v>100.03267973856209</v>
      </c>
      <c r="J256" s="21">
        <f>G256/E256*100</f>
        <v>100</v>
      </c>
      <c r="K256" s="21">
        <f>G256/F256*100</f>
        <v>100</v>
      </c>
    </row>
    <row r="257" spans="1:11" ht="63" customHeight="1" x14ac:dyDescent="0.25">
      <c r="A257" s="277"/>
      <c r="B257" s="277"/>
      <c r="C257" s="20" t="s">
        <v>24</v>
      </c>
      <c r="D257" s="21"/>
      <c r="E257" s="21">
        <v>61.22</v>
      </c>
      <c r="F257" s="21"/>
      <c r="G257" s="21">
        <v>61.22</v>
      </c>
      <c r="H257" s="21">
        <v>61.22</v>
      </c>
      <c r="I257" s="21"/>
      <c r="J257" s="21">
        <f>G257/E257*100</f>
        <v>100</v>
      </c>
      <c r="K257" s="21"/>
    </row>
    <row r="258" spans="1:11" ht="37.5" customHeight="1" x14ac:dyDescent="0.25">
      <c r="A258" s="277"/>
      <c r="B258" s="277"/>
      <c r="C258" s="20" t="s">
        <v>25</v>
      </c>
      <c r="D258" s="21">
        <v>3000</v>
      </c>
      <c r="E258" s="21">
        <v>3000</v>
      </c>
      <c r="F258" s="21">
        <v>3000</v>
      </c>
      <c r="G258" s="21">
        <v>3000</v>
      </c>
      <c r="H258" s="21">
        <v>3000</v>
      </c>
      <c r="I258" s="21">
        <f>H258/D258*100</f>
        <v>100</v>
      </c>
      <c r="J258" s="21">
        <f>G258/E258*100</f>
        <v>100</v>
      </c>
      <c r="K258" s="21">
        <f>G258/F258*100</f>
        <v>100</v>
      </c>
    </row>
    <row r="259" spans="1:11" ht="48.75" customHeight="1" x14ac:dyDescent="0.25">
      <c r="A259" s="277"/>
      <c r="B259" s="277"/>
      <c r="C259" s="20" t="s">
        <v>26</v>
      </c>
      <c r="D259" s="21"/>
      <c r="E259" s="21">
        <v>3000</v>
      </c>
      <c r="F259" s="21"/>
      <c r="G259" s="21">
        <v>3000</v>
      </c>
      <c r="H259" s="21">
        <v>3000</v>
      </c>
      <c r="I259" s="21"/>
      <c r="J259" s="21">
        <f>G259/E259*100</f>
        <v>100</v>
      </c>
      <c r="K259" s="21"/>
    </row>
    <row r="260" spans="1:11" ht="28.5" customHeight="1" x14ac:dyDescent="0.25">
      <c r="A260" s="277"/>
      <c r="B260" s="277"/>
      <c r="C260" s="20" t="s">
        <v>27</v>
      </c>
      <c r="D260" s="21"/>
      <c r="E260" s="21"/>
      <c r="F260" s="21"/>
      <c r="G260" s="21"/>
      <c r="H260" s="21"/>
      <c r="I260" s="21"/>
      <c r="J260" s="21"/>
      <c r="K260" s="21"/>
    </row>
    <row r="261" spans="1:11" ht="31.5" customHeight="1" x14ac:dyDescent="0.25">
      <c r="A261" s="277"/>
      <c r="B261" s="277"/>
      <c r="C261" s="20" t="s">
        <v>28</v>
      </c>
      <c r="D261" s="21"/>
      <c r="E261" s="21"/>
      <c r="F261" s="21"/>
      <c r="G261" s="21"/>
      <c r="H261" s="21"/>
      <c r="I261" s="21"/>
      <c r="J261" s="21"/>
      <c r="K261" s="21"/>
    </row>
    <row r="262" spans="1:11" ht="28.5" customHeight="1" x14ac:dyDescent="0.25">
      <c r="A262" s="277" t="s">
        <v>59</v>
      </c>
      <c r="B262" s="277" t="s">
        <v>31</v>
      </c>
      <c r="C262" s="20" t="s">
        <v>22</v>
      </c>
      <c r="D262" s="21">
        <f>D263+D265+D267+D268</f>
        <v>1312</v>
      </c>
      <c r="E262" s="21">
        <f>E263+E265</f>
        <v>1311.95</v>
      </c>
      <c r="F262" s="21">
        <f>F263+F265</f>
        <v>1311.95</v>
      </c>
      <c r="G262" s="21">
        <f>G263+G265</f>
        <v>1311.95</v>
      </c>
      <c r="H262" s="21">
        <f>H263+H265+H267+H268</f>
        <v>1311.95</v>
      </c>
      <c r="I262" s="21">
        <f>H262/D262*100</f>
        <v>99.996189024390247</v>
      </c>
      <c r="J262" s="21">
        <f>G262/E262*100</f>
        <v>100</v>
      </c>
      <c r="K262" s="21">
        <f>G262/F262*100</f>
        <v>100</v>
      </c>
    </row>
    <row r="263" spans="1:11" ht="28.5" customHeight="1" x14ac:dyDescent="0.25">
      <c r="A263" s="277"/>
      <c r="B263" s="277"/>
      <c r="C263" s="20" t="s">
        <v>23</v>
      </c>
      <c r="D263" s="21">
        <v>1312</v>
      </c>
      <c r="E263" s="21">
        <v>1311.95</v>
      </c>
      <c r="F263" s="21">
        <v>1311.95</v>
      </c>
      <c r="G263" s="21">
        <v>1311.95</v>
      </c>
      <c r="H263" s="21">
        <v>1311.95</v>
      </c>
      <c r="I263" s="21">
        <f>H263/D263*100</f>
        <v>99.996189024390247</v>
      </c>
      <c r="J263" s="21">
        <f>G263/E263*100</f>
        <v>100</v>
      </c>
      <c r="K263" s="21">
        <f>G263/F263*100</f>
        <v>100</v>
      </c>
    </row>
    <row r="264" spans="1:11" ht="28.5" customHeight="1" x14ac:dyDescent="0.25">
      <c r="A264" s="277"/>
      <c r="B264" s="277"/>
      <c r="C264" s="20" t="s">
        <v>24</v>
      </c>
      <c r="D264" s="21"/>
      <c r="E264" s="21"/>
      <c r="F264" s="21"/>
      <c r="G264" s="21"/>
      <c r="H264" s="21"/>
      <c r="I264" s="21"/>
      <c r="J264" s="21"/>
      <c r="K264" s="21"/>
    </row>
    <row r="265" spans="1:11" ht="28.5" customHeight="1" x14ac:dyDescent="0.25">
      <c r="A265" s="277"/>
      <c r="B265" s="277"/>
      <c r="C265" s="20" t="s">
        <v>25</v>
      </c>
      <c r="D265" s="21"/>
      <c r="E265" s="21"/>
      <c r="F265" s="21"/>
      <c r="G265" s="21"/>
      <c r="H265" s="21"/>
      <c r="I265" s="21"/>
      <c r="J265" s="21"/>
      <c r="K265" s="21"/>
    </row>
    <row r="266" spans="1:11" ht="28.5" customHeight="1" x14ac:dyDescent="0.25">
      <c r="A266" s="277"/>
      <c r="B266" s="277"/>
      <c r="C266" s="20" t="s">
        <v>26</v>
      </c>
      <c r="D266" s="21"/>
      <c r="E266" s="21"/>
      <c r="F266" s="21"/>
      <c r="G266" s="21"/>
      <c r="H266" s="21"/>
      <c r="I266" s="21"/>
      <c r="J266" s="21"/>
      <c r="K266" s="21"/>
    </row>
    <row r="267" spans="1:11" ht="28.5" customHeight="1" x14ac:dyDescent="0.25">
      <c r="A267" s="277"/>
      <c r="B267" s="277"/>
      <c r="C267" s="20" t="s">
        <v>27</v>
      </c>
      <c r="D267" s="21"/>
      <c r="E267" s="21"/>
      <c r="F267" s="21"/>
      <c r="G267" s="21"/>
      <c r="H267" s="21"/>
      <c r="I267" s="21"/>
      <c r="J267" s="21"/>
      <c r="K267" s="21"/>
    </row>
    <row r="268" spans="1:11" ht="28.5" customHeight="1" x14ac:dyDescent="0.25">
      <c r="A268" s="277"/>
      <c r="B268" s="277"/>
      <c r="C268" s="20" t="s">
        <v>28</v>
      </c>
      <c r="D268" s="21"/>
      <c r="E268" s="21"/>
      <c r="F268" s="21"/>
      <c r="G268" s="21"/>
      <c r="H268" s="21"/>
      <c r="I268" s="21"/>
      <c r="J268" s="21"/>
      <c r="K268" s="21"/>
    </row>
    <row r="269" spans="1:11" ht="21" customHeight="1" x14ac:dyDescent="0.25">
      <c r="A269" s="284" t="s">
        <v>60</v>
      </c>
      <c r="B269" s="284"/>
      <c r="C269" s="284"/>
      <c r="D269" s="284"/>
      <c r="E269" s="284"/>
      <c r="F269" s="284"/>
      <c r="G269" s="284"/>
      <c r="H269" s="284"/>
      <c r="I269" s="284"/>
      <c r="J269" s="284"/>
      <c r="K269" s="284"/>
    </row>
    <row r="270" spans="1:11" ht="22.5" customHeight="1" x14ac:dyDescent="0.25">
      <c r="A270" s="277" t="s">
        <v>61</v>
      </c>
      <c r="B270" s="277" t="s">
        <v>31</v>
      </c>
      <c r="C270" s="20" t="s">
        <v>22</v>
      </c>
      <c r="D270" s="21">
        <f>D271+D273+D275+D276</f>
        <v>1000</v>
      </c>
      <c r="E270" s="21">
        <f>E271+E273</f>
        <v>1000</v>
      </c>
      <c r="F270" s="21">
        <f>F271+F273</f>
        <v>1000</v>
      </c>
      <c r="G270" s="21">
        <f>G271+G273</f>
        <v>1000</v>
      </c>
      <c r="H270" s="21">
        <f>H271+H273+H275+H276</f>
        <v>1000</v>
      </c>
      <c r="I270" s="21">
        <f>H270/D270*100</f>
        <v>100</v>
      </c>
      <c r="J270" s="21">
        <f>G270/E270*100</f>
        <v>100</v>
      </c>
      <c r="K270" s="21">
        <f>G270/F270*100</f>
        <v>100</v>
      </c>
    </row>
    <row r="271" spans="1:11" ht="21.75" customHeight="1" x14ac:dyDescent="0.25">
      <c r="A271" s="277"/>
      <c r="B271" s="277"/>
      <c r="C271" s="20" t="s">
        <v>23</v>
      </c>
      <c r="D271" s="21">
        <v>1000</v>
      </c>
      <c r="E271" s="21">
        <v>1000</v>
      </c>
      <c r="F271" s="21">
        <v>1000</v>
      </c>
      <c r="G271" s="21">
        <v>1000</v>
      </c>
      <c r="H271" s="21">
        <v>1000</v>
      </c>
      <c r="I271" s="21">
        <f>H271/D271*100</f>
        <v>100</v>
      </c>
      <c r="J271" s="21">
        <f>G271/E271*100</f>
        <v>100</v>
      </c>
      <c r="K271" s="21">
        <f>G271/F271*100</f>
        <v>100</v>
      </c>
    </row>
    <row r="272" spans="1:11" ht="60" x14ac:dyDescent="0.25">
      <c r="A272" s="277"/>
      <c r="B272" s="277"/>
      <c r="C272" s="20" t="s">
        <v>24</v>
      </c>
      <c r="D272" s="21"/>
      <c r="E272" s="21"/>
      <c r="F272" s="21"/>
      <c r="G272" s="21"/>
      <c r="H272" s="21"/>
      <c r="I272" s="21"/>
      <c r="J272" s="21"/>
      <c r="K272" s="21"/>
    </row>
    <row r="273" spans="1:11" ht="30" x14ac:dyDescent="0.25">
      <c r="A273" s="277"/>
      <c r="B273" s="277"/>
      <c r="C273" s="20" t="s">
        <v>25</v>
      </c>
      <c r="D273" s="21"/>
      <c r="E273" s="21"/>
      <c r="F273" s="21"/>
      <c r="G273" s="21"/>
      <c r="H273" s="21"/>
      <c r="I273" s="21"/>
      <c r="J273" s="21"/>
      <c r="K273" s="21"/>
    </row>
    <row r="274" spans="1:11" ht="60" x14ac:dyDescent="0.25">
      <c r="A274" s="277"/>
      <c r="B274" s="277"/>
      <c r="C274" s="20" t="s">
        <v>26</v>
      </c>
      <c r="D274" s="21"/>
      <c r="E274" s="21"/>
      <c r="F274" s="21"/>
      <c r="G274" s="21"/>
      <c r="H274" s="21"/>
      <c r="I274" s="21"/>
      <c r="J274" s="21"/>
      <c r="K274" s="21"/>
    </row>
    <row r="275" spans="1:11" ht="30" x14ac:dyDescent="0.25">
      <c r="A275" s="277"/>
      <c r="B275" s="277"/>
      <c r="C275" s="20" t="s">
        <v>27</v>
      </c>
      <c r="D275" s="21"/>
      <c r="E275" s="21"/>
      <c r="F275" s="21"/>
      <c r="G275" s="21"/>
      <c r="H275" s="21"/>
      <c r="I275" s="21"/>
      <c r="J275" s="21"/>
      <c r="K275" s="21"/>
    </row>
    <row r="276" spans="1:11" ht="34.5" customHeight="1" x14ac:dyDescent="0.25">
      <c r="A276" s="277"/>
      <c r="B276" s="277"/>
      <c r="C276" s="20" t="s">
        <v>28</v>
      </c>
      <c r="D276" s="21"/>
      <c r="E276" s="21"/>
      <c r="F276" s="21"/>
      <c r="G276" s="21"/>
      <c r="H276" s="21"/>
      <c r="I276" s="21"/>
      <c r="J276" s="21"/>
      <c r="K276" s="21"/>
    </row>
    <row r="277" spans="1:11" ht="23.25" customHeight="1" x14ac:dyDescent="0.25">
      <c r="A277" s="277" t="s">
        <v>62</v>
      </c>
      <c r="B277" s="277" t="s">
        <v>31</v>
      </c>
      <c r="C277" s="20" t="s">
        <v>22</v>
      </c>
      <c r="D277" s="21">
        <f>D278+D280+D282+D283</f>
        <v>7004.8</v>
      </c>
      <c r="E277" s="21">
        <f>E278+E280</f>
        <v>7004.78</v>
      </c>
      <c r="F277" s="21">
        <f>F278+F280</f>
        <v>7004.78</v>
      </c>
      <c r="G277" s="21">
        <f>G278+G280</f>
        <v>7004.78</v>
      </c>
      <c r="H277" s="21">
        <f>H278+H280+H282+H283</f>
        <v>7004.78</v>
      </c>
      <c r="I277" s="21">
        <f>H277/D277*100</f>
        <v>99.999714481498387</v>
      </c>
      <c r="J277" s="21">
        <f>G277/E277*100</f>
        <v>100</v>
      </c>
      <c r="K277" s="21">
        <f>G277/F277*100</f>
        <v>100</v>
      </c>
    </row>
    <row r="278" spans="1:11" ht="23.25" customHeight="1" x14ac:dyDescent="0.25">
      <c r="A278" s="277"/>
      <c r="B278" s="277"/>
      <c r="C278" s="20" t="s">
        <v>23</v>
      </c>
      <c r="D278" s="21">
        <v>7004.8</v>
      </c>
      <c r="E278" s="21">
        <v>7004.78</v>
      </c>
      <c r="F278" s="21">
        <v>7004.78</v>
      </c>
      <c r="G278" s="21">
        <v>7004.78</v>
      </c>
      <c r="H278" s="21">
        <v>7004.78</v>
      </c>
      <c r="I278" s="21">
        <f>H278/D278*100</f>
        <v>99.999714481498387</v>
      </c>
      <c r="J278" s="21">
        <f>G278/E278*100</f>
        <v>100</v>
      </c>
      <c r="K278" s="21">
        <f>G278/F278*100</f>
        <v>100</v>
      </c>
    </row>
    <row r="279" spans="1:11" ht="60" x14ac:dyDescent="0.25">
      <c r="A279" s="277"/>
      <c r="B279" s="277"/>
      <c r="C279" s="20" t="s">
        <v>24</v>
      </c>
      <c r="D279" s="21"/>
      <c r="E279" s="21"/>
      <c r="F279" s="21"/>
      <c r="G279" s="21"/>
      <c r="H279" s="21"/>
      <c r="I279" s="21"/>
      <c r="J279" s="21"/>
      <c r="K279" s="21"/>
    </row>
    <row r="280" spans="1:11" ht="35.25" customHeight="1" x14ac:dyDescent="0.25">
      <c r="A280" s="277"/>
      <c r="B280" s="277"/>
      <c r="C280" s="20" t="s">
        <v>25</v>
      </c>
      <c r="D280" s="21"/>
      <c r="E280" s="21"/>
      <c r="F280" s="21"/>
      <c r="G280" s="21"/>
      <c r="H280" s="21"/>
      <c r="I280" s="21"/>
      <c r="J280" s="21"/>
      <c r="K280" s="21"/>
    </row>
    <row r="281" spans="1:11" ht="60" x14ac:dyDescent="0.25">
      <c r="A281" s="277"/>
      <c r="B281" s="277"/>
      <c r="C281" s="20" t="s">
        <v>26</v>
      </c>
      <c r="D281" s="21"/>
      <c r="E281" s="21"/>
      <c r="F281" s="21"/>
      <c r="G281" s="21"/>
      <c r="H281" s="21"/>
      <c r="I281" s="21"/>
      <c r="J281" s="21"/>
      <c r="K281" s="21"/>
    </row>
    <row r="282" spans="1:11" ht="30" x14ac:dyDescent="0.25">
      <c r="A282" s="277"/>
      <c r="B282" s="277"/>
      <c r="C282" s="20" t="s">
        <v>27</v>
      </c>
      <c r="D282" s="21"/>
      <c r="E282" s="21"/>
      <c r="F282" s="21"/>
      <c r="G282" s="21"/>
      <c r="H282" s="21"/>
      <c r="I282" s="21"/>
      <c r="J282" s="21"/>
      <c r="K282" s="21"/>
    </row>
    <row r="283" spans="1:11" ht="30" customHeight="1" x14ac:dyDescent="0.25">
      <c r="A283" s="277"/>
      <c r="B283" s="277"/>
      <c r="C283" s="20" t="s">
        <v>28</v>
      </c>
      <c r="D283" s="21"/>
      <c r="E283" s="21"/>
      <c r="F283" s="21"/>
      <c r="G283" s="21"/>
      <c r="H283" s="21"/>
      <c r="I283" s="21"/>
      <c r="J283" s="21"/>
      <c r="K283" s="21"/>
    </row>
    <row r="284" spans="1:11" ht="15.75" customHeight="1" x14ac:dyDescent="0.25">
      <c r="A284" s="277" t="s">
        <v>63</v>
      </c>
      <c r="B284" s="277" t="s">
        <v>31</v>
      </c>
      <c r="C284" s="20" t="s">
        <v>22</v>
      </c>
      <c r="D284" s="21">
        <f>D285+D287+D289+D290</f>
        <v>0</v>
      </c>
      <c r="E284" s="21">
        <f>E285+E287</f>
        <v>0</v>
      </c>
      <c r="F284" s="21">
        <f>F285+F287</f>
        <v>0</v>
      </c>
      <c r="G284" s="21">
        <f>G285+G287</f>
        <v>0</v>
      </c>
      <c r="H284" s="21">
        <f>H285+H287+H289+H290</f>
        <v>0</v>
      </c>
      <c r="I284" s="21"/>
      <c r="J284" s="21"/>
      <c r="K284" s="21"/>
    </row>
    <row r="285" spans="1:11" ht="19.5" customHeight="1" x14ac:dyDescent="0.25">
      <c r="A285" s="277"/>
      <c r="B285" s="277"/>
      <c r="C285" s="20" t="s">
        <v>23</v>
      </c>
      <c r="D285" s="21">
        <v>0</v>
      </c>
      <c r="E285" s="21">
        <f>E286+E288</f>
        <v>0</v>
      </c>
      <c r="F285" s="21">
        <v>0</v>
      </c>
      <c r="G285" s="21">
        <v>0</v>
      </c>
      <c r="H285" s="21">
        <v>0</v>
      </c>
      <c r="I285" s="21"/>
      <c r="J285" s="21"/>
      <c r="K285" s="21"/>
    </row>
    <row r="286" spans="1:11" ht="60" x14ac:dyDescent="0.25">
      <c r="A286" s="277"/>
      <c r="B286" s="277"/>
      <c r="C286" s="20" t="s">
        <v>24</v>
      </c>
      <c r="D286" s="21"/>
      <c r="E286" s="21"/>
      <c r="F286" s="21"/>
      <c r="G286" s="21"/>
      <c r="H286" s="21"/>
      <c r="I286" s="21"/>
      <c r="J286" s="21"/>
      <c r="K286" s="21"/>
    </row>
    <row r="287" spans="1:11" ht="30" x14ac:dyDescent="0.25">
      <c r="A287" s="277"/>
      <c r="B287" s="277"/>
      <c r="C287" s="20" t="s">
        <v>25</v>
      </c>
      <c r="D287" s="21"/>
      <c r="E287" s="21"/>
      <c r="F287" s="21"/>
      <c r="G287" s="21"/>
      <c r="H287" s="21"/>
      <c r="I287" s="21"/>
      <c r="J287" s="21"/>
      <c r="K287" s="21"/>
    </row>
    <row r="288" spans="1:11" ht="60" x14ac:dyDescent="0.25">
      <c r="A288" s="277"/>
      <c r="B288" s="277"/>
      <c r="C288" s="20" t="s">
        <v>26</v>
      </c>
      <c r="D288" s="21"/>
      <c r="E288" s="21"/>
      <c r="F288" s="21"/>
      <c r="G288" s="21"/>
      <c r="H288" s="21"/>
      <c r="I288" s="21"/>
      <c r="J288" s="21"/>
      <c r="K288" s="21"/>
    </row>
    <row r="289" spans="1:11" ht="30" x14ac:dyDescent="0.25">
      <c r="A289" s="277"/>
      <c r="B289" s="277"/>
      <c r="C289" s="20" t="s">
        <v>27</v>
      </c>
      <c r="D289" s="21"/>
      <c r="E289" s="21"/>
      <c r="F289" s="21"/>
      <c r="G289" s="21"/>
      <c r="H289" s="21"/>
      <c r="I289" s="21"/>
      <c r="J289" s="21"/>
      <c r="K289" s="21"/>
    </row>
    <row r="290" spans="1:11" ht="33.75" customHeight="1" x14ac:dyDescent="0.25">
      <c r="A290" s="277"/>
      <c r="B290" s="277"/>
      <c r="C290" s="20" t="s">
        <v>28</v>
      </c>
      <c r="D290" s="21"/>
      <c r="E290" s="21"/>
      <c r="F290" s="21"/>
      <c r="G290" s="21"/>
      <c r="H290" s="21"/>
      <c r="I290" s="21"/>
      <c r="J290" s="21"/>
      <c r="K290" s="21"/>
    </row>
    <row r="291" spans="1:11" ht="24" customHeight="1" x14ac:dyDescent="0.25">
      <c r="A291" s="277" t="s">
        <v>64</v>
      </c>
      <c r="B291" s="277" t="s">
        <v>34</v>
      </c>
      <c r="C291" s="20" t="s">
        <v>22</v>
      </c>
      <c r="D291" s="23">
        <v>126.5</v>
      </c>
      <c r="E291" s="23">
        <f>E292+E294</f>
        <v>126.5</v>
      </c>
      <c r="F291" s="23">
        <f>F292+F294</f>
        <v>126.5</v>
      </c>
      <c r="G291" s="23">
        <f>G292+G294</f>
        <v>126.5</v>
      </c>
      <c r="H291" s="23">
        <f>H292+H294+H296+H297</f>
        <v>126.5</v>
      </c>
      <c r="I291" s="21">
        <f>H291/D291*100</f>
        <v>100</v>
      </c>
      <c r="J291" s="21">
        <f>G291/E291*100</f>
        <v>100</v>
      </c>
      <c r="K291" s="21">
        <f>G291/F291*100</f>
        <v>100</v>
      </c>
    </row>
    <row r="292" spans="1:11" ht="24" customHeight="1" x14ac:dyDescent="0.25">
      <c r="A292" s="277"/>
      <c r="B292" s="277"/>
      <c r="C292" s="20" t="s">
        <v>23</v>
      </c>
      <c r="D292" s="23">
        <v>126.5</v>
      </c>
      <c r="E292" s="23">
        <v>126.5</v>
      </c>
      <c r="F292" s="23">
        <v>126.5</v>
      </c>
      <c r="G292" s="23">
        <v>126.5</v>
      </c>
      <c r="H292" s="23">
        <v>126.5</v>
      </c>
      <c r="I292" s="21">
        <f>H292/D292*100</f>
        <v>100</v>
      </c>
      <c r="J292" s="21">
        <f>G292/E292*100</f>
        <v>100</v>
      </c>
      <c r="K292" s="21">
        <f>G292/F292*100</f>
        <v>100</v>
      </c>
    </row>
    <row r="293" spans="1:11" ht="60" x14ac:dyDescent="0.25">
      <c r="A293" s="277"/>
      <c r="B293" s="277"/>
      <c r="C293" s="20" t="s">
        <v>24</v>
      </c>
      <c r="D293" s="21"/>
      <c r="E293" s="21"/>
      <c r="F293" s="21"/>
      <c r="G293" s="21"/>
      <c r="H293" s="21"/>
      <c r="I293" s="21"/>
      <c r="J293" s="21"/>
      <c r="K293" s="21"/>
    </row>
    <row r="294" spans="1:11" ht="31.5" customHeight="1" x14ac:dyDescent="0.25">
      <c r="A294" s="277"/>
      <c r="B294" s="277"/>
      <c r="C294" s="20" t="s">
        <v>25</v>
      </c>
      <c r="D294" s="21"/>
      <c r="E294" s="21"/>
      <c r="F294" s="21"/>
      <c r="G294" s="21"/>
      <c r="H294" s="21"/>
      <c r="I294" s="21"/>
      <c r="J294" s="21"/>
      <c r="K294" s="21"/>
    </row>
    <row r="295" spans="1:11" ht="60" x14ac:dyDescent="0.25">
      <c r="A295" s="277"/>
      <c r="B295" s="277"/>
      <c r="C295" s="20" t="s">
        <v>26</v>
      </c>
      <c r="D295" s="21"/>
      <c r="E295" s="21"/>
      <c r="F295" s="21"/>
      <c r="G295" s="21"/>
      <c r="H295" s="21"/>
      <c r="I295" s="21"/>
      <c r="J295" s="21"/>
      <c r="K295" s="21"/>
    </row>
    <row r="296" spans="1:11" ht="31.5" customHeight="1" x14ac:dyDescent="0.25">
      <c r="A296" s="277"/>
      <c r="B296" s="277"/>
      <c r="C296" s="20" t="s">
        <v>27</v>
      </c>
      <c r="D296" s="21"/>
      <c r="E296" s="21"/>
      <c r="F296" s="21"/>
      <c r="G296" s="21"/>
      <c r="H296" s="21"/>
      <c r="I296" s="21"/>
      <c r="J296" s="21"/>
      <c r="K296" s="21"/>
    </row>
    <row r="297" spans="1:11" ht="30" customHeight="1" x14ac:dyDescent="0.25">
      <c r="A297" s="277"/>
      <c r="B297" s="277"/>
      <c r="C297" s="20" t="s">
        <v>28</v>
      </c>
      <c r="D297" s="21"/>
      <c r="E297" s="21"/>
      <c r="F297" s="21"/>
      <c r="G297" s="21"/>
      <c r="H297" s="21"/>
      <c r="I297" s="21"/>
      <c r="J297" s="21"/>
      <c r="K297" s="21"/>
    </row>
    <row r="298" spans="1:11" ht="24.75" customHeight="1" x14ac:dyDescent="0.25">
      <c r="A298" s="277" t="s">
        <v>65</v>
      </c>
      <c r="B298" s="277" t="s">
        <v>34</v>
      </c>
      <c r="C298" s="20" t="s">
        <v>22</v>
      </c>
      <c r="D298" s="21">
        <v>210.2</v>
      </c>
      <c r="E298" s="21">
        <f>E299+E301</f>
        <v>210.2</v>
      </c>
      <c r="F298" s="21">
        <f>F299+F301</f>
        <v>210.2</v>
      </c>
      <c r="G298" s="21">
        <v>210.2</v>
      </c>
      <c r="H298" s="21">
        <v>210.2</v>
      </c>
      <c r="I298" s="21">
        <f>H298/D298*100</f>
        <v>100</v>
      </c>
      <c r="J298" s="21">
        <f>G298/E298*100</f>
        <v>100</v>
      </c>
      <c r="K298" s="21">
        <f>G298/F298*100</f>
        <v>100</v>
      </c>
    </row>
    <row r="299" spans="1:11" ht="24" customHeight="1" x14ac:dyDescent="0.25">
      <c r="A299" s="277"/>
      <c r="B299" s="277"/>
      <c r="C299" s="20" t="s">
        <v>23</v>
      </c>
      <c r="D299" s="21">
        <v>210.2</v>
      </c>
      <c r="E299" s="21">
        <v>210.2</v>
      </c>
      <c r="F299" s="21">
        <v>210.2</v>
      </c>
      <c r="G299" s="21">
        <v>210.2</v>
      </c>
      <c r="H299" s="21">
        <v>210.2</v>
      </c>
      <c r="I299" s="21">
        <f>H299/D299*100</f>
        <v>100</v>
      </c>
      <c r="J299" s="21">
        <f>G299/E299*100</f>
        <v>100</v>
      </c>
      <c r="K299" s="21">
        <f>G299/F299*100</f>
        <v>100</v>
      </c>
    </row>
    <row r="300" spans="1:11" ht="60" x14ac:dyDescent="0.25">
      <c r="A300" s="277"/>
      <c r="B300" s="277"/>
      <c r="C300" s="20" t="s">
        <v>24</v>
      </c>
      <c r="D300" s="21"/>
      <c r="E300" s="21"/>
      <c r="F300" s="21"/>
      <c r="G300" s="21"/>
      <c r="H300" s="21"/>
      <c r="I300" s="21"/>
      <c r="J300" s="21"/>
      <c r="K300" s="21"/>
    </row>
    <row r="301" spans="1:11" ht="37.5" customHeight="1" x14ac:dyDescent="0.25">
      <c r="A301" s="277"/>
      <c r="B301" s="277"/>
      <c r="C301" s="20" t="s">
        <v>25</v>
      </c>
      <c r="D301" s="21"/>
      <c r="E301" s="21"/>
      <c r="F301" s="21"/>
      <c r="G301" s="21"/>
      <c r="H301" s="21"/>
      <c r="I301" s="21"/>
      <c r="J301" s="21"/>
      <c r="K301" s="21"/>
    </row>
    <row r="302" spans="1:11" ht="60" x14ac:dyDescent="0.25">
      <c r="A302" s="277"/>
      <c r="B302" s="277"/>
      <c r="C302" s="20" t="s">
        <v>26</v>
      </c>
      <c r="D302" s="21"/>
      <c r="E302" s="21"/>
      <c r="F302" s="21"/>
      <c r="G302" s="21"/>
      <c r="H302" s="21"/>
      <c r="I302" s="21"/>
      <c r="J302" s="21"/>
      <c r="K302" s="21"/>
    </row>
    <row r="303" spans="1:11" ht="33" customHeight="1" x14ac:dyDescent="0.25">
      <c r="A303" s="277"/>
      <c r="B303" s="277"/>
      <c r="C303" s="20" t="s">
        <v>27</v>
      </c>
      <c r="D303" s="21"/>
      <c r="E303" s="21"/>
      <c r="F303" s="21"/>
      <c r="G303" s="21"/>
      <c r="H303" s="21"/>
      <c r="I303" s="21"/>
      <c r="J303" s="21"/>
      <c r="K303" s="21"/>
    </row>
    <row r="304" spans="1:11" ht="45" x14ac:dyDescent="0.25">
      <c r="A304" s="277"/>
      <c r="B304" s="277"/>
      <c r="C304" s="20" t="s">
        <v>28</v>
      </c>
      <c r="D304" s="21"/>
      <c r="E304" s="21"/>
      <c r="F304" s="21"/>
      <c r="G304" s="21"/>
      <c r="H304" s="21"/>
      <c r="I304" s="21"/>
      <c r="J304" s="21"/>
      <c r="K304" s="21"/>
    </row>
    <row r="305" spans="1:11" ht="16.5" customHeight="1" x14ac:dyDescent="0.25">
      <c r="A305" s="280" t="s">
        <v>66</v>
      </c>
      <c r="B305" s="277" t="s">
        <v>31</v>
      </c>
      <c r="C305" s="20" t="s">
        <v>22</v>
      </c>
      <c r="D305" s="21">
        <v>0</v>
      </c>
      <c r="E305" s="21">
        <f>E306+E308</f>
        <v>0</v>
      </c>
      <c r="F305" s="21">
        <f>F306+F308</f>
        <v>0</v>
      </c>
      <c r="G305" s="21">
        <f>G306+G308</f>
        <v>0</v>
      </c>
      <c r="H305" s="21">
        <f>H306+H308+H310+H311</f>
        <v>0</v>
      </c>
      <c r="I305" s="21"/>
      <c r="J305" s="21"/>
      <c r="K305" s="21"/>
    </row>
    <row r="306" spans="1:11" ht="16.5" x14ac:dyDescent="0.25">
      <c r="A306" s="280"/>
      <c r="B306" s="277"/>
      <c r="C306" s="20" t="s">
        <v>23</v>
      </c>
      <c r="D306" s="21">
        <v>0</v>
      </c>
      <c r="E306" s="21">
        <v>0</v>
      </c>
      <c r="F306" s="21">
        <v>0</v>
      </c>
      <c r="G306" s="21">
        <v>0</v>
      </c>
      <c r="H306" s="21">
        <v>0</v>
      </c>
      <c r="I306" s="21"/>
      <c r="J306" s="21"/>
      <c r="K306" s="21"/>
    </row>
    <row r="307" spans="1:11" ht="60" x14ac:dyDescent="0.25">
      <c r="A307" s="280"/>
      <c r="B307" s="277"/>
      <c r="C307" s="20" t="s">
        <v>24</v>
      </c>
      <c r="D307" s="21"/>
      <c r="E307" s="21"/>
      <c r="F307" s="21"/>
      <c r="G307" s="21"/>
      <c r="H307" s="21"/>
      <c r="I307" s="21"/>
      <c r="J307" s="21"/>
      <c r="K307" s="21"/>
    </row>
    <row r="308" spans="1:11" ht="30" x14ac:dyDescent="0.25">
      <c r="A308" s="280"/>
      <c r="B308" s="277"/>
      <c r="C308" s="20" t="s">
        <v>25</v>
      </c>
      <c r="D308" s="21"/>
      <c r="E308" s="21"/>
      <c r="F308" s="21"/>
      <c r="G308" s="21"/>
      <c r="H308" s="21"/>
      <c r="I308" s="21"/>
      <c r="J308" s="21"/>
      <c r="K308" s="21"/>
    </row>
    <row r="309" spans="1:11" ht="60" x14ac:dyDescent="0.25">
      <c r="A309" s="280"/>
      <c r="B309" s="277"/>
      <c r="C309" s="20" t="s">
        <v>26</v>
      </c>
      <c r="D309" s="21"/>
      <c r="E309" s="21"/>
      <c r="F309" s="21"/>
      <c r="G309" s="21"/>
      <c r="H309" s="21"/>
      <c r="I309" s="21"/>
      <c r="J309" s="21"/>
      <c r="K309" s="21"/>
    </row>
    <row r="310" spans="1:11" ht="30" x14ac:dyDescent="0.25">
      <c r="A310" s="280"/>
      <c r="B310" s="277"/>
      <c r="C310" s="20" t="s">
        <v>27</v>
      </c>
      <c r="D310" s="21"/>
      <c r="E310" s="21"/>
      <c r="F310" s="21"/>
      <c r="G310" s="21"/>
      <c r="H310" s="21"/>
      <c r="I310" s="21"/>
      <c r="J310" s="21"/>
      <c r="K310" s="21"/>
    </row>
    <row r="311" spans="1:11" ht="45" x14ac:dyDescent="0.25">
      <c r="A311" s="280"/>
      <c r="B311" s="277"/>
      <c r="C311" s="20" t="s">
        <v>28</v>
      </c>
      <c r="D311" s="21"/>
      <c r="E311" s="21"/>
      <c r="F311" s="21"/>
      <c r="G311" s="21"/>
      <c r="H311" s="21"/>
      <c r="I311" s="21"/>
      <c r="J311" s="21"/>
      <c r="K311" s="21"/>
    </row>
    <row r="312" spans="1:11" ht="22.5" customHeight="1" x14ac:dyDescent="0.25">
      <c r="A312" s="277" t="s">
        <v>67</v>
      </c>
      <c r="B312" s="277" t="s">
        <v>31</v>
      </c>
      <c r="C312" s="20" t="s">
        <v>22</v>
      </c>
      <c r="D312" s="21">
        <f>D313+D315+D317+D318</f>
        <v>89774.399999999994</v>
      </c>
      <c r="E312" s="21">
        <f>E313+E315</f>
        <v>89774.35</v>
      </c>
      <c r="F312" s="21">
        <f>F313+F315</f>
        <v>89774.35</v>
      </c>
      <c r="G312" s="21">
        <f>G313+G315</f>
        <v>89575.86</v>
      </c>
      <c r="H312" s="21">
        <f>H313+H315</f>
        <v>89575.86</v>
      </c>
      <c r="I312" s="21">
        <f>H312/D312*100</f>
        <v>99.778845639736943</v>
      </c>
      <c r="J312" s="21">
        <f>G312/E312*100</f>
        <v>99.77890121176037</v>
      </c>
      <c r="K312" s="21">
        <f>G312/F312*100</f>
        <v>99.77890121176037</v>
      </c>
    </row>
    <row r="313" spans="1:11" ht="22.5" customHeight="1" x14ac:dyDescent="0.25">
      <c r="A313" s="277"/>
      <c r="B313" s="277"/>
      <c r="C313" s="20" t="s">
        <v>23</v>
      </c>
      <c r="D313" s="21">
        <v>6774.4</v>
      </c>
      <c r="E313" s="21">
        <v>6774.35</v>
      </c>
      <c r="F313" s="21">
        <v>6774.35</v>
      </c>
      <c r="G313" s="21">
        <v>6575.86</v>
      </c>
      <c r="H313" s="21">
        <v>6575.86</v>
      </c>
      <c r="I313" s="21">
        <f>H313/D313*100</f>
        <v>97.069260746339154</v>
      </c>
      <c r="J313" s="21">
        <f>G313/E313*100</f>
        <v>97.069977193383863</v>
      </c>
      <c r="K313" s="21">
        <f>G313/F313*100</f>
        <v>97.069977193383863</v>
      </c>
    </row>
    <row r="314" spans="1:11" ht="60" x14ac:dyDescent="0.25">
      <c r="A314" s="277"/>
      <c r="B314" s="277"/>
      <c r="C314" s="20" t="s">
        <v>24</v>
      </c>
      <c r="D314" s="21"/>
      <c r="E314" s="21">
        <v>4368.42</v>
      </c>
      <c r="F314" s="21"/>
      <c r="G314" s="21">
        <v>4368.42</v>
      </c>
      <c r="H314" s="21">
        <v>4368.42</v>
      </c>
      <c r="I314" s="21"/>
      <c r="J314" s="21">
        <f>G314/E314*100</f>
        <v>100</v>
      </c>
      <c r="K314" s="21"/>
    </row>
    <row r="315" spans="1:11" ht="30" x14ac:dyDescent="0.25">
      <c r="A315" s="277"/>
      <c r="B315" s="277"/>
      <c r="C315" s="20" t="s">
        <v>25</v>
      </c>
      <c r="D315" s="21">
        <v>83000</v>
      </c>
      <c r="E315" s="21">
        <v>83000</v>
      </c>
      <c r="F315" s="21">
        <v>83000</v>
      </c>
      <c r="G315" s="21">
        <v>83000</v>
      </c>
      <c r="H315" s="21">
        <v>83000</v>
      </c>
      <c r="I315" s="21">
        <f>H315/D315*100</f>
        <v>100</v>
      </c>
      <c r="J315" s="21">
        <f>G315/E315*100</f>
        <v>100</v>
      </c>
      <c r="K315" s="21">
        <f>G315/F315*100</f>
        <v>100</v>
      </c>
    </row>
    <row r="316" spans="1:11" ht="60" x14ac:dyDescent="0.25">
      <c r="A316" s="277"/>
      <c r="B316" s="277"/>
      <c r="C316" s="20" t="s">
        <v>26</v>
      </c>
      <c r="D316" s="21"/>
      <c r="E316" s="21">
        <v>83000</v>
      </c>
      <c r="F316" s="21"/>
      <c r="G316" s="21">
        <v>83000</v>
      </c>
      <c r="H316" s="21">
        <v>83000</v>
      </c>
      <c r="I316" s="21"/>
      <c r="J316" s="21">
        <f>G316/E316*100</f>
        <v>100</v>
      </c>
      <c r="K316" s="21"/>
    </row>
    <row r="317" spans="1:11" ht="30" x14ac:dyDescent="0.25">
      <c r="A317" s="277"/>
      <c r="B317" s="277"/>
      <c r="C317" s="20" t="s">
        <v>27</v>
      </c>
      <c r="D317" s="21"/>
      <c r="E317" s="21"/>
      <c r="F317" s="21"/>
      <c r="G317" s="21"/>
      <c r="H317" s="21"/>
      <c r="I317" s="21"/>
      <c r="J317" s="21"/>
      <c r="K317" s="21"/>
    </row>
    <row r="318" spans="1:11" ht="45" x14ac:dyDescent="0.25">
      <c r="A318" s="277"/>
      <c r="B318" s="277"/>
      <c r="C318" s="20" t="s">
        <v>28</v>
      </c>
      <c r="D318" s="21"/>
      <c r="E318" s="21"/>
      <c r="F318" s="21"/>
      <c r="G318" s="21"/>
      <c r="H318" s="21"/>
      <c r="I318" s="21"/>
      <c r="J318" s="21"/>
      <c r="K318" s="21"/>
    </row>
    <row r="319" spans="1:11" ht="16.5" customHeight="1" x14ac:dyDescent="0.25">
      <c r="A319" s="277" t="s">
        <v>68</v>
      </c>
      <c r="B319" s="277" t="s">
        <v>31</v>
      </c>
      <c r="C319" s="20" t="s">
        <v>22</v>
      </c>
      <c r="D319" s="21">
        <f>D320+D322+D324+D325</f>
        <v>16774.400000000001</v>
      </c>
      <c r="E319" s="21">
        <f>E320+E322</f>
        <v>16774.400000000001</v>
      </c>
      <c r="F319" s="21">
        <f>F320+F322</f>
        <v>16774.400000000001</v>
      </c>
      <c r="G319" s="21">
        <f>G320+G322</f>
        <v>16774.32</v>
      </c>
      <c r="H319" s="21">
        <f>H320+H322</f>
        <v>16774.32</v>
      </c>
      <c r="I319" s="21">
        <f>H319/D319*100</f>
        <v>99.99952308279282</v>
      </c>
      <c r="J319" s="21">
        <f>G319/E319*100</f>
        <v>99.99952308279282</v>
      </c>
      <c r="K319" s="21">
        <f>G319/F319*100</f>
        <v>99.99952308279282</v>
      </c>
    </row>
    <row r="320" spans="1:11" ht="16.5" customHeight="1" x14ac:dyDescent="0.25">
      <c r="A320" s="277"/>
      <c r="B320" s="277"/>
      <c r="C320" s="20" t="s">
        <v>23</v>
      </c>
      <c r="D320" s="21">
        <v>0</v>
      </c>
      <c r="E320" s="21">
        <v>0</v>
      </c>
      <c r="F320" s="21">
        <v>0</v>
      </c>
      <c r="G320" s="21">
        <v>0</v>
      </c>
      <c r="H320" s="21">
        <v>0</v>
      </c>
      <c r="I320" s="21"/>
      <c r="J320" s="21"/>
      <c r="K320" s="21"/>
    </row>
    <row r="321" spans="1:11" ht="60" x14ac:dyDescent="0.25">
      <c r="A321" s="277"/>
      <c r="B321" s="277"/>
      <c r="C321" s="20" t="s">
        <v>24</v>
      </c>
      <c r="D321" s="21"/>
      <c r="E321" s="21"/>
      <c r="F321" s="21"/>
      <c r="G321" s="21"/>
      <c r="H321" s="21"/>
      <c r="I321" s="21"/>
      <c r="J321" s="21"/>
      <c r="K321" s="21"/>
    </row>
    <row r="322" spans="1:11" ht="30" x14ac:dyDescent="0.25">
      <c r="A322" s="277"/>
      <c r="B322" s="277"/>
      <c r="C322" s="20" t="s">
        <v>25</v>
      </c>
      <c r="D322" s="21">
        <v>16774.400000000001</v>
      </c>
      <c r="E322" s="21">
        <v>16774.400000000001</v>
      </c>
      <c r="F322" s="21">
        <v>16774.400000000001</v>
      </c>
      <c r="G322" s="21">
        <v>16774.32</v>
      </c>
      <c r="H322" s="21">
        <v>16774.32</v>
      </c>
      <c r="I322" s="21">
        <f>H322/D322*100</f>
        <v>99.99952308279282</v>
      </c>
      <c r="J322" s="21">
        <f>G322/E322*100</f>
        <v>99.99952308279282</v>
      </c>
      <c r="K322" s="21">
        <f>G322/F322*100</f>
        <v>99.99952308279282</v>
      </c>
    </row>
    <row r="323" spans="1:11" ht="60" x14ac:dyDescent="0.25">
      <c r="A323" s="277"/>
      <c r="B323" s="277"/>
      <c r="C323" s="20" t="s">
        <v>26</v>
      </c>
      <c r="D323" s="21"/>
      <c r="E323" s="21"/>
      <c r="F323" s="21"/>
      <c r="G323" s="21"/>
      <c r="H323" s="21"/>
      <c r="I323" s="21"/>
      <c r="J323" s="21"/>
      <c r="K323" s="21"/>
    </row>
    <row r="324" spans="1:11" ht="30" x14ac:dyDescent="0.25">
      <c r="A324" s="277"/>
      <c r="B324" s="277"/>
      <c r="C324" s="20" t="s">
        <v>27</v>
      </c>
      <c r="D324" s="21"/>
      <c r="E324" s="21"/>
      <c r="F324" s="21"/>
      <c r="G324" s="21"/>
      <c r="H324" s="21"/>
      <c r="I324" s="21"/>
      <c r="J324" s="21"/>
      <c r="K324" s="21"/>
    </row>
    <row r="325" spans="1:11" ht="45" x14ac:dyDescent="0.25">
      <c r="A325" s="277"/>
      <c r="B325" s="277"/>
      <c r="C325" s="20" t="s">
        <v>28</v>
      </c>
      <c r="D325" s="21"/>
      <c r="E325" s="21"/>
      <c r="F325" s="21"/>
      <c r="G325" s="21"/>
      <c r="H325" s="21"/>
      <c r="I325" s="21"/>
      <c r="J325" s="21"/>
      <c r="K325" s="21"/>
    </row>
    <row r="326" spans="1:11" ht="24.75" customHeight="1" x14ac:dyDescent="0.25">
      <c r="A326" s="276" t="s">
        <v>69</v>
      </c>
      <c r="B326" s="277" t="s">
        <v>31</v>
      </c>
      <c r="C326" s="20" t="s">
        <v>22</v>
      </c>
      <c r="D326" s="21">
        <f>D327+D329+D331+D332</f>
        <v>427739.9</v>
      </c>
      <c r="E326" s="21">
        <f>E327+E329</f>
        <v>427739.9</v>
      </c>
      <c r="F326" s="21">
        <f>F327+F329</f>
        <v>427739.9</v>
      </c>
      <c r="G326" s="21">
        <f>G327+G329</f>
        <v>427739.9</v>
      </c>
      <c r="H326" s="21">
        <f>H327+H329+H331+H332</f>
        <v>427739.9</v>
      </c>
      <c r="I326" s="21">
        <f>H326/D326*100</f>
        <v>100</v>
      </c>
      <c r="J326" s="21">
        <f>G326/E326*100</f>
        <v>100</v>
      </c>
      <c r="K326" s="21">
        <f>G326/F326*100</f>
        <v>100</v>
      </c>
    </row>
    <row r="327" spans="1:11" ht="24.75" customHeight="1" x14ac:dyDescent="0.25">
      <c r="A327" s="276"/>
      <c r="B327" s="277"/>
      <c r="C327" s="20" t="s">
        <v>23</v>
      </c>
      <c r="D327" s="21">
        <f>D335</f>
        <v>47051.4</v>
      </c>
      <c r="E327" s="21">
        <f>E335</f>
        <v>47051.4</v>
      </c>
      <c r="F327" s="21">
        <f>F335</f>
        <v>47051.4</v>
      </c>
      <c r="G327" s="21">
        <f>G335</f>
        <v>47051.4</v>
      </c>
      <c r="H327" s="21">
        <f>H335</f>
        <v>47051.4</v>
      </c>
      <c r="I327" s="21">
        <f>H327/D327*100</f>
        <v>100</v>
      </c>
      <c r="J327" s="21">
        <f>G327/E327*100</f>
        <v>100</v>
      </c>
      <c r="K327" s="21">
        <f>G327/F327*100</f>
        <v>100</v>
      </c>
    </row>
    <row r="328" spans="1:11" ht="60" x14ac:dyDescent="0.25">
      <c r="A328" s="276"/>
      <c r="B328" s="277"/>
      <c r="C328" s="20" t="s">
        <v>24</v>
      </c>
      <c r="D328" s="21"/>
      <c r="E328" s="21">
        <f>E336</f>
        <v>47051.4</v>
      </c>
      <c r="F328" s="21"/>
      <c r="G328" s="21">
        <f t="shared" ref="G328:H330" si="10">G336</f>
        <v>47051.4</v>
      </c>
      <c r="H328" s="21">
        <f t="shared" si="10"/>
        <v>47051.4</v>
      </c>
      <c r="I328" s="21"/>
      <c r="J328" s="21">
        <f>G328/E328*100</f>
        <v>100</v>
      </c>
      <c r="K328" s="21"/>
    </row>
    <row r="329" spans="1:11" ht="27.75" customHeight="1" x14ac:dyDescent="0.25">
      <c r="A329" s="276"/>
      <c r="B329" s="277"/>
      <c r="C329" s="20" t="s">
        <v>25</v>
      </c>
      <c r="D329" s="21">
        <f>D337</f>
        <v>380688.5</v>
      </c>
      <c r="E329" s="21">
        <f>E337</f>
        <v>380688.5</v>
      </c>
      <c r="F329" s="21">
        <f>F337</f>
        <v>380688.5</v>
      </c>
      <c r="G329" s="21">
        <f t="shared" si="10"/>
        <v>380688.5</v>
      </c>
      <c r="H329" s="21">
        <f t="shared" si="10"/>
        <v>380688.5</v>
      </c>
      <c r="I329" s="21">
        <f>H329/D329*100</f>
        <v>100</v>
      </c>
      <c r="J329" s="21">
        <f>G329/E329*100</f>
        <v>100</v>
      </c>
      <c r="K329" s="21">
        <f>G329/F329*100</f>
        <v>100</v>
      </c>
    </row>
    <row r="330" spans="1:11" ht="60" x14ac:dyDescent="0.25">
      <c r="A330" s="276"/>
      <c r="B330" s="277"/>
      <c r="C330" s="20" t="s">
        <v>26</v>
      </c>
      <c r="D330" s="21"/>
      <c r="E330" s="21">
        <f>E338</f>
        <v>380688.5</v>
      </c>
      <c r="F330" s="21"/>
      <c r="G330" s="21">
        <f t="shared" si="10"/>
        <v>380688.5</v>
      </c>
      <c r="H330" s="21">
        <f t="shared" si="10"/>
        <v>380688.5</v>
      </c>
      <c r="I330" s="21"/>
      <c r="J330" s="21">
        <f>G330/E330*100</f>
        <v>100</v>
      </c>
      <c r="K330" s="21"/>
    </row>
    <row r="331" spans="1:11" ht="34.5" customHeight="1" x14ac:dyDescent="0.25">
      <c r="A331" s="276"/>
      <c r="B331" s="277"/>
      <c r="C331" s="20" t="s">
        <v>27</v>
      </c>
      <c r="D331" s="21"/>
      <c r="E331" s="21"/>
      <c r="F331" s="21"/>
      <c r="G331" s="21"/>
      <c r="H331" s="21"/>
      <c r="I331" s="21"/>
      <c r="J331" s="21"/>
      <c r="K331" s="21"/>
    </row>
    <row r="332" spans="1:11" ht="31.5" customHeight="1" x14ac:dyDescent="0.25">
      <c r="A332" s="276"/>
      <c r="B332" s="277"/>
      <c r="C332" s="20" t="s">
        <v>28</v>
      </c>
      <c r="D332" s="21"/>
      <c r="E332" s="21"/>
      <c r="F332" s="21"/>
      <c r="G332" s="21"/>
      <c r="H332" s="21"/>
      <c r="I332" s="21"/>
      <c r="J332" s="21"/>
      <c r="K332" s="21"/>
    </row>
    <row r="333" spans="1:11" ht="22.5" customHeight="1" x14ac:dyDescent="0.25">
      <c r="A333" s="284" t="s">
        <v>60</v>
      </c>
      <c r="B333" s="284"/>
      <c r="C333" s="284"/>
      <c r="D333" s="284"/>
      <c r="E333" s="284"/>
      <c r="F333" s="284"/>
      <c r="G333" s="284"/>
      <c r="H333" s="284"/>
      <c r="I333" s="284"/>
      <c r="J333" s="284"/>
      <c r="K333" s="284"/>
    </row>
    <row r="334" spans="1:11" ht="20.25" customHeight="1" x14ac:dyDescent="0.25">
      <c r="A334" s="277" t="s">
        <v>70</v>
      </c>
      <c r="B334" s="277" t="s">
        <v>31</v>
      </c>
      <c r="C334" s="20" t="s">
        <v>22</v>
      </c>
      <c r="D334" s="21">
        <f>D335+D337+D339+D340</f>
        <v>427739.9</v>
      </c>
      <c r="E334" s="21">
        <f>E335+E337</f>
        <v>427739.9</v>
      </c>
      <c r="F334" s="21">
        <f>F335+F337</f>
        <v>427739.9</v>
      </c>
      <c r="G334" s="21">
        <f>G335+G337</f>
        <v>427739.9</v>
      </c>
      <c r="H334" s="21">
        <f>H335+H337+H339+H340</f>
        <v>427739.9</v>
      </c>
      <c r="I334" s="21">
        <f>H334/D334*100</f>
        <v>100</v>
      </c>
      <c r="J334" s="21">
        <f>G334/E334*100</f>
        <v>100</v>
      </c>
      <c r="K334" s="21">
        <f>G334/F334*100</f>
        <v>100</v>
      </c>
    </row>
    <row r="335" spans="1:11" ht="20.25" customHeight="1" x14ac:dyDescent="0.25">
      <c r="A335" s="277"/>
      <c r="B335" s="277"/>
      <c r="C335" s="20" t="s">
        <v>23</v>
      </c>
      <c r="D335" s="21">
        <f>D342+D349</f>
        <v>47051.4</v>
      </c>
      <c r="E335" s="21">
        <f>E342+E349</f>
        <v>47051.4</v>
      </c>
      <c r="F335" s="21">
        <f>F342+F349</f>
        <v>47051.4</v>
      </c>
      <c r="G335" s="21">
        <f>G342+G349</f>
        <v>47051.4</v>
      </c>
      <c r="H335" s="21">
        <f>H342+H349</f>
        <v>47051.4</v>
      </c>
      <c r="I335" s="21">
        <f>H335/D335*100</f>
        <v>100</v>
      </c>
      <c r="J335" s="21">
        <f>G335/E335*100</f>
        <v>100</v>
      </c>
      <c r="K335" s="21">
        <f>G335/F335*100</f>
        <v>100</v>
      </c>
    </row>
    <row r="336" spans="1:11" ht="60" x14ac:dyDescent="0.25">
      <c r="A336" s="277"/>
      <c r="B336" s="277"/>
      <c r="C336" s="20" t="s">
        <v>24</v>
      </c>
      <c r="D336" s="21"/>
      <c r="E336" s="21">
        <f>E343+E350</f>
        <v>47051.4</v>
      </c>
      <c r="F336" s="21"/>
      <c r="G336" s="21">
        <f t="shared" ref="G336:H338" si="11">G343+G350</f>
        <v>47051.4</v>
      </c>
      <c r="H336" s="21">
        <f t="shared" si="11"/>
        <v>47051.4</v>
      </c>
      <c r="I336" s="21"/>
      <c r="J336" s="21">
        <f>G336/E336*100</f>
        <v>100</v>
      </c>
      <c r="K336" s="21"/>
    </row>
    <row r="337" spans="1:11" ht="31.5" customHeight="1" x14ac:dyDescent="0.25">
      <c r="A337" s="277"/>
      <c r="B337" s="277"/>
      <c r="C337" s="20" t="s">
        <v>25</v>
      </c>
      <c r="D337" s="21">
        <f>D344+D351</f>
        <v>380688.5</v>
      </c>
      <c r="E337" s="21">
        <f>E344+E351</f>
        <v>380688.5</v>
      </c>
      <c r="F337" s="21">
        <f>F344+F351</f>
        <v>380688.5</v>
      </c>
      <c r="G337" s="21">
        <f t="shared" si="11"/>
        <v>380688.5</v>
      </c>
      <c r="H337" s="21">
        <f t="shared" si="11"/>
        <v>380688.5</v>
      </c>
      <c r="I337" s="21">
        <f>H337/D337*100</f>
        <v>100</v>
      </c>
      <c r="J337" s="21">
        <f>G337/E337*100</f>
        <v>100</v>
      </c>
      <c r="K337" s="21">
        <f>G337/F337*100</f>
        <v>100</v>
      </c>
    </row>
    <row r="338" spans="1:11" ht="60" x14ac:dyDescent="0.25">
      <c r="A338" s="277"/>
      <c r="B338" s="277"/>
      <c r="C338" s="20" t="s">
        <v>26</v>
      </c>
      <c r="D338" s="21"/>
      <c r="E338" s="21">
        <f>E345+E352</f>
        <v>380688.5</v>
      </c>
      <c r="F338" s="21"/>
      <c r="G338" s="21">
        <f t="shared" si="11"/>
        <v>380688.5</v>
      </c>
      <c r="H338" s="21">
        <f t="shared" si="11"/>
        <v>380688.5</v>
      </c>
      <c r="I338" s="21"/>
      <c r="J338" s="21">
        <f>G338/E338*100</f>
        <v>100</v>
      </c>
      <c r="K338" s="21"/>
    </row>
    <row r="339" spans="1:11" ht="31.5" customHeight="1" x14ac:dyDescent="0.25">
      <c r="A339" s="277"/>
      <c r="B339" s="277"/>
      <c r="C339" s="20" t="s">
        <v>27</v>
      </c>
      <c r="D339" s="21"/>
      <c r="E339" s="21"/>
      <c r="F339" s="21"/>
      <c r="G339" s="21"/>
      <c r="H339" s="21"/>
      <c r="I339" s="21"/>
      <c r="J339" s="21"/>
      <c r="K339" s="21"/>
    </row>
    <row r="340" spans="1:11" ht="29.25" customHeight="1" x14ac:dyDescent="0.25">
      <c r="A340" s="277"/>
      <c r="B340" s="277"/>
      <c r="C340" s="20" t="s">
        <v>28</v>
      </c>
      <c r="D340" s="21"/>
      <c r="E340" s="21"/>
      <c r="F340" s="21"/>
      <c r="G340" s="21"/>
      <c r="H340" s="21"/>
      <c r="I340" s="21"/>
      <c r="J340" s="21"/>
      <c r="K340" s="21"/>
    </row>
    <row r="341" spans="1:11" ht="24" customHeight="1" x14ac:dyDescent="0.25">
      <c r="A341" s="277" t="s">
        <v>71</v>
      </c>
      <c r="B341" s="277" t="s">
        <v>31</v>
      </c>
      <c r="C341" s="20" t="s">
        <v>22</v>
      </c>
      <c r="D341" s="21">
        <f>D342+D344+D346+D347</f>
        <v>421921.7</v>
      </c>
      <c r="E341" s="21">
        <f>E342+E344</f>
        <v>421921.7</v>
      </c>
      <c r="F341" s="21">
        <f>F342+F344</f>
        <v>421921.7</v>
      </c>
      <c r="G341" s="21">
        <f>G342+G344</f>
        <v>421921.7</v>
      </c>
      <c r="H341" s="21">
        <f>H342+H344+H346+H347</f>
        <v>421921.7</v>
      </c>
      <c r="I341" s="21">
        <f>H341/D341*100</f>
        <v>100</v>
      </c>
      <c r="J341" s="21">
        <f>G341/E341*100</f>
        <v>100</v>
      </c>
      <c r="K341" s="21">
        <f>G341/F341*100</f>
        <v>100</v>
      </c>
    </row>
    <row r="342" spans="1:11" ht="26.25" customHeight="1" x14ac:dyDescent="0.25">
      <c r="A342" s="277"/>
      <c r="B342" s="277"/>
      <c r="C342" s="20" t="s">
        <v>23</v>
      </c>
      <c r="D342" s="29">
        <v>46411.4</v>
      </c>
      <c r="E342" s="29">
        <v>46411.4</v>
      </c>
      <c r="F342" s="29">
        <v>46411.4</v>
      </c>
      <c r="G342" s="29">
        <v>46411.4</v>
      </c>
      <c r="H342" s="29">
        <v>46411.4</v>
      </c>
      <c r="I342" s="21">
        <f>H342/D342*100</f>
        <v>100</v>
      </c>
      <c r="J342" s="21">
        <f>G342/E342*100</f>
        <v>100</v>
      </c>
      <c r="K342" s="21">
        <f>G342/F342*100</f>
        <v>100</v>
      </c>
    </row>
    <row r="343" spans="1:11" ht="60" x14ac:dyDescent="0.25">
      <c r="A343" s="277"/>
      <c r="B343" s="277"/>
      <c r="C343" s="20" t="s">
        <v>24</v>
      </c>
      <c r="D343" s="29"/>
      <c r="E343" s="29">
        <v>46411.4</v>
      </c>
      <c r="F343" s="29"/>
      <c r="G343" s="29">
        <v>46411.4</v>
      </c>
      <c r="H343" s="29">
        <v>46411.4</v>
      </c>
      <c r="I343" s="21"/>
      <c r="J343" s="21">
        <f>G343/E343*100</f>
        <v>100</v>
      </c>
      <c r="K343" s="21"/>
    </row>
    <row r="344" spans="1:11" ht="29.25" customHeight="1" x14ac:dyDescent="0.25">
      <c r="A344" s="277"/>
      <c r="B344" s="277"/>
      <c r="C344" s="20" t="s">
        <v>25</v>
      </c>
      <c r="D344" s="29">
        <v>375510.3</v>
      </c>
      <c r="E344" s="29">
        <v>375510.3</v>
      </c>
      <c r="F344" s="29">
        <v>375510.3</v>
      </c>
      <c r="G344" s="29">
        <v>375510.3</v>
      </c>
      <c r="H344" s="29">
        <v>375510.3</v>
      </c>
      <c r="I344" s="21">
        <f>H344/D344*100</f>
        <v>100</v>
      </c>
      <c r="J344" s="21">
        <f>G344/E344*100</f>
        <v>100</v>
      </c>
      <c r="K344" s="21">
        <f>G344/F344*100</f>
        <v>100</v>
      </c>
    </row>
    <row r="345" spans="1:11" ht="60" x14ac:dyDescent="0.25">
      <c r="A345" s="277"/>
      <c r="B345" s="277"/>
      <c r="C345" s="20" t="s">
        <v>26</v>
      </c>
      <c r="D345" s="29"/>
      <c r="E345" s="29">
        <v>375510.3</v>
      </c>
      <c r="F345" s="29"/>
      <c r="G345" s="29">
        <v>375510.3</v>
      </c>
      <c r="H345" s="29">
        <v>375510.3</v>
      </c>
      <c r="I345" s="21"/>
      <c r="J345" s="21">
        <f>G345/E345*100</f>
        <v>100</v>
      </c>
      <c r="K345" s="21"/>
    </row>
    <row r="346" spans="1:11" ht="31.5" customHeight="1" x14ac:dyDescent="0.25">
      <c r="A346" s="277"/>
      <c r="B346" s="277"/>
      <c r="C346" s="20" t="s">
        <v>27</v>
      </c>
      <c r="D346" s="21"/>
      <c r="E346" s="21"/>
      <c r="F346" s="21"/>
      <c r="G346" s="21"/>
      <c r="H346" s="21"/>
      <c r="I346" s="21"/>
      <c r="J346" s="21"/>
      <c r="K346" s="21"/>
    </row>
    <row r="347" spans="1:11" ht="30.75" customHeight="1" x14ac:dyDescent="0.25">
      <c r="A347" s="277"/>
      <c r="B347" s="277"/>
      <c r="C347" s="20" t="s">
        <v>28</v>
      </c>
      <c r="D347" s="21"/>
      <c r="E347" s="21"/>
      <c r="F347" s="21"/>
      <c r="G347" s="21"/>
      <c r="H347" s="21"/>
      <c r="I347" s="21"/>
      <c r="J347" s="21"/>
      <c r="K347" s="21"/>
    </row>
    <row r="348" spans="1:11" ht="26.25" customHeight="1" x14ac:dyDescent="0.25">
      <c r="A348" s="277" t="s">
        <v>72</v>
      </c>
      <c r="B348" s="277" t="s">
        <v>31</v>
      </c>
      <c r="C348" s="20" t="s">
        <v>22</v>
      </c>
      <c r="D348" s="21">
        <f>D349+D351+D353+D354</f>
        <v>5818.2</v>
      </c>
      <c r="E348" s="21">
        <f>E349+E351</f>
        <v>5818.2</v>
      </c>
      <c r="F348" s="21">
        <f>F349+F351</f>
        <v>5818.2</v>
      </c>
      <c r="G348" s="21">
        <f>G349+G351</f>
        <v>5818.2</v>
      </c>
      <c r="H348" s="21">
        <f>H349+H351+H353+H354</f>
        <v>5818.2</v>
      </c>
      <c r="I348" s="21">
        <f>H348/D348*100</f>
        <v>100</v>
      </c>
      <c r="J348" s="21">
        <f>G348/E348*100</f>
        <v>100</v>
      </c>
      <c r="K348" s="21">
        <f>G348/F348*100</f>
        <v>100</v>
      </c>
    </row>
    <row r="349" spans="1:11" ht="26.25" customHeight="1" x14ac:dyDescent="0.25">
      <c r="A349" s="277"/>
      <c r="B349" s="277"/>
      <c r="C349" s="20" t="s">
        <v>23</v>
      </c>
      <c r="D349" s="29">
        <v>640</v>
      </c>
      <c r="E349" s="29">
        <v>640</v>
      </c>
      <c r="F349" s="29">
        <v>640</v>
      </c>
      <c r="G349" s="29">
        <v>640</v>
      </c>
      <c r="H349" s="29">
        <v>640</v>
      </c>
      <c r="I349" s="21">
        <f>H349/D349*100</f>
        <v>100</v>
      </c>
      <c r="J349" s="21">
        <f>G349/E349*100</f>
        <v>100</v>
      </c>
      <c r="K349" s="21">
        <f>G349/F349*100</f>
        <v>100</v>
      </c>
    </row>
    <row r="350" spans="1:11" ht="60" x14ac:dyDescent="0.25">
      <c r="A350" s="277"/>
      <c r="B350" s="277"/>
      <c r="C350" s="20" t="s">
        <v>24</v>
      </c>
      <c r="D350" s="29"/>
      <c r="E350" s="29">
        <v>640</v>
      </c>
      <c r="F350" s="29"/>
      <c r="G350" s="29">
        <v>640</v>
      </c>
      <c r="H350" s="29">
        <v>640</v>
      </c>
      <c r="I350" s="21"/>
      <c r="J350" s="21">
        <f>G350/E350*100</f>
        <v>100</v>
      </c>
      <c r="K350" s="21"/>
    </row>
    <row r="351" spans="1:11" ht="31.5" customHeight="1" x14ac:dyDescent="0.25">
      <c r="A351" s="277"/>
      <c r="B351" s="277"/>
      <c r="C351" s="20" t="s">
        <v>25</v>
      </c>
      <c r="D351" s="30">
        <v>5178.2</v>
      </c>
      <c r="E351" s="30">
        <v>5178.2</v>
      </c>
      <c r="F351" s="30">
        <v>5178.2</v>
      </c>
      <c r="G351" s="30">
        <v>5178.2</v>
      </c>
      <c r="H351" s="30">
        <v>5178.2</v>
      </c>
      <c r="I351" s="21">
        <f>H351/D351*100</f>
        <v>100</v>
      </c>
      <c r="J351" s="21">
        <f>G351/E351*100</f>
        <v>100</v>
      </c>
      <c r="K351" s="21">
        <f>G351/F351*100</f>
        <v>100</v>
      </c>
    </row>
    <row r="352" spans="1:11" ht="60" x14ac:dyDescent="0.25">
      <c r="A352" s="277"/>
      <c r="B352" s="277"/>
      <c r="C352" s="20" t="s">
        <v>26</v>
      </c>
      <c r="D352" s="30"/>
      <c r="E352" s="30">
        <v>5178.2</v>
      </c>
      <c r="F352" s="30"/>
      <c r="G352" s="30">
        <v>5178.2</v>
      </c>
      <c r="H352" s="30">
        <v>5178.2</v>
      </c>
      <c r="I352" s="21"/>
      <c r="J352" s="21">
        <f>G352/E352*100</f>
        <v>100</v>
      </c>
      <c r="K352" s="21"/>
    </row>
    <row r="353" spans="1:11" ht="33.75" customHeight="1" x14ac:dyDescent="0.25">
      <c r="A353" s="277"/>
      <c r="B353" s="277"/>
      <c r="C353" s="20" t="s">
        <v>27</v>
      </c>
      <c r="D353" s="21"/>
      <c r="E353" s="21"/>
      <c r="F353" s="21"/>
      <c r="G353" s="21"/>
      <c r="H353" s="21"/>
      <c r="I353" s="21"/>
      <c r="J353" s="21"/>
      <c r="K353" s="21"/>
    </row>
    <row r="354" spans="1:11" ht="34.5" customHeight="1" x14ac:dyDescent="0.25">
      <c r="A354" s="277"/>
      <c r="B354" s="277"/>
      <c r="C354" s="20" t="s">
        <v>28</v>
      </c>
      <c r="D354" s="21"/>
      <c r="E354" s="21"/>
      <c r="F354" s="21"/>
      <c r="G354" s="21"/>
      <c r="H354" s="21"/>
      <c r="I354" s="21"/>
      <c r="J354" s="21"/>
      <c r="K354" s="21"/>
    </row>
    <row r="355" spans="1:11" ht="24.75" customHeight="1" x14ac:dyDescent="0.25">
      <c r="A355" s="276" t="s">
        <v>73</v>
      </c>
      <c r="B355" s="277" t="s">
        <v>31</v>
      </c>
      <c r="C355" s="20" t="s">
        <v>22</v>
      </c>
      <c r="D355" s="21">
        <f>D356+D358+D360+D361</f>
        <v>87113.600000000006</v>
      </c>
      <c r="E355" s="21">
        <f>E356+E358</f>
        <v>67697.350000000006</v>
      </c>
      <c r="F355" s="21">
        <f>F356+F358</f>
        <v>67697.350000000006</v>
      </c>
      <c r="G355" s="21">
        <f>G356+G358</f>
        <v>67697.350000000006</v>
      </c>
      <c r="H355" s="21">
        <f>H356+H358+H360+H361</f>
        <v>87044.35</v>
      </c>
      <c r="I355" s="21">
        <f>H355/D355*100</f>
        <v>99.920506097784951</v>
      </c>
      <c r="J355" s="21">
        <f>G355/E355*100</f>
        <v>100</v>
      </c>
      <c r="K355" s="21">
        <f>G355/F355*100</f>
        <v>100</v>
      </c>
    </row>
    <row r="356" spans="1:11" ht="24.75" customHeight="1" x14ac:dyDescent="0.25">
      <c r="A356" s="276"/>
      <c r="B356" s="277"/>
      <c r="C356" s="20" t="s">
        <v>23</v>
      </c>
      <c r="D356" s="21">
        <f>D364+D371+D378</f>
        <v>7446.7000000000007</v>
      </c>
      <c r="E356" s="21">
        <f>E364+E371+E378</f>
        <v>7446.75</v>
      </c>
      <c r="F356" s="21">
        <f>F364+F371+F378</f>
        <v>7446.75</v>
      </c>
      <c r="G356" s="21">
        <f>G364+G371+G378</f>
        <v>7446.75</v>
      </c>
      <c r="H356" s="21">
        <f>H364+H371+H378</f>
        <v>7446.75</v>
      </c>
      <c r="I356" s="21">
        <f>H356/D356*100</f>
        <v>100.00067143835523</v>
      </c>
      <c r="J356" s="21">
        <f>G356/E356*100</f>
        <v>100</v>
      </c>
      <c r="K356" s="21">
        <f>G356/F356*100</f>
        <v>100</v>
      </c>
    </row>
    <row r="357" spans="1:11" ht="60" x14ac:dyDescent="0.25">
      <c r="A357" s="276"/>
      <c r="B357" s="277"/>
      <c r="C357" s="20" t="s">
        <v>24</v>
      </c>
      <c r="D357" s="21"/>
      <c r="E357" s="21">
        <f>E365+E372+E379</f>
        <v>7446.75</v>
      </c>
      <c r="F357" s="21"/>
      <c r="G357" s="21">
        <f t="shared" ref="G357:H359" si="12">G365+G372+G379</f>
        <v>7446.75</v>
      </c>
      <c r="H357" s="21">
        <f t="shared" si="12"/>
        <v>7446.75</v>
      </c>
      <c r="I357" s="21"/>
      <c r="J357" s="21">
        <f>G357/E357*100</f>
        <v>100</v>
      </c>
      <c r="K357" s="21"/>
    </row>
    <row r="358" spans="1:11" ht="30" x14ac:dyDescent="0.25">
      <c r="A358" s="276"/>
      <c r="B358" s="277"/>
      <c r="C358" s="20" t="s">
        <v>25</v>
      </c>
      <c r="D358" s="21">
        <f>D366+D373+D380</f>
        <v>60250.600000000006</v>
      </c>
      <c r="E358" s="21">
        <f>E366+E373+E380</f>
        <v>60250.600000000006</v>
      </c>
      <c r="F358" s="21">
        <f>F366+F373+F380</f>
        <v>60250.600000000006</v>
      </c>
      <c r="G358" s="21">
        <f t="shared" si="12"/>
        <v>60250.600000000006</v>
      </c>
      <c r="H358" s="21">
        <f t="shared" si="12"/>
        <v>60250.600000000006</v>
      </c>
      <c r="I358" s="21">
        <f>H358/D358*100</f>
        <v>100</v>
      </c>
      <c r="J358" s="21">
        <f>G358/E358*100</f>
        <v>100</v>
      </c>
      <c r="K358" s="21">
        <f>G358/F358*100</f>
        <v>100</v>
      </c>
    </row>
    <row r="359" spans="1:11" ht="60" x14ac:dyDescent="0.25">
      <c r="A359" s="276"/>
      <c r="B359" s="277"/>
      <c r="C359" s="20" t="s">
        <v>26</v>
      </c>
      <c r="D359" s="21"/>
      <c r="E359" s="21">
        <f>E367+E374+E381</f>
        <v>60250.600000000006</v>
      </c>
      <c r="F359" s="21"/>
      <c r="G359" s="21">
        <f t="shared" si="12"/>
        <v>60250.600000000006</v>
      </c>
      <c r="H359" s="21">
        <f t="shared" si="12"/>
        <v>60250.600000000006</v>
      </c>
      <c r="I359" s="21"/>
      <c r="J359" s="21">
        <f>G359/E359*100</f>
        <v>100</v>
      </c>
      <c r="K359" s="21"/>
    </row>
    <row r="360" spans="1:11" ht="34.5" customHeight="1" x14ac:dyDescent="0.25">
      <c r="A360" s="276"/>
      <c r="B360" s="277"/>
      <c r="C360" s="20" t="s">
        <v>27</v>
      </c>
      <c r="D360" s="21">
        <f>D368+D375+D382</f>
        <v>2139.9</v>
      </c>
      <c r="E360" s="21"/>
      <c r="F360" s="21"/>
      <c r="G360" s="21"/>
      <c r="H360" s="21">
        <f>H368+H375+H382</f>
        <v>2070.6</v>
      </c>
      <c r="I360" s="21">
        <f>H360/D360*100</f>
        <v>96.761530912659467</v>
      </c>
      <c r="J360" s="21"/>
      <c r="K360" s="21"/>
    </row>
    <row r="361" spans="1:11" ht="32.25" customHeight="1" x14ac:dyDescent="0.25">
      <c r="A361" s="276"/>
      <c r="B361" s="277"/>
      <c r="C361" s="20" t="s">
        <v>28</v>
      </c>
      <c r="D361" s="21">
        <f>D369+D376+D383</f>
        <v>17276.400000000001</v>
      </c>
      <c r="E361" s="21"/>
      <c r="F361" s="21"/>
      <c r="G361" s="21"/>
      <c r="H361" s="21">
        <f>H369+H376+H383</f>
        <v>17276.400000000001</v>
      </c>
      <c r="I361" s="21">
        <f>H361/D361*100</f>
        <v>100</v>
      </c>
      <c r="J361" s="21"/>
      <c r="K361" s="21"/>
    </row>
    <row r="362" spans="1:11" ht="25.5" customHeight="1" x14ac:dyDescent="0.25">
      <c r="A362" s="284" t="s">
        <v>60</v>
      </c>
      <c r="B362" s="284"/>
      <c r="C362" s="284"/>
      <c r="D362" s="284"/>
      <c r="E362" s="284"/>
      <c r="F362" s="284"/>
      <c r="G362" s="284"/>
      <c r="H362" s="284"/>
      <c r="I362" s="284"/>
      <c r="J362" s="284"/>
      <c r="K362" s="284"/>
    </row>
    <row r="363" spans="1:11" ht="20.25" customHeight="1" x14ac:dyDescent="0.25">
      <c r="A363" s="277" t="s">
        <v>74</v>
      </c>
      <c r="B363" s="277" t="s">
        <v>31</v>
      </c>
      <c r="C363" s="20" t="s">
        <v>22</v>
      </c>
      <c r="D363" s="21">
        <f>D364+D366+D368+D369</f>
        <v>57588.000000000007</v>
      </c>
      <c r="E363" s="21">
        <f>E364+E366</f>
        <v>40311.600000000006</v>
      </c>
      <c r="F363" s="21">
        <f>F364+F366</f>
        <v>40311.600000000006</v>
      </c>
      <c r="G363" s="21">
        <f>G364+G366</f>
        <v>40311.600000000006</v>
      </c>
      <c r="H363" s="21">
        <f>H364+H366+H369</f>
        <v>57588.000000000007</v>
      </c>
      <c r="I363" s="21">
        <f>H363/D363*100</f>
        <v>100</v>
      </c>
      <c r="J363" s="21">
        <f>G363/E363*100</f>
        <v>100</v>
      </c>
      <c r="K363" s="21">
        <f>G363/F363*100</f>
        <v>100</v>
      </c>
    </row>
    <row r="364" spans="1:11" ht="17.25" customHeight="1" x14ac:dyDescent="0.25">
      <c r="A364" s="277"/>
      <c r="B364" s="277"/>
      <c r="C364" s="20" t="s">
        <v>23</v>
      </c>
      <c r="D364" s="21">
        <v>4434.3</v>
      </c>
      <c r="E364" s="21">
        <v>4434.3</v>
      </c>
      <c r="F364" s="21">
        <v>4434.3</v>
      </c>
      <c r="G364" s="21">
        <v>4434.3</v>
      </c>
      <c r="H364" s="21">
        <v>4434.3</v>
      </c>
      <c r="I364" s="21">
        <f>H364/D364*100</f>
        <v>100</v>
      </c>
      <c r="J364" s="21">
        <f>G364/E364*100</f>
        <v>100</v>
      </c>
      <c r="K364" s="21">
        <f>G364/F364*100</f>
        <v>100</v>
      </c>
    </row>
    <row r="365" spans="1:11" ht="60" x14ac:dyDescent="0.25">
      <c r="A365" s="277"/>
      <c r="B365" s="277"/>
      <c r="C365" s="20" t="s">
        <v>24</v>
      </c>
      <c r="D365" s="21"/>
      <c r="E365" s="21">
        <v>4434.3</v>
      </c>
      <c r="F365" s="21"/>
      <c r="G365" s="21">
        <v>4434.3</v>
      </c>
      <c r="H365" s="21">
        <v>4434.3</v>
      </c>
      <c r="I365" s="21"/>
      <c r="J365" s="21">
        <f>G365/E365*100</f>
        <v>100</v>
      </c>
      <c r="K365" s="21"/>
    </row>
    <row r="366" spans="1:11" ht="37.5" customHeight="1" x14ac:dyDescent="0.25">
      <c r="A366" s="277"/>
      <c r="B366" s="277"/>
      <c r="C366" s="20" t="s">
        <v>25</v>
      </c>
      <c r="D366" s="21">
        <v>35877.300000000003</v>
      </c>
      <c r="E366" s="21">
        <v>35877.300000000003</v>
      </c>
      <c r="F366" s="21">
        <v>35877.300000000003</v>
      </c>
      <c r="G366" s="21">
        <v>35877.300000000003</v>
      </c>
      <c r="H366" s="21">
        <v>35877.300000000003</v>
      </c>
      <c r="I366" s="21">
        <f>H366/D366*100</f>
        <v>100</v>
      </c>
      <c r="J366" s="21">
        <f>G366/E366*100</f>
        <v>100</v>
      </c>
      <c r="K366" s="21">
        <f>G366/F366*100</f>
        <v>100</v>
      </c>
    </row>
    <row r="367" spans="1:11" ht="60" x14ac:dyDescent="0.25">
      <c r="A367" s="277"/>
      <c r="B367" s="277"/>
      <c r="C367" s="20" t="s">
        <v>26</v>
      </c>
      <c r="D367" s="21"/>
      <c r="E367" s="21">
        <v>35877.300000000003</v>
      </c>
      <c r="F367" s="21"/>
      <c r="G367" s="21">
        <v>35877.300000000003</v>
      </c>
      <c r="H367" s="21">
        <v>35877.300000000003</v>
      </c>
      <c r="I367" s="21"/>
      <c r="J367" s="21">
        <f>G367/E367*100</f>
        <v>100</v>
      </c>
      <c r="K367" s="21"/>
    </row>
    <row r="368" spans="1:11" ht="30" x14ac:dyDescent="0.25">
      <c r="A368" s="277"/>
      <c r="B368" s="277"/>
      <c r="C368" s="20" t="s">
        <v>27</v>
      </c>
      <c r="D368" s="31">
        <v>0</v>
      </c>
      <c r="E368" s="21"/>
      <c r="F368" s="21"/>
      <c r="G368" s="21"/>
      <c r="H368" s="21">
        <v>0</v>
      </c>
      <c r="I368" s="21"/>
      <c r="J368" s="21"/>
      <c r="K368" s="21"/>
    </row>
    <row r="369" spans="1:11" ht="45.75" customHeight="1" x14ac:dyDescent="0.25">
      <c r="A369" s="277"/>
      <c r="B369" s="277"/>
      <c r="C369" s="20" t="s">
        <v>28</v>
      </c>
      <c r="D369" s="21">
        <v>17276.400000000001</v>
      </c>
      <c r="E369" s="21"/>
      <c r="F369" s="21"/>
      <c r="G369" s="21"/>
      <c r="H369" s="21">
        <v>17276.400000000001</v>
      </c>
      <c r="I369" s="21">
        <f>H369/D369*100</f>
        <v>100</v>
      </c>
      <c r="J369" s="21"/>
      <c r="K369" s="21"/>
    </row>
    <row r="370" spans="1:11" ht="19.5" customHeight="1" x14ac:dyDescent="0.25">
      <c r="A370" s="277" t="s">
        <v>75</v>
      </c>
      <c r="B370" s="277" t="s">
        <v>31</v>
      </c>
      <c r="C370" s="20" t="s">
        <v>22</v>
      </c>
      <c r="D370" s="21">
        <f>D371+D373+D375+D376</f>
        <v>4593</v>
      </c>
      <c r="E370" s="21">
        <f>E371+E373</f>
        <v>3180.2200000000003</v>
      </c>
      <c r="F370" s="21">
        <f>F371+F373</f>
        <v>3180.2200000000003</v>
      </c>
      <c r="G370" s="21">
        <f>G371+G373</f>
        <v>3180.2200000000003</v>
      </c>
      <c r="H370" s="21">
        <f>H371+H373+H375+H376</f>
        <v>4593.0200000000004</v>
      </c>
      <c r="I370" s="21">
        <f>H370/D370*100</f>
        <v>100.00043544524277</v>
      </c>
      <c r="J370" s="21">
        <f>G370/E370*100</f>
        <v>100</v>
      </c>
      <c r="K370" s="21">
        <f>G370/F370*100</f>
        <v>100</v>
      </c>
    </row>
    <row r="371" spans="1:11" ht="18" customHeight="1" x14ac:dyDescent="0.25">
      <c r="A371" s="277"/>
      <c r="B371" s="277"/>
      <c r="C371" s="20" t="s">
        <v>23</v>
      </c>
      <c r="D371" s="21">
        <v>349.8</v>
      </c>
      <c r="E371" s="21">
        <v>349.82</v>
      </c>
      <c r="F371" s="21">
        <v>349.82</v>
      </c>
      <c r="G371" s="21">
        <v>349.82</v>
      </c>
      <c r="H371" s="21">
        <v>349.82</v>
      </c>
      <c r="I371" s="21">
        <f>H371/D371*100</f>
        <v>100.00571755288736</v>
      </c>
      <c r="J371" s="21">
        <f>G371/E371*100</f>
        <v>100</v>
      </c>
      <c r="K371" s="21">
        <f>G371/F371*100</f>
        <v>100</v>
      </c>
    </row>
    <row r="372" spans="1:11" ht="60" x14ac:dyDescent="0.25">
      <c r="A372" s="277"/>
      <c r="B372" s="277"/>
      <c r="C372" s="20" t="s">
        <v>24</v>
      </c>
      <c r="D372" s="21"/>
      <c r="E372" s="21">
        <v>349.82</v>
      </c>
      <c r="F372" s="21"/>
      <c r="G372" s="21">
        <v>349.82</v>
      </c>
      <c r="H372" s="21">
        <v>349.82</v>
      </c>
      <c r="I372" s="21"/>
      <c r="J372" s="21">
        <f>G372/E372*100</f>
        <v>100</v>
      </c>
      <c r="K372" s="21"/>
    </row>
    <row r="373" spans="1:11" ht="30" x14ac:dyDescent="0.25">
      <c r="A373" s="277"/>
      <c r="B373" s="277"/>
      <c r="C373" s="20" t="s">
        <v>25</v>
      </c>
      <c r="D373" s="21">
        <v>2830.4</v>
      </c>
      <c r="E373" s="21">
        <v>2830.4</v>
      </c>
      <c r="F373" s="21">
        <v>2830.4</v>
      </c>
      <c r="G373" s="21">
        <v>2830.4</v>
      </c>
      <c r="H373" s="21">
        <v>2830.4</v>
      </c>
      <c r="I373" s="21">
        <f>H373/D373*100</f>
        <v>100</v>
      </c>
      <c r="J373" s="21">
        <f>G373/E373*100</f>
        <v>100</v>
      </c>
      <c r="K373" s="21">
        <f>G373/F373*100</f>
        <v>100</v>
      </c>
    </row>
    <row r="374" spans="1:11" ht="60" x14ac:dyDescent="0.25">
      <c r="A374" s="277"/>
      <c r="B374" s="277"/>
      <c r="C374" s="20" t="s">
        <v>26</v>
      </c>
      <c r="D374" s="21"/>
      <c r="E374" s="21">
        <v>2830.4</v>
      </c>
      <c r="F374" s="21"/>
      <c r="G374" s="21">
        <v>2830.4</v>
      </c>
      <c r="H374" s="21">
        <v>2830.4</v>
      </c>
      <c r="I374" s="21"/>
      <c r="J374" s="21">
        <f>G374/E374*100</f>
        <v>100</v>
      </c>
      <c r="K374" s="21"/>
    </row>
    <row r="375" spans="1:11" ht="30" x14ac:dyDescent="0.25">
      <c r="A375" s="277"/>
      <c r="B375" s="277"/>
      <c r="C375" s="20" t="s">
        <v>27</v>
      </c>
      <c r="D375" s="21">
        <v>1412.8</v>
      </c>
      <c r="E375" s="21"/>
      <c r="F375" s="21"/>
      <c r="G375" s="21"/>
      <c r="H375" s="21">
        <v>1412.8</v>
      </c>
      <c r="I375" s="21">
        <f>H375/D375*100</f>
        <v>100</v>
      </c>
      <c r="J375" s="21"/>
      <c r="K375" s="21"/>
    </row>
    <row r="376" spans="1:11" ht="27.75" customHeight="1" x14ac:dyDescent="0.25">
      <c r="A376" s="277"/>
      <c r="B376" s="277"/>
      <c r="C376" s="20" t="s">
        <v>28</v>
      </c>
      <c r="D376" s="21">
        <v>0</v>
      </c>
      <c r="E376" s="21"/>
      <c r="F376" s="21"/>
      <c r="G376" s="21"/>
      <c r="H376" s="21">
        <v>0</v>
      </c>
      <c r="I376" s="21"/>
      <c r="J376" s="21"/>
      <c r="K376" s="21"/>
    </row>
    <row r="377" spans="1:11" ht="23.25" customHeight="1" x14ac:dyDescent="0.25">
      <c r="A377" s="280" t="s">
        <v>76</v>
      </c>
      <c r="B377" s="277" t="s">
        <v>31</v>
      </c>
      <c r="C377" s="20" t="s">
        <v>22</v>
      </c>
      <c r="D377" s="21">
        <f>D378+D380+D382+D383</f>
        <v>24932.599999999995</v>
      </c>
      <c r="E377" s="21">
        <f>E378+E380</f>
        <v>24205.53</v>
      </c>
      <c r="F377" s="21">
        <f>F378+F380</f>
        <v>24205.53</v>
      </c>
      <c r="G377" s="21">
        <f>G378+G380</f>
        <v>24205.53</v>
      </c>
      <c r="H377" s="21">
        <f>H378+H380+H382+H383</f>
        <v>24863.329999999998</v>
      </c>
      <c r="I377" s="21">
        <f>H377/D377*100</f>
        <v>99.722170972943076</v>
      </c>
      <c r="J377" s="21">
        <f>G377/E377*100</f>
        <v>100</v>
      </c>
      <c r="K377" s="21">
        <f>G377/F377*100</f>
        <v>100</v>
      </c>
    </row>
    <row r="378" spans="1:11" ht="23.25" customHeight="1" x14ac:dyDescent="0.25">
      <c r="A378" s="280"/>
      <c r="B378" s="277"/>
      <c r="C378" s="20" t="s">
        <v>23</v>
      </c>
      <c r="D378" s="21">
        <f>D385+D392</f>
        <v>2662.6</v>
      </c>
      <c r="E378" s="21">
        <f>E385+E392</f>
        <v>2662.63</v>
      </c>
      <c r="F378" s="21">
        <f>F385+F392</f>
        <v>2662.63</v>
      </c>
      <c r="G378" s="21">
        <f>G385+G392</f>
        <v>2662.63</v>
      </c>
      <c r="H378" s="21">
        <f>H385+H392</f>
        <v>2662.63</v>
      </c>
      <c r="I378" s="21">
        <f>H378/D378*100</f>
        <v>100.00112671824533</v>
      </c>
      <c r="J378" s="21">
        <f>G378/E378*100</f>
        <v>100</v>
      </c>
      <c r="K378" s="21">
        <f>G378/F378*100</f>
        <v>100</v>
      </c>
    </row>
    <row r="379" spans="1:11" ht="60" x14ac:dyDescent="0.25">
      <c r="A379" s="280"/>
      <c r="B379" s="277"/>
      <c r="C379" s="20" t="s">
        <v>24</v>
      </c>
      <c r="D379" s="21"/>
      <c r="E379" s="21">
        <f>E386+E393</f>
        <v>2662.63</v>
      </c>
      <c r="F379" s="21"/>
      <c r="G379" s="21">
        <f t="shared" ref="G379:H381" si="13">G386+G393</f>
        <v>2662.63</v>
      </c>
      <c r="H379" s="21">
        <f t="shared" si="13"/>
        <v>2662.63</v>
      </c>
      <c r="I379" s="21"/>
      <c r="J379" s="21">
        <f>G379/E379*100</f>
        <v>100</v>
      </c>
      <c r="K379" s="21"/>
    </row>
    <row r="380" spans="1:11" ht="36" customHeight="1" x14ac:dyDescent="0.25">
      <c r="A380" s="280"/>
      <c r="B380" s="277"/>
      <c r="C380" s="20" t="s">
        <v>25</v>
      </c>
      <c r="D380" s="21">
        <f>D387+D394</f>
        <v>21542.899999999998</v>
      </c>
      <c r="E380" s="21">
        <f>E387+E394</f>
        <v>21542.899999999998</v>
      </c>
      <c r="F380" s="21">
        <f>F387+F394</f>
        <v>21542.899999999998</v>
      </c>
      <c r="G380" s="21">
        <f t="shared" si="13"/>
        <v>21542.899999999998</v>
      </c>
      <c r="H380" s="21">
        <f t="shared" si="13"/>
        <v>21542.899999999998</v>
      </c>
      <c r="I380" s="21">
        <f>H380/D380*100</f>
        <v>100</v>
      </c>
      <c r="J380" s="21">
        <f>G380/E380*100</f>
        <v>100</v>
      </c>
      <c r="K380" s="21">
        <f>G380/F380*100</f>
        <v>100</v>
      </c>
    </row>
    <row r="381" spans="1:11" ht="60" x14ac:dyDescent="0.25">
      <c r="A381" s="280"/>
      <c r="B381" s="277"/>
      <c r="C381" s="20" t="s">
        <v>26</v>
      </c>
      <c r="D381" s="21"/>
      <c r="E381" s="21">
        <f>E388+E395</f>
        <v>21542.899999999998</v>
      </c>
      <c r="F381" s="21"/>
      <c r="G381" s="21">
        <f t="shared" si="13"/>
        <v>21542.899999999998</v>
      </c>
      <c r="H381" s="21">
        <f t="shared" si="13"/>
        <v>21542.899999999998</v>
      </c>
      <c r="I381" s="21"/>
      <c r="J381" s="21">
        <f>G381/E381*100</f>
        <v>100</v>
      </c>
      <c r="K381" s="21"/>
    </row>
    <row r="382" spans="1:11" ht="33" customHeight="1" x14ac:dyDescent="0.25">
      <c r="A382" s="280"/>
      <c r="B382" s="277"/>
      <c r="C382" s="20" t="s">
        <v>27</v>
      </c>
      <c r="D382" s="21">
        <f>D389+D396</f>
        <v>727.1</v>
      </c>
      <c r="E382" s="21"/>
      <c r="F382" s="21"/>
      <c r="G382" s="21"/>
      <c r="H382" s="21">
        <f>H389+H396</f>
        <v>657.80000000000007</v>
      </c>
      <c r="I382" s="21">
        <f>H382/D382*100</f>
        <v>90.468986384266273</v>
      </c>
      <c r="J382" s="21"/>
      <c r="K382" s="21"/>
    </row>
    <row r="383" spans="1:11" ht="33" customHeight="1" x14ac:dyDescent="0.25">
      <c r="A383" s="280"/>
      <c r="B383" s="277"/>
      <c r="C383" s="20" t="s">
        <v>28</v>
      </c>
      <c r="D383" s="21">
        <v>0</v>
      </c>
      <c r="E383" s="21"/>
      <c r="F383" s="21"/>
      <c r="G383" s="21"/>
      <c r="H383" s="21">
        <v>0</v>
      </c>
      <c r="I383" s="21"/>
      <c r="J383" s="21"/>
      <c r="K383" s="21"/>
    </row>
    <row r="384" spans="1:11" ht="24.75" customHeight="1" x14ac:dyDescent="0.25">
      <c r="A384" s="277" t="s">
        <v>77</v>
      </c>
      <c r="B384" s="277" t="s">
        <v>31</v>
      </c>
      <c r="C384" s="20" t="s">
        <v>22</v>
      </c>
      <c r="D384" s="21">
        <f>D385+D387+D389+D390</f>
        <v>20374.3</v>
      </c>
      <c r="E384" s="21">
        <f>E385+E387</f>
        <v>19692.829999999998</v>
      </c>
      <c r="F384" s="21">
        <f>F385+F387</f>
        <v>19692.829999999998</v>
      </c>
      <c r="G384" s="21">
        <f>G385+G387</f>
        <v>19692.829999999998</v>
      </c>
      <c r="H384" s="21">
        <f>H385+H387+H389+H390</f>
        <v>20305.03</v>
      </c>
      <c r="I384" s="21">
        <f>H384/D384*100</f>
        <v>99.660012859337499</v>
      </c>
      <c r="J384" s="21">
        <f>G384/E384*100</f>
        <v>100</v>
      </c>
      <c r="K384" s="21">
        <f>G384/F384*100</f>
        <v>100</v>
      </c>
    </row>
    <row r="385" spans="1:11" ht="24" customHeight="1" x14ac:dyDescent="0.25">
      <c r="A385" s="277"/>
      <c r="B385" s="277"/>
      <c r="C385" s="20" t="s">
        <v>23</v>
      </c>
      <c r="D385" s="21">
        <v>2166.1999999999998</v>
      </c>
      <c r="E385" s="21">
        <v>2166.23</v>
      </c>
      <c r="F385" s="21">
        <v>2166.23</v>
      </c>
      <c r="G385" s="21">
        <v>2166.23</v>
      </c>
      <c r="H385" s="21">
        <v>2166.23</v>
      </c>
      <c r="I385" s="21">
        <f>H385/D385*100</f>
        <v>100.00138491367372</v>
      </c>
      <c r="J385" s="21">
        <f>G385/E385*100</f>
        <v>100</v>
      </c>
      <c r="K385" s="21">
        <f>G385/F385*100</f>
        <v>100</v>
      </c>
    </row>
    <row r="386" spans="1:11" ht="60" x14ac:dyDescent="0.25">
      <c r="A386" s="277"/>
      <c r="B386" s="277"/>
      <c r="C386" s="20" t="s">
        <v>24</v>
      </c>
      <c r="D386" s="21"/>
      <c r="E386" s="21">
        <v>2166.23</v>
      </c>
      <c r="F386" s="21"/>
      <c r="G386" s="21">
        <v>2166.23</v>
      </c>
      <c r="H386" s="21">
        <v>2166.23</v>
      </c>
      <c r="I386" s="21"/>
      <c r="J386" s="21">
        <f>G386/E386*100</f>
        <v>100</v>
      </c>
      <c r="K386" s="21"/>
    </row>
    <row r="387" spans="1:11" ht="33.75" customHeight="1" x14ac:dyDescent="0.25">
      <c r="A387" s="277"/>
      <c r="B387" s="277"/>
      <c r="C387" s="20" t="s">
        <v>25</v>
      </c>
      <c r="D387" s="21">
        <v>17526.599999999999</v>
      </c>
      <c r="E387" s="21">
        <v>17526.599999999999</v>
      </c>
      <c r="F387" s="21">
        <v>17526.599999999999</v>
      </c>
      <c r="G387" s="21">
        <v>17526.599999999999</v>
      </c>
      <c r="H387" s="21">
        <v>17526.599999999999</v>
      </c>
      <c r="I387" s="21">
        <f>H387/D387*100</f>
        <v>100</v>
      </c>
      <c r="J387" s="21">
        <f>G387/E387*100</f>
        <v>100</v>
      </c>
      <c r="K387" s="21">
        <f>G387/F387*100</f>
        <v>100</v>
      </c>
    </row>
    <row r="388" spans="1:11" ht="60" x14ac:dyDescent="0.25">
      <c r="A388" s="277"/>
      <c r="B388" s="277"/>
      <c r="C388" s="20" t="s">
        <v>26</v>
      </c>
      <c r="D388" s="21"/>
      <c r="E388" s="21">
        <v>17526.599999999999</v>
      </c>
      <c r="F388" s="21"/>
      <c r="G388" s="21">
        <v>17526.599999999999</v>
      </c>
      <c r="H388" s="21">
        <v>17526.599999999999</v>
      </c>
      <c r="I388" s="21"/>
      <c r="J388" s="21">
        <f>G388/E388*100</f>
        <v>100</v>
      </c>
      <c r="K388" s="21"/>
    </row>
    <row r="389" spans="1:11" ht="29.25" customHeight="1" x14ac:dyDescent="0.25">
      <c r="A389" s="277"/>
      <c r="B389" s="277"/>
      <c r="C389" s="20" t="s">
        <v>27</v>
      </c>
      <c r="D389" s="21">
        <v>681.5</v>
      </c>
      <c r="E389" s="21"/>
      <c r="F389" s="21"/>
      <c r="G389" s="21"/>
      <c r="H389" s="21">
        <v>612.20000000000005</v>
      </c>
      <c r="I389" s="21">
        <f>H389/D389*100</f>
        <v>89.831254585473232</v>
      </c>
      <c r="J389" s="21"/>
      <c r="K389" s="21"/>
    </row>
    <row r="390" spans="1:11" ht="30.75" customHeight="1" x14ac:dyDescent="0.25">
      <c r="A390" s="277"/>
      <c r="B390" s="277"/>
      <c r="C390" s="20" t="s">
        <v>28</v>
      </c>
      <c r="D390" s="21"/>
      <c r="E390" s="21"/>
      <c r="F390" s="21"/>
      <c r="G390" s="21"/>
      <c r="H390" s="21"/>
      <c r="I390" s="21"/>
      <c r="J390" s="21"/>
      <c r="K390" s="21"/>
    </row>
    <row r="391" spans="1:11" ht="21.75" customHeight="1" x14ac:dyDescent="0.25">
      <c r="A391" s="277" t="s">
        <v>78</v>
      </c>
      <c r="B391" s="277" t="s">
        <v>31</v>
      </c>
      <c r="C391" s="20" t="s">
        <v>22</v>
      </c>
      <c r="D391" s="21">
        <f>D392+D394+D396+D397</f>
        <v>4558.3</v>
      </c>
      <c r="E391" s="21">
        <f>E392+E394</f>
        <v>4512.7</v>
      </c>
      <c r="F391" s="21">
        <f>F392+F394</f>
        <v>4512.7</v>
      </c>
      <c r="G391" s="21">
        <f>G392+G394</f>
        <v>4512.7</v>
      </c>
      <c r="H391" s="21">
        <f>H392+H394+H396+H397</f>
        <v>4558.3</v>
      </c>
      <c r="I391" s="21">
        <f>H391/D391*100</f>
        <v>100</v>
      </c>
      <c r="J391" s="21">
        <f>G391/E391*100</f>
        <v>100</v>
      </c>
      <c r="K391" s="21">
        <f>G391/F391*100</f>
        <v>100</v>
      </c>
    </row>
    <row r="392" spans="1:11" ht="21.75" customHeight="1" x14ac:dyDescent="0.25">
      <c r="A392" s="277"/>
      <c r="B392" s="277"/>
      <c r="C392" s="20" t="s">
        <v>23</v>
      </c>
      <c r="D392" s="21">
        <v>496.4</v>
      </c>
      <c r="E392" s="21">
        <v>496.4</v>
      </c>
      <c r="F392" s="21">
        <v>496.4</v>
      </c>
      <c r="G392" s="21">
        <v>496.4</v>
      </c>
      <c r="H392" s="21">
        <v>496.4</v>
      </c>
      <c r="I392" s="21">
        <f>H392/D392*100</f>
        <v>100</v>
      </c>
      <c r="J392" s="21">
        <f>G392/E392*100</f>
        <v>100</v>
      </c>
      <c r="K392" s="21">
        <f>G392/F392*100</f>
        <v>100</v>
      </c>
    </row>
    <row r="393" spans="1:11" ht="60" x14ac:dyDescent="0.25">
      <c r="A393" s="277"/>
      <c r="B393" s="277"/>
      <c r="C393" s="20" t="s">
        <v>24</v>
      </c>
      <c r="D393" s="21"/>
      <c r="E393" s="21">
        <v>496.4</v>
      </c>
      <c r="F393" s="21"/>
      <c r="G393" s="21">
        <v>496.4</v>
      </c>
      <c r="H393" s="21">
        <v>496.4</v>
      </c>
      <c r="I393" s="21"/>
      <c r="J393" s="21">
        <f>G393/E393*100</f>
        <v>100</v>
      </c>
      <c r="K393" s="21"/>
    </row>
    <row r="394" spans="1:11" ht="30" x14ac:dyDescent="0.25">
      <c r="A394" s="277"/>
      <c r="B394" s="277"/>
      <c r="C394" s="20" t="s">
        <v>25</v>
      </c>
      <c r="D394" s="21">
        <v>4016.3</v>
      </c>
      <c r="E394" s="21">
        <v>4016.3</v>
      </c>
      <c r="F394" s="21">
        <v>4016.3</v>
      </c>
      <c r="G394" s="21">
        <v>4016.3</v>
      </c>
      <c r="H394" s="21">
        <v>4016.3</v>
      </c>
      <c r="I394" s="21">
        <f>H394/D394*100</f>
        <v>100</v>
      </c>
      <c r="J394" s="21">
        <f>G394/E394*100</f>
        <v>100</v>
      </c>
      <c r="K394" s="21">
        <f>G394/F394*100</f>
        <v>100</v>
      </c>
    </row>
    <row r="395" spans="1:11" ht="60" x14ac:dyDescent="0.25">
      <c r="A395" s="277"/>
      <c r="B395" s="277"/>
      <c r="C395" s="20" t="s">
        <v>26</v>
      </c>
      <c r="D395" s="21" t="s">
        <v>79</v>
      </c>
      <c r="E395" s="21">
        <v>4016.3</v>
      </c>
      <c r="F395" s="21"/>
      <c r="G395" s="21">
        <v>4016.3</v>
      </c>
      <c r="H395" s="21">
        <v>4016.3</v>
      </c>
      <c r="I395" s="21"/>
      <c r="J395" s="21">
        <f>G395/E395*100</f>
        <v>100</v>
      </c>
      <c r="K395" s="21"/>
    </row>
    <row r="396" spans="1:11" ht="30" x14ac:dyDescent="0.25">
      <c r="A396" s="277"/>
      <c r="B396" s="277"/>
      <c r="C396" s="20" t="s">
        <v>27</v>
      </c>
      <c r="D396" s="21">
        <v>45.6</v>
      </c>
      <c r="E396" s="21"/>
      <c r="F396" s="21"/>
      <c r="G396" s="21"/>
      <c r="H396" s="21">
        <v>45.6</v>
      </c>
      <c r="I396" s="21">
        <f>H396/D396*100</f>
        <v>100</v>
      </c>
      <c r="J396" s="21"/>
      <c r="K396" s="21"/>
    </row>
    <row r="397" spans="1:11" ht="35.25" customHeight="1" x14ac:dyDescent="0.25">
      <c r="A397" s="277"/>
      <c r="B397" s="277"/>
      <c r="C397" s="20" t="s">
        <v>28</v>
      </c>
      <c r="D397" s="21">
        <v>0</v>
      </c>
      <c r="E397" s="21"/>
      <c r="F397" s="21"/>
      <c r="G397" s="21"/>
      <c r="H397" s="21">
        <v>0</v>
      </c>
      <c r="I397" s="21"/>
      <c r="J397" s="21"/>
      <c r="K397" s="21"/>
    </row>
    <row r="398" spans="1:11" ht="25.5" customHeight="1" x14ac:dyDescent="0.25">
      <c r="A398" s="276" t="s">
        <v>80</v>
      </c>
      <c r="B398" s="280"/>
      <c r="C398" s="20" t="s">
        <v>22</v>
      </c>
      <c r="D398" s="21">
        <f>D399+D401+D403+D404</f>
        <v>386517.1</v>
      </c>
      <c r="E398" s="21">
        <f>E399+E401</f>
        <v>386517.08</v>
      </c>
      <c r="F398" s="21">
        <f>F399+F401</f>
        <v>386517.08</v>
      </c>
      <c r="G398" s="21">
        <f>G399+G401</f>
        <v>386385.28</v>
      </c>
      <c r="H398" s="21">
        <f>H399+H401+H403+H404</f>
        <v>386385.28</v>
      </c>
      <c r="I398" s="21">
        <f>H398/D398*100</f>
        <v>99.965895428688683</v>
      </c>
      <c r="J398" s="21">
        <f>G398/E398*100</f>
        <v>99.965900601339527</v>
      </c>
      <c r="K398" s="21">
        <f>G398/F398*100</f>
        <v>99.965900601339527</v>
      </c>
    </row>
    <row r="399" spans="1:11" ht="25.5" customHeight="1" x14ac:dyDescent="0.25">
      <c r="A399" s="276"/>
      <c r="B399" s="280"/>
      <c r="C399" s="20" t="s">
        <v>23</v>
      </c>
      <c r="D399" s="21">
        <f>D407+D414</f>
        <v>386517.1</v>
      </c>
      <c r="E399" s="21">
        <f>E407+E414</f>
        <v>386517.08</v>
      </c>
      <c r="F399" s="21">
        <f>F407+F414</f>
        <v>386517.08</v>
      </c>
      <c r="G399" s="21">
        <f>G407+G414</f>
        <v>386385.28</v>
      </c>
      <c r="H399" s="21">
        <f>H407+H414</f>
        <v>386385.28</v>
      </c>
      <c r="I399" s="21">
        <f>H399/D399*100</f>
        <v>99.965895428688683</v>
      </c>
      <c r="J399" s="21">
        <f>G399/E399*100</f>
        <v>99.965900601339527</v>
      </c>
      <c r="K399" s="21">
        <f>G399/F399*100</f>
        <v>99.965900601339527</v>
      </c>
    </row>
    <row r="400" spans="1:11" ht="60" x14ac:dyDescent="0.25">
      <c r="A400" s="276"/>
      <c r="B400" s="280"/>
      <c r="C400" s="20" t="s">
        <v>24</v>
      </c>
      <c r="D400" s="21"/>
      <c r="E400" s="21"/>
      <c r="F400" s="21"/>
      <c r="G400" s="21"/>
      <c r="H400" s="21"/>
      <c r="I400" s="21"/>
      <c r="J400" s="21"/>
      <c r="K400" s="21"/>
    </row>
    <row r="401" spans="1:11" ht="32.25" customHeight="1" x14ac:dyDescent="0.25">
      <c r="A401" s="276"/>
      <c r="B401" s="280"/>
      <c r="C401" s="20" t="s">
        <v>25</v>
      </c>
      <c r="D401" s="21"/>
      <c r="E401" s="21"/>
      <c r="F401" s="21"/>
      <c r="G401" s="21"/>
      <c r="H401" s="21"/>
      <c r="I401" s="21"/>
      <c r="J401" s="21"/>
      <c r="K401" s="21"/>
    </row>
    <row r="402" spans="1:11" ht="60" x14ac:dyDescent="0.25">
      <c r="A402" s="276"/>
      <c r="B402" s="280"/>
      <c r="C402" s="20" t="s">
        <v>26</v>
      </c>
      <c r="D402" s="21"/>
      <c r="E402" s="21"/>
      <c r="F402" s="21"/>
      <c r="G402" s="21"/>
      <c r="H402" s="21"/>
      <c r="I402" s="21"/>
      <c r="J402" s="21"/>
      <c r="K402" s="21"/>
    </row>
    <row r="403" spans="1:11" ht="32.25" customHeight="1" x14ac:dyDescent="0.25">
      <c r="A403" s="276"/>
      <c r="B403" s="280"/>
      <c r="C403" s="20" t="s">
        <v>27</v>
      </c>
      <c r="D403" s="21"/>
      <c r="E403" s="21"/>
      <c r="F403" s="21"/>
      <c r="G403" s="21"/>
      <c r="H403" s="21"/>
      <c r="I403" s="21"/>
      <c r="J403" s="21"/>
      <c r="K403" s="21"/>
    </row>
    <row r="404" spans="1:11" ht="32.25" customHeight="1" x14ac:dyDescent="0.25">
      <c r="A404" s="276"/>
      <c r="B404" s="280"/>
      <c r="C404" s="20" t="s">
        <v>28</v>
      </c>
      <c r="D404" s="21"/>
      <c r="E404" s="21"/>
      <c r="F404" s="21"/>
      <c r="G404" s="21"/>
      <c r="H404" s="21"/>
      <c r="I404" s="21"/>
      <c r="J404" s="21"/>
      <c r="K404" s="21"/>
    </row>
    <row r="405" spans="1:11" ht="22.5" customHeight="1" x14ac:dyDescent="0.25">
      <c r="A405" s="276"/>
      <c r="B405" s="288" t="s">
        <v>30</v>
      </c>
      <c r="C405" s="288"/>
      <c r="D405" s="288"/>
      <c r="E405" s="288"/>
      <c r="F405" s="288"/>
      <c r="G405" s="288"/>
      <c r="H405" s="288"/>
      <c r="I405" s="288"/>
      <c r="J405" s="288"/>
      <c r="K405" s="288"/>
    </row>
    <row r="406" spans="1:11" ht="21.75" customHeight="1" x14ac:dyDescent="0.25">
      <c r="A406" s="276"/>
      <c r="B406" s="277" t="s">
        <v>31</v>
      </c>
      <c r="C406" s="20" t="s">
        <v>22</v>
      </c>
      <c r="D406" s="21">
        <f>D407+D409+D411+D412</f>
        <v>67187.899999999994</v>
      </c>
      <c r="E406" s="21">
        <f>E407+E409</f>
        <v>67187.88</v>
      </c>
      <c r="F406" s="21">
        <f>F407+F409</f>
        <v>67187.88</v>
      </c>
      <c r="G406" s="21">
        <f>G407+G409</f>
        <v>67056.079999999987</v>
      </c>
      <c r="H406" s="21">
        <f>H407+H409+H411+H412</f>
        <v>67056.079999999987</v>
      </c>
      <c r="I406" s="21">
        <f>H406/D406*100</f>
        <v>99.803803958748517</v>
      </c>
      <c r="J406" s="21">
        <f>G406/E406*100</f>
        <v>99.803833667619784</v>
      </c>
      <c r="K406" s="21">
        <f>G406/F406*100</f>
        <v>99.803833667619784</v>
      </c>
    </row>
    <row r="407" spans="1:11" ht="23.25" customHeight="1" x14ac:dyDescent="0.25">
      <c r="A407" s="276"/>
      <c r="B407" s="277"/>
      <c r="C407" s="20" t="s">
        <v>23</v>
      </c>
      <c r="D407" s="21">
        <f>D422+D429+D436+D443+D457</f>
        <v>67187.899999999994</v>
      </c>
      <c r="E407" s="21">
        <f>E422+E429+E436+E443+E457</f>
        <v>67187.88</v>
      </c>
      <c r="F407" s="21">
        <f>F422+F429+F436+F443+F457</f>
        <v>67187.88</v>
      </c>
      <c r="G407" s="21">
        <f>G422+G429+G436+G443+G457</f>
        <v>67056.079999999987</v>
      </c>
      <c r="H407" s="21">
        <f>H422+H429+H436+H443+H457</f>
        <v>67056.079999999987</v>
      </c>
      <c r="I407" s="21">
        <f>H407/D407*100</f>
        <v>99.803803958748517</v>
      </c>
      <c r="J407" s="21">
        <f>G407/E407*100</f>
        <v>99.803833667619784</v>
      </c>
      <c r="K407" s="21">
        <f>G407/F407*100</f>
        <v>99.803833667619784</v>
      </c>
    </row>
    <row r="408" spans="1:11" ht="60" x14ac:dyDescent="0.25">
      <c r="A408" s="276"/>
      <c r="B408" s="277"/>
      <c r="C408" s="20" t="s">
        <v>24</v>
      </c>
      <c r="D408" s="21"/>
      <c r="E408" s="21"/>
      <c r="F408" s="21"/>
      <c r="G408" s="21"/>
      <c r="H408" s="21"/>
      <c r="I408" s="21"/>
      <c r="J408" s="21"/>
      <c r="K408" s="21"/>
    </row>
    <row r="409" spans="1:11" ht="34.5" customHeight="1" x14ac:dyDescent="0.25">
      <c r="A409" s="276"/>
      <c r="B409" s="277"/>
      <c r="C409" s="20" t="s">
        <v>25</v>
      </c>
      <c r="D409" s="21"/>
      <c r="E409" s="21"/>
      <c r="F409" s="21"/>
      <c r="G409" s="21"/>
      <c r="H409" s="21"/>
      <c r="I409" s="21"/>
      <c r="J409" s="21"/>
      <c r="K409" s="21"/>
    </row>
    <row r="410" spans="1:11" ht="60" x14ac:dyDescent="0.25">
      <c r="A410" s="276"/>
      <c r="B410" s="277"/>
      <c r="C410" s="20" t="s">
        <v>26</v>
      </c>
      <c r="D410" s="21"/>
      <c r="E410" s="21"/>
      <c r="F410" s="21"/>
      <c r="G410" s="21"/>
      <c r="H410" s="21"/>
      <c r="I410" s="21"/>
      <c r="J410" s="21"/>
      <c r="K410" s="21"/>
    </row>
    <row r="411" spans="1:11" ht="30" x14ac:dyDescent="0.25">
      <c r="A411" s="276"/>
      <c r="B411" s="277"/>
      <c r="C411" s="20" t="s">
        <v>27</v>
      </c>
      <c r="D411" s="21"/>
      <c r="E411" s="21"/>
      <c r="F411" s="21"/>
      <c r="G411" s="21"/>
      <c r="H411" s="21"/>
      <c r="I411" s="21"/>
      <c r="J411" s="21"/>
      <c r="K411" s="21"/>
    </row>
    <row r="412" spans="1:11" ht="45" x14ac:dyDescent="0.25">
      <c r="A412" s="276"/>
      <c r="B412" s="277"/>
      <c r="C412" s="20" t="s">
        <v>28</v>
      </c>
      <c r="D412" s="21"/>
      <c r="E412" s="21"/>
      <c r="F412" s="21"/>
      <c r="G412" s="21"/>
      <c r="H412" s="21"/>
      <c r="I412" s="21"/>
      <c r="J412" s="21"/>
      <c r="K412" s="21"/>
    </row>
    <row r="413" spans="1:11" ht="21.75" customHeight="1" x14ac:dyDescent="0.25">
      <c r="A413" s="276"/>
      <c r="B413" s="277" t="s">
        <v>34</v>
      </c>
      <c r="C413" s="20" t="s">
        <v>22</v>
      </c>
      <c r="D413" s="21">
        <f>D414+D416+D418+D419</f>
        <v>319329.2</v>
      </c>
      <c r="E413" s="21">
        <f>E414+E416+E418+E419</f>
        <v>319329.2</v>
      </c>
      <c r="F413" s="21">
        <f>F414+F416+F418+F419</f>
        <v>319329.2</v>
      </c>
      <c r="G413" s="21">
        <f>G414+G416+G418+G419</f>
        <v>319329.2</v>
      </c>
      <c r="H413" s="21">
        <f>H414+H416+H418+H419</f>
        <v>319329.2</v>
      </c>
      <c r="I413" s="21">
        <f>H413/D413*100</f>
        <v>100</v>
      </c>
      <c r="J413" s="21">
        <f>G413/E413*100</f>
        <v>100</v>
      </c>
      <c r="K413" s="21">
        <f>G413/F413*100</f>
        <v>100</v>
      </c>
    </row>
    <row r="414" spans="1:11" ht="24" customHeight="1" x14ac:dyDescent="0.25">
      <c r="A414" s="276"/>
      <c r="B414" s="277"/>
      <c r="C414" s="20" t="s">
        <v>23</v>
      </c>
      <c r="D414" s="21">
        <f>D450</f>
        <v>319329.2</v>
      </c>
      <c r="E414" s="21">
        <f>E450</f>
        <v>319329.2</v>
      </c>
      <c r="F414" s="21">
        <f>F450</f>
        <v>319329.2</v>
      </c>
      <c r="G414" s="21">
        <f>G450</f>
        <v>319329.2</v>
      </c>
      <c r="H414" s="21">
        <f>H450</f>
        <v>319329.2</v>
      </c>
      <c r="I414" s="21">
        <f>H414/D414*100</f>
        <v>100</v>
      </c>
      <c r="J414" s="21">
        <f>G414/E414*100</f>
        <v>100</v>
      </c>
      <c r="K414" s="21">
        <f>G414/F414*100</f>
        <v>100</v>
      </c>
    </row>
    <row r="415" spans="1:11" ht="60" x14ac:dyDescent="0.25">
      <c r="A415" s="276"/>
      <c r="B415" s="277"/>
      <c r="C415" s="20" t="s">
        <v>24</v>
      </c>
      <c r="D415" s="21"/>
      <c r="E415" s="21"/>
      <c r="F415" s="21"/>
      <c r="G415" s="21"/>
      <c r="H415" s="21"/>
      <c r="I415" s="21"/>
      <c r="J415" s="21"/>
      <c r="K415" s="21"/>
    </row>
    <row r="416" spans="1:11" ht="32.25" customHeight="1" x14ac:dyDescent="0.25">
      <c r="A416" s="276"/>
      <c r="B416" s="277"/>
      <c r="C416" s="20" t="s">
        <v>25</v>
      </c>
      <c r="D416" s="21"/>
      <c r="E416" s="21"/>
      <c r="F416" s="21"/>
      <c r="G416" s="21"/>
      <c r="H416" s="21"/>
      <c r="I416" s="21"/>
      <c r="J416" s="21"/>
      <c r="K416" s="21"/>
    </row>
    <row r="417" spans="1:11" ht="60" x14ac:dyDescent="0.25">
      <c r="A417" s="276"/>
      <c r="B417" s="277"/>
      <c r="C417" s="20" t="s">
        <v>26</v>
      </c>
      <c r="D417" s="21"/>
      <c r="E417" s="21"/>
      <c r="F417" s="21"/>
      <c r="G417" s="21"/>
      <c r="H417" s="21"/>
      <c r="I417" s="21"/>
      <c r="J417" s="21"/>
      <c r="K417" s="21"/>
    </row>
    <row r="418" spans="1:11" ht="30" x14ac:dyDescent="0.25">
      <c r="A418" s="276"/>
      <c r="B418" s="277"/>
      <c r="C418" s="20" t="s">
        <v>27</v>
      </c>
      <c r="D418" s="21"/>
      <c r="E418" s="21"/>
      <c r="F418" s="21"/>
      <c r="G418" s="21"/>
      <c r="H418" s="21"/>
      <c r="I418" s="21"/>
      <c r="J418" s="21"/>
      <c r="K418" s="21"/>
    </row>
    <row r="419" spans="1:11" ht="45" x14ac:dyDescent="0.25">
      <c r="A419" s="276"/>
      <c r="B419" s="277"/>
      <c r="C419" s="20" t="s">
        <v>28</v>
      </c>
      <c r="D419" s="21"/>
      <c r="E419" s="21"/>
      <c r="F419" s="21"/>
      <c r="G419" s="21"/>
      <c r="H419" s="21"/>
      <c r="I419" s="21"/>
      <c r="J419" s="21"/>
      <c r="K419" s="21"/>
    </row>
    <row r="420" spans="1:11" ht="22.5" customHeight="1" x14ac:dyDescent="0.25">
      <c r="A420" s="284" t="s">
        <v>60</v>
      </c>
      <c r="B420" s="284"/>
      <c r="C420" s="284"/>
      <c r="D420" s="284"/>
      <c r="E420" s="284"/>
      <c r="F420" s="284"/>
      <c r="G420" s="284"/>
      <c r="H420" s="284"/>
      <c r="I420" s="284"/>
      <c r="J420" s="284"/>
      <c r="K420" s="284"/>
    </row>
    <row r="421" spans="1:11" ht="23.25" customHeight="1" x14ac:dyDescent="0.25">
      <c r="A421" s="277" t="s">
        <v>81</v>
      </c>
      <c r="B421" s="277" t="s">
        <v>31</v>
      </c>
      <c r="C421" s="20" t="s">
        <v>22</v>
      </c>
      <c r="D421" s="21">
        <f>D422+D424+D426+D427</f>
        <v>14129.6</v>
      </c>
      <c r="E421" s="21">
        <f>E422+E424</f>
        <v>14129.6</v>
      </c>
      <c r="F421" s="21">
        <f>F422+F424</f>
        <v>14129.6</v>
      </c>
      <c r="G421" s="21">
        <f>G422+G424</f>
        <v>14129.6</v>
      </c>
      <c r="H421" s="21">
        <f>H422+H424+H426+H427</f>
        <v>14129.6</v>
      </c>
      <c r="I421" s="21">
        <f>H421/D421*100</f>
        <v>100</v>
      </c>
      <c r="J421" s="21">
        <f>G421/E421*100</f>
        <v>100</v>
      </c>
      <c r="K421" s="21">
        <f>G421/F421*100</f>
        <v>100</v>
      </c>
    </row>
    <row r="422" spans="1:11" ht="23.25" customHeight="1" x14ac:dyDescent="0.25">
      <c r="A422" s="277"/>
      <c r="B422" s="277"/>
      <c r="C422" s="20" t="s">
        <v>23</v>
      </c>
      <c r="D422" s="21">
        <v>14129.6</v>
      </c>
      <c r="E422" s="21">
        <v>14129.6</v>
      </c>
      <c r="F422" s="21">
        <v>14129.6</v>
      </c>
      <c r="G422" s="21">
        <v>14129.6</v>
      </c>
      <c r="H422" s="21">
        <v>14129.6</v>
      </c>
      <c r="I422" s="21">
        <f>H422/D422*100</f>
        <v>100</v>
      </c>
      <c r="J422" s="21">
        <f>G422/E422*100</f>
        <v>100</v>
      </c>
      <c r="K422" s="21">
        <f>G422/F422*100</f>
        <v>100</v>
      </c>
    </row>
    <row r="423" spans="1:11" ht="60" x14ac:dyDescent="0.25">
      <c r="A423" s="277"/>
      <c r="B423" s="277"/>
      <c r="C423" s="20" t="s">
        <v>24</v>
      </c>
      <c r="D423" s="21"/>
      <c r="E423" s="21"/>
      <c r="F423" s="21"/>
      <c r="G423" s="21"/>
      <c r="H423" s="21"/>
      <c r="I423" s="21"/>
      <c r="J423" s="21"/>
      <c r="K423" s="21"/>
    </row>
    <row r="424" spans="1:11" ht="30" x14ac:dyDescent="0.25">
      <c r="A424" s="277"/>
      <c r="B424" s="277"/>
      <c r="C424" s="20" t="s">
        <v>25</v>
      </c>
      <c r="D424" s="21"/>
      <c r="E424" s="21"/>
      <c r="F424" s="21"/>
      <c r="G424" s="21"/>
      <c r="H424" s="21"/>
      <c r="I424" s="21"/>
      <c r="J424" s="21"/>
      <c r="K424" s="21"/>
    </row>
    <row r="425" spans="1:11" ht="60" x14ac:dyDescent="0.25">
      <c r="A425" s="277"/>
      <c r="B425" s="277"/>
      <c r="C425" s="20" t="s">
        <v>26</v>
      </c>
      <c r="D425" s="21"/>
      <c r="E425" s="21"/>
      <c r="F425" s="21"/>
      <c r="G425" s="21"/>
      <c r="H425" s="21"/>
      <c r="I425" s="21"/>
      <c r="J425" s="21"/>
      <c r="K425" s="21"/>
    </row>
    <row r="426" spans="1:11" ht="30" x14ac:dyDescent="0.25">
      <c r="A426" s="277"/>
      <c r="B426" s="277"/>
      <c r="C426" s="20" t="s">
        <v>27</v>
      </c>
      <c r="D426" s="21"/>
      <c r="E426" s="21"/>
      <c r="F426" s="21"/>
      <c r="G426" s="21"/>
      <c r="H426" s="21"/>
      <c r="I426" s="21"/>
      <c r="J426" s="21"/>
      <c r="K426" s="21"/>
    </row>
    <row r="427" spans="1:11" ht="45" x14ac:dyDescent="0.25">
      <c r="A427" s="277"/>
      <c r="B427" s="277"/>
      <c r="C427" s="20" t="s">
        <v>28</v>
      </c>
      <c r="D427" s="21"/>
      <c r="E427" s="21"/>
      <c r="F427" s="21"/>
      <c r="G427" s="21"/>
      <c r="H427" s="21"/>
      <c r="I427" s="21"/>
      <c r="J427" s="21"/>
      <c r="K427" s="21"/>
    </row>
    <row r="428" spans="1:11" ht="23.25" customHeight="1" x14ac:dyDescent="0.25">
      <c r="A428" s="277" t="s">
        <v>82</v>
      </c>
      <c r="B428" s="277" t="s">
        <v>31</v>
      </c>
      <c r="C428" s="20" t="s">
        <v>22</v>
      </c>
      <c r="D428" s="21">
        <f>D429+D431+D433+D434</f>
        <v>31017.9</v>
      </c>
      <c r="E428" s="21">
        <f>E429+E431</f>
        <v>31017.919999999998</v>
      </c>
      <c r="F428" s="21">
        <f>F429+F431</f>
        <v>31017.919999999998</v>
      </c>
      <c r="G428" s="21">
        <f>G429+G431</f>
        <v>31017.919999999998</v>
      </c>
      <c r="H428" s="21">
        <f>H429+H431+H433+H434</f>
        <v>31017.919999999998</v>
      </c>
      <c r="I428" s="21">
        <f>H428/D428*100</f>
        <v>100.00006447889767</v>
      </c>
      <c r="J428" s="21">
        <f>G428/E428*100</f>
        <v>100</v>
      </c>
      <c r="K428" s="21">
        <f>G428/F428*100</f>
        <v>100</v>
      </c>
    </row>
    <row r="429" spans="1:11" ht="27" customHeight="1" x14ac:dyDescent="0.25">
      <c r="A429" s="277"/>
      <c r="B429" s="277"/>
      <c r="C429" s="20" t="s">
        <v>23</v>
      </c>
      <c r="D429" s="21">
        <v>31017.9</v>
      </c>
      <c r="E429" s="21">
        <v>31017.919999999998</v>
      </c>
      <c r="F429" s="21">
        <v>31017.919999999998</v>
      </c>
      <c r="G429" s="21">
        <v>31017.919999999998</v>
      </c>
      <c r="H429" s="21">
        <v>31017.919999999998</v>
      </c>
      <c r="I429" s="21">
        <f>H429/D429*100</f>
        <v>100.00006447889767</v>
      </c>
      <c r="J429" s="21">
        <f>G429/E429*100</f>
        <v>100</v>
      </c>
      <c r="K429" s="21">
        <f>G429/F429*100</f>
        <v>100</v>
      </c>
    </row>
    <row r="430" spans="1:11" ht="60" x14ac:dyDescent="0.25">
      <c r="A430" s="277"/>
      <c r="B430" s="277"/>
      <c r="C430" s="20" t="s">
        <v>24</v>
      </c>
      <c r="D430" s="21"/>
      <c r="E430" s="21"/>
      <c r="F430" s="21"/>
      <c r="G430" s="21"/>
      <c r="H430" s="21"/>
      <c r="I430" s="21"/>
      <c r="J430" s="21"/>
      <c r="K430" s="21"/>
    </row>
    <row r="431" spans="1:11" ht="32.25" customHeight="1" x14ac:dyDescent="0.25">
      <c r="A431" s="277"/>
      <c r="B431" s="277"/>
      <c r="C431" s="20" t="s">
        <v>25</v>
      </c>
      <c r="D431" s="21"/>
      <c r="E431" s="21"/>
      <c r="F431" s="21"/>
      <c r="G431" s="21"/>
      <c r="H431" s="21"/>
      <c r="I431" s="21"/>
      <c r="J431" s="21"/>
      <c r="K431" s="21"/>
    </row>
    <row r="432" spans="1:11" ht="60" x14ac:dyDescent="0.25">
      <c r="A432" s="277"/>
      <c r="B432" s="277"/>
      <c r="C432" s="20" t="s">
        <v>26</v>
      </c>
      <c r="D432" s="21"/>
      <c r="E432" s="21"/>
      <c r="F432" s="21"/>
      <c r="G432" s="21"/>
      <c r="H432" s="21"/>
      <c r="I432" s="21"/>
      <c r="J432" s="21"/>
      <c r="K432" s="21"/>
    </row>
    <row r="433" spans="1:11" ht="32.25" customHeight="1" x14ac:dyDescent="0.25">
      <c r="A433" s="277"/>
      <c r="B433" s="277"/>
      <c r="C433" s="20" t="s">
        <v>27</v>
      </c>
      <c r="D433" s="21"/>
      <c r="E433" s="21"/>
      <c r="F433" s="21"/>
      <c r="G433" s="21"/>
      <c r="H433" s="21"/>
      <c r="I433" s="21"/>
      <c r="J433" s="21"/>
      <c r="K433" s="21"/>
    </row>
    <row r="434" spans="1:11" ht="33" customHeight="1" x14ac:dyDescent="0.25">
      <c r="A434" s="277"/>
      <c r="B434" s="277"/>
      <c r="C434" s="20" t="s">
        <v>28</v>
      </c>
      <c r="D434" s="21"/>
      <c r="E434" s="21"/>
      <c r="F434" s="21"/>
      <c r="G434" s="21"/>
      <c r="H434" s="21"/>
      <c r="I434" s="21"/>
      <c r="J434" s="21"/>
      <c r="K434" s="21"/>
    </row>
    <row r="435" spans="1:11" ht="23.25" customHeight="1" x14ac:dyDescent="0.25">
      <c r="A435" s="277" t="s">
        <v>83</v>
      </c>
      <c r="B435" s="277" t="s">
        <v>31</v>
      </c>
      <c r="C435" s="20" t="s">
        <v>22</v>
      </c>
      <c r="D435" s="21">
        <f>D436+D438+D440+D441</f>
        <v>5717</v>
      </c>
      <c r="E435" s="21">
        <f>E436+E438</f>
        <v>5717</v>
      </c>
      <c r="F435" s="21">
        <f>F436+F438</f>
        <v>5717</v>
      </c>
      <c r="G435" s="21">
        <f>G436+G438</f>
        <v>5586.88</v>
      </c>
      <c r="H435" s="21">
        <f>H436+H438+H440+H441</f>
        <v>5586.88</v>
      </c>
      <c r="I435" s="21">
        <f>H435/D435*100</f>
        <v>97.723981108973234</v>
      </c>
      <c r="J435" s="21">
        <f>G435/E435*100</f>
        <v>97.723981108973234</v>
      </c>
      <c r="K435" s="21">
        <f>G435/F435*100</f>
        <v>97.723981108973234</v>
      </c>
    </row>
    <row r="436" spans="1:11" ht="24.75" customHeight="1" x14ac:dyDescent="0.25">
      <c r="A436" s="277"/>
      <c r="B436" s="277"/>
      <c r="C436" s="20" t="s">
        <v>23</v>
      </c>
      <c r="D436" s="21">
        <v>5717</v>
      </c>
      <c r="E436" s="21">
        <v>5717</v>
      </c>
      <c r="F436" s="21">
        <v>5717</v>
      </c>
      <c r="G436" s="21">
        <v>5586.88</v>
      </c>
      <c r="H436" s="21">
        <v>5586.88</v>
      </c>
      <c r="I436" s="21">
        <f>H436/D436*100</f>
        <v>97.723981108973234</v>
      </c>
      <c r="J436" s="21">
        <f>G436/E436*100</f>
        <v>97.723981108973234</v>
      </c>
      <c r="K436" s="21">
        <f>G436/F436*100</f>
        <v>97.723981108973234</v>
      </c>
    </row>
    <row r="437" spans="1:11" ht="60" x14ac:dyDescent="0.25">
      <c r="A437" s="277"/>
      <c r="B437" s="277"/>
      <c r="C437" s="20" t="s">
        <v>24</v>
      </c>
      <c r="D437" s="21"/>
      <c r="E437" s="21"/>
      <c r="F437" s="21"/>
      <c r="G437" s="21"/>
      <c r="H437" s="21"/>
      <c r="I437" s="21"/>
      <c r="J437" s="21"/>
      <c r="K437" s="21"/>
    </row>
    <row r="438" spans="1:11" ht="30" x14ac:dyDescent="0.25">
      <c r="A438" s="277"/>
      <c r="B438" s="277"/>
      <c r="C438" s="20" t="s">
        <v>25</v>
      </c>
      <c r="D438" s="21"/>
      <c r="E438" s="21"/>
      <c r="F438" s="21"/>
      <c r="G438" s="21"/>
      <c r="H438" s="21"/>
      <c r="I438" s="21"/>
      <c r="J438" s="21"/>
      <c r="K438" s="21"/>
    </row>
    <row r="439" spans="1:11" ht="60" x14ac:dyDescent="0.25">
      <c r="A439" s="277"/>
      <c r="B439" s="277"/>
      <c r="C439" s="20" t="s">
        <v>26</v>
      </c>
      <c r="D439" s="21"/>
      <c r="E439" s="21"/>
      <c r="F439" s="21"/>
      <c r="G439" s="21"/>
      <c r="H439" s="21"/>
      <c r="I439" s="21"/>
      <c r="J439" s="21"/>
      <c r="K439" s="21"/>
    </row>
    <row r="440" spans="1:11" ht="30" x14ac:dyDescent="0.25">
      <c r="A440" s="277"/>
      <c r="B440" s="277"/>
      <c r="C440" s="20" t="s">
        <v>27</v>
      </c>
      <c r="D440" s="21"/>
      <c r="E440" s="21"/>
      <c r="F440" s="21"/>
      <c r="G440" s="21"/>
      <c r="H440" s="21"/>
      <c r="I440" s="21"/>
      <c r="J440" s="21"/>
      <c r="K440" s="21"/>
    </row>
    <row r="441" spans="1:11" ht="30.75" customHeight="1" x14ac:dyDescent="0.25">
      <c r="A441" s="277"/>
      <c r="B441" s="277"/>
      <c r="C441" s="20" t="s">
        <v>28</v>
      </c>
      <c r="D441" s="21"/>
      <c r="E441" s="21"/>
      <c r="F441" s="21"/>
      <c r="G441" s="21"/>
      <c r="H441" s="21"/>
      <c r="I441" s="21"/>
      <c r="J441" s="21"/>
      <c r="K441" s="21"/>
    </row>
    <row r="442" spans="1:11" ht="22.5" customHeight="1" x14ac:dyDescent="0.25">
      <c r="A442" s="277" t="s">
        <v>84</v>
      </c>
      <c r="B442" s="277" t="s">
        <v>31</v>
      </c>
      <c r="C442" s="20" t="s">
        <v>22</v>
      </c>
      <c r="D442" s="21">
        <f>D443+D445+D447+D448</f>
        <v>6000</v>
      </c>
      <c r="E442" s="21">
        <f>E443+E445</f>
        <v>6000</v>
      </c>
      <c r="F442" s="21">
        <f>F443+F445</f>
        <v>6000</v>
      </c>
      <c r="G442" s="21">
        <f>G443+G445</f>
        <v>5998.32</v>
      </c>
      <c r="H442" s="21">
        <f>H443+H445+H447+H448</f>
        <v>5998.32</v>
      </c>
      <c r="I442" s="21">
        <f>H442/D442*100</f>
        <v>99.971999999999994</v>
      </c>
      <c r="J442" s="21">
        <f>G442/E442*100</f>
        <v>99.971999999999994</v>
      </c>
      <c r="K442" s="21">
        <f>G442/F442*100</f>
        <v>99.971999999999994</v>
      </c>
    </row>
    <row r="443" spans="1:11" ht="21.75" customHeight="1" x14ac:dyDescent="0.25">
      <c r="A443" s="277"/>
      <c r="B443" s="277"/>
      <c r="C443" s="20" t="s">
        <v>23</v>
      </c>
      <c r="D443" s="21">
        <v>6000</v>
      </c>
      <c r="E443" s="21">
        <v>6000</v>
      </c>
      <c r="F443" s="21">
        <v>6000</v>
      </c>
      <c r="G443" s="21">
        <v>5998.32</v>
      </c>
      <c r="H443" s="21">
        <v>5998.32</v>
      </c>
      <c r="I443" s="21">
        <f>H443/D443*100</f>
        <v>99.971999999999994</v>
      </c>
      <c r="J443" s="21">
        <f>G443/E443*100</f>
        <v>99.971999999999994</v>
      </c>
      <c r="K443" s="21">
        <f>G443/F443*100</f>
        <v>99.971999999999994</v>
      </c>
    </row>
    <row r="444" spans="1:11" ht="60" x14ac:dyDescent="0.25">
      <c r="A444" s="277"/>
      <c r="B444" s="277"/>
      <c r="C444" s="20" t="s">
        <v>24</v>
      </c>
      <c r="D444" s="21"/>
      <c r="E444" s="21"/>
      <c r="F444" s="21"/>
      <c r="G444" s="21"/>
      <c r="H444" s="21"/>
      <c r="I444" s="21"/>
      <c r="J444" s="21"/>
      <c r="K444" s="21"/>
    </row>
    <row r="445" spans="1:11" ht="30" x14ac:dyDescent="0.25">
      <c r="A445" s="277"/>
      <c r="B445" s="277"/>
      <c r="C445" s="20" t="s">
        <v>25</v>
      </c>
      <c r="D445" s="21"/>
      <c r="E445" s="21"/>
      <c r="F445" s="21"/>
      <c r="G445" s="21"/>
      <c r="H445" s="21"/>
      <c r="I445" s="21"/>
      <c r="J445" s="21"/>
      <c r="K445" s="21"/>
    </row>
    <row r="446" spans="1:11" ht="60" x14ac:dyDescent="0.25">
      <c r="A446" s="277"/>
      <c r="B446" s="277"/>
      <c r="C446" s="20" t="s">
        <v>26</v>
      </c>
      <c r="D446" s="21"/>
      <c r="E446" s="21"/>
      <c r="F446" s="21"/>
      <c r="G446" s="21"/>
      <c r="H446" s="21"/>
      <c r="I446" s="21"/>
      <c r="J446" s="21"/>
      <c r="K446" s="21"/>
    </row>
    <row r="447" spans="1:11" ht="30" customHeight="1" x14ac:dyDescent="0.25">
      <c r="A447" s="277"/>
      <c r="B447" s="277"/>
      <c r="C447" s="20" t="s">
        <v>27</v>
      </c>
      <c r="D447" s="21"/>
      <c r="E447" s="21"/>
      <c r="F447" s="21"/>
      <c r="G447" s="21"/>
      <c r="H447" s="21"/>
      <c r="I447" s="21"/>
      <c r="J447" s="21"/>
      <c r="K447" s="21"/>
    </row>
    <row r="448" spans="1:11" ht="30.75" customHeight="1" x14ac:dyDescent="0.25">
      <c r="A448" s="277"/>
      <c r="B448" s="277"/>
      <c r="C448" s="20" t="s">
        <v>28</v>
      </c>
      <c r="D448" s="21"/>
      <c r="E448" s="21"/>
      <c r="F448" s="21"/>
      <c r="G448" s="21"/>
      <c r="H448" s="21"/>
      <c r="I448" s="21"/>
      <c r="J448" s="21"/>
      <c r="K448" s="21"/>
    </row>
    <row r="449" spans="1:11" ht="24" customHeight="1" x14ac:dyDescent="0.25">
      <c r="A449" s="277" t="s">
        <v>85</v>
      </c>
      <c r="B449" s="277" t="s">
        <v>34</v>
      </c>
      <c r="C449" s="20" t="s">
        <v>22</v>
      </c>
      <c r="D449" s="21">
        <f>D450+D452+D454+D455</f>
        <v>319329.2</v>
      </c>
      <c r="E449" s="21">
        <f>E450+E452</f>
        <v>319329.2</v>
      </c>
      <c r="F449" s="21">
        <f>F450+F452</f>
        <v>319329.2</v>
      </c>
      <c r="G449" s="21">
        <f>G450+G452</f>
        <v>319329.2</v>
      </c>
      <c r="H449" s="21">
        <f>H450+H452+H454+H455</f>
        <v>319329.2</v>
      </c>
      <c r="I449" s="21">
        <f>H449/D449*100</f>
        <v>100</v>
      </c>
      <c r="J449" s="21">
        <f>G449/E449*100</f>
        <v>100</v>
      </c>
      <c r="K449" s="21">
        <f>G449/F449*100</f>
        <v>100</v>
      </c>
    </row>
    <row r="450" spans="1:11" ht="21.75" customHeight="1" x14ac:dyDescent="0.25">
      <c r="A450" s="277"/>
      <c r="B450" s="277"/>
      <c r="C450" s="20" t="s">
        <v>23</v>
      </c>
      <c r="D450" s="21">
        <v>319329.2</v>
      </c>
      <c r="E450" s="21">
        <v>319329.2</v>
      </c>
      <c r="F450" s="21">
        <v>319329.2</v>
      </c>
      <c r="G450" s="21">
        <v>319329.2</v>
      </c>
      <c r="H450" s="21">
        <v>319329.2</v>
      </c>
      <c r="I450" s="21">
        <f>H450/D450*100</f>
        <v>100</v>
      </c>
      <c r="J450" s="21">
        <f>G450/E450*100</f>
        <v>100</v>
      </c>
      <c r="K450" s="21">
        <f>G450/F450*100</f>
        <v>100</v>
      </c>
    </row>
    <row r="451" spans="1:11" ht="60" x14ac:dyDescent="0.25">
      <c r="A451" s="277"/>
      <c r="B451" s="277"/>
      <c r="C451" s="20" t="s">
        <v>24</v>
      </c>
      <c r="D451" s="21"/>
      <c r="E451" s="21"/>
      <c r="F451" s="21"/>
      <c r="G451" s="21"/>
      <c r="H451" s="21"/>
      <c r="I451" s="21"/>
      <c r="J451" s="21"/>
      <c r="K451" s="21"/>
    </row>
    <row r="452" spans="1:11" ht="34.5" customHeight="1" x14ac:dyDescent="0.25">
      <c r="A452" s="277"/>
      <c r="B452" s="277"/>
      <c r="C452" s="20" t="s">
        <v>25</v>
      </c>
      <c r="D452" s="21"/>
      <c r="E452" s="21"/>
      <c r="F452" s="21"/>
      <c r="G452" s="21"/>
      <c r="H452" s="21"/>
      <c r="I452" s="21"/>
      <c r="J452" s="21"/>
      <c r="K452" s="21"/>
    </row>
    <row r="453" spans="1:11" ht="60" x14ac:dyDescent="0.25">
      <c r="A453" s="277"/>
      <c r="B453" s="277"/>
      <c r="C453" s="20" t="s">
        <v>26</v>
      </c>
      <c r="D453" s="21"/>
      <c r="E453" s="21"/>
      <c r="F453" s="21"/>
      <c r="G453" s="21"/>
      <c r="H453" s="21"/>
      <c r="I453" s="21"/>
      <c r="J453" s="21"/>
      <c r="K453" s="21"/>
    </row>
    <row r="454" spans="1:11" ht="33" customHeight="1" x14ac:dyDescent="0.25">
      <c r="A454" s="277"/>
      <c r="B454" s="277"/>
      <c r="C454" s="20" t="s">
        <v>27</v>
      </c>
      <c r="D454" s="21"/>
      <c r="E454" s="21"/>
      <c r="F454" s="21"/>
      <c r="G454" s="21"/>
      <c r="H454" s="21"/>
      <c r="I454" s="21"/>
      <c r="J454" s="21"/>
      <c r="K454" s="21"/>
    </row>
    <row r="455" spans="1:11" ht="31.5" customHeight="1" x14ac:dyDescent="0.25">
      <c r="A455" s="277"/>
      <c r="B455" s="277"/>
      <c r="C455" s="20" t="s">
        <v>28</v>
      </c>
      <c r="D455" s="21"/>
      <c r="E455" s="21"/>
      <c r="F455" s="21"/>
      <c r="G455" s="21"/>
      <c r="H455" s="21"/>
      <c r="I455" s="21"/>
      <c r="J455" s="21"/>
      <c r="K455" s="21"/>
    </row>
    <row r="456" spans="1:11" ht="25.5" customHeight="1" x14ac:dyDescent="0.25">
      <c r="A456" s="277" t="s">
        <v>86</v>
      </c>
      <c r="B456" s="277" t="s">
        <v>31</v>
      </c>
      <c r="C456" s="20" t="s">
        <v>22</v>
      </c>
      <c r="D456" s="21">
        <f>D457+D459+D461+D462</f>
        <v>10323.4</v>
      </c>
      <c r="E456" s="21">
        <f>E457+E459</f>
        <v>10323.36</v>
      </c>
      <c r="F456" s="21">
        <f>F457+F459</f>
        <v>10323.36</v>
      </c>
      <c r="G456" s="21">
        <f>G457+G459</f>
        <v>10323.36</v>
      </c>
      <c r="H456" s="21">
        <f>H457+H459+H461+H462</f>
        <v>10323.36</v>
      </c>
      <c r="I456" s="21">
        <f>H456/D456*100</f>
        <v>99.999612530755371</v>
      </c>
      <c r="J456" s="21">
        <f>G456/E456*100</f>
        <v>100</v>
      </c>
      <c r="K456" s="21">
        <f>G456/F456*100</f>
        <v>100</v>
      </c>
    </row>
    <row r="457" spans="1:11" ht="24.75" customHeight="1" x14ac:dyDescent="0.25">
      <c r="A457" s="277"/>
      <c r="B457" s="277"/>
      <c r="C457" s="20" t="s">
        <v>23</v>
      </c>
      <c r="D457" s="21">
        <v>10323.4</v>
      </c>
      <c r="E457" s="21">
        <v>10323.36</v>
      </c>
      <c r="F457" s="21">
        <v>10323.36</v>
      </c>
      <c r="G457" s="21">
        <v>10323.36</v>
      </c>
      <c r="H457" s="21">
        <v>10323.36</v>
      </c>
      <c r="I457" s="21">
        <f>H457/D457*100</f>
        <v>99.999612530755371</v>
      </c>
      <c r="J457" s="21">
        <f>G457/E457*100</f>
        <v>100</v>
      </c>
      <c r="K457" s="21">
        <f>G457/F457*100</f>
        <v>100</v>
      </c>
    </row>
    <row r="458" spans="1:11" ht="60" x14ac:dyDescent="0.25">
      <c r="A458" s="277"/>
      <c r="B458" s="277"/>
      <c r="C458" s="20" t="s">
        <v>24</v>
      </c>
      <c r="D458" s="21"/>
      <c r="E458" s="21"/>
      <c r="F458" s="21"/>
      <c r="G458" s="21"/>
      <c r="H458" s="21"/>
      <c r="I458" s="21"/>
      <c r="J458" s="21"/>
      <c r="K458" s="21"/>
    </row>
    <row r="459" spans="1:11" ht="29.25" customHeight="1" x14ac:dyDescent="0.25">
      <c r="A459" s="277"/>
      <c r="B459" s="277"/>
      <c r="C459" s="20" t="s">
        <v>25</v>
      </c>
      <c r="D459" s="21"/>
      <c r="E459" s="21"/>
      <c r="F459" s="21"/>
      <c r="G459" s="21"/>
      <c r="H459" s="21"/>
      <c r="I459" s="21"/>
      <c r="J459" s="21"/>
      <c r="K459" s="21"/>
    </row>
    <row r="460" spans="1:11" ht="60" x14ac:dyDescent="0.25">
      <c r="A460" s="277"/>
      <c r="B460" s="277"/>
      <c r="C460" s="20" t="s">
        <v>26</v>
      </c>
      <c r="D460" s="21"/>
      <c r="E460" s="21"/>
      <c r="F460" s="21"/>
      <c r="G460" s="21"/>
      <c r="H460" s="21"/>
      <c r="I460" s="21"/>
      <c r="J460" s="21"/>
      <c r="K460" s="21"/>
    </row>
    <row r="461" spans="1:11" ht="34.5" customHeight="1" x14ac:dyDescent="0.25">
      <c r="A461" s="277"/>
      <c r="B461" s="277"/>
      <c r="C461" s="20" t="s">
        <v>27</v>
      </c>
      <c r="D461" s="21"/>
      <c r="E461" s="21"/>
      <c r="F461" s="21"/>
      <c r="G461" s="21"/>
      <c r="H461" s="21"/>
      <c r="I461" s="21"/>
      <c r="J461" s="21"/>
      <c r="K461" s="21"/>
    </row>
    <row r="462" spans="1:11" ht="34.5" customHeight="1" x14ac:dyDescent="0.25">
      <c r="A462" s="277"/>
      <c r="B462" s="277"/>
      <c r="C462" s="20" t="s">
        <v>28</v>
      </c>
      <c r="D462" s="21"/>
      <c r="E462" s="21"/>
      <c r="F462" s="21"/>
      <c r="G462" s="21"/>
      <c r="H462" s="21"/>
      <c r="I462" s="21"/>
      <c r="J462" s="21"/>
      <c r="K462" s="21"/>
    </row>
    <row r="463" spans="1:11" ht="15" customHeight="1" x14ac:dyDescent="0.25"/>
    <row r="464" spans="1:11" ht="15" customHeight="1" x14ac:dyDescent="0.25">
      <c r="A464" s="32"/>
    </row>
  </sheetData>
  <mergeCells count="140">
    <mergeCell ref="A449:A455"/>
    <mergeCell ref="B449:B455"/>
    <mergeCell ref="A456:A462"/>
    <mergeCell ref="B456:B462"/>
    <mergeCell ref="A420:K420"/>
    <mergeCell ref="A421:A427"/>
    <mergeCell ref="B421:B427"/>
    <mergeCell ref="A428:A434"/>
    <mergeCell ref="B428:B434"/>
    <mergeCell ref="A435:A441"/>
    <mergeCell ref="B435:B441"/>
    <mergeCell ref="A442:A448"/>
    <mergeCell ref="B442:B448"/>
    <mergeCell ref="A384:A390"/>
    <mergeCell ref="B384:B390"/>
    <mergeCell ref="A391:A397"/>
    <mergeCell ref="B391:B397"/>
    <mergeCell ref="A398:A419"/>
    <mergeCell ref="B398:B404"/>
    <mergeCell ref="B405:K405"/>
    <mergeCell ref="B406:B412"/>
    <mergeCell ref="B413:B419"/>
    <mergeCell ref="A355:A361"/>
    <mergeCell ref="B355:B361"/>
    <mergeCell ref="A362:K362"/>
    <mergeCell ref="A363:A369"/>
    <mergeCell ref="B363:B369"/>
    <mergeCell ref="A370:A376"/>
    <mergeCell ref="B370:B376"/>
    <mergeCell ref="A377:A383"/>
    <mergeCell ref="B377:B383"/>
    <mergeCell ref="A326:A332"/>
    <mergeCell ref="B326:B332"/>
    <mergeCell ref="A333:K333"/>
    <mergeCell ref="A334:A340"/>
    <mergeCell ref="B334:B340"/>
    <mergeCell ref="A341:A347"/>
    <mergeCell ref="B341:B347"/>
    <mergeCell ref="A348:A354"/>
    <mergeCell ref="B348:B354"/>
    <mergeCell ref="A291:A297"/>
    <mergeCell ref="B291:B297"/>
    <mergeCell ref="A298:A304"/>
    <mergeCell ref="B298:B304"/>
    <mergeCell ref="A305:A311"/>
    <mergeCell ref="B305:B311"/>
    <mergeCell ref="A312:A318"/>
    <mergeCell ref="B312:B318"/>
    <mergeCell ref="A319:A325"/>
    <mergeCell ref="B319:B325"/>
    <mergeCell ref="A262:A268"/>
    <mergeCell ref="B262:B268"/>
    <mergeCell ref="A269:K269"/>
    <mergeCell ref="A270:A276"/>
    <mergeCell ref="B270:B276"/>
    <mergeCell ref="A277:A283"/>
    <mergeCell ref="B277:B283"/>
    <mergeCell ref="A284:A290"/>
    <mergeCell ref="B284:B290"/>
    <mergeCell ref="A227:A233"/>
    <mergeCell ref="B227:B233"/>
    <mergeCell ref="A234:A240"/>
    <mergeCell ref="B234:B240"/>
    <mergeCell ref="A241:A247"/>
    <mergeCell ref="B241:B247"/>
    <mergeCell ref="A248:A254"/>
    <mergeCell ref="B248:B254"/>
    <mergeCell ref="A255:A261"/>
    <mergeCell ref="B255:B261"/>
    <mergeCell ref="A191:A197"/>
    <mergeCell ref="B191:B197"/>
    <mergeCell ref="A198:A219"/>
    <mergeCell ref="B198:B204"/>
    <mergeCell ref="B205:K205"/>
    <mergeCell ref="B206:B212"/>
    <mergeCell ref="B213:B219"/>
    <mergeCell ref="A220:A226"/>
    <mergeCell ref="B220:B226"/>
    <mergeCell ref="A156:A162"/>
    <mergeCell ref="B156:B162"/>
    <mergeCell ref="A163:A169"/>
    <mergeCell ref="B163:B169"/>
    <mergeCell ref="A170:A176"/>
    <mergeCell ref="B170:B176"/>
    <mergeCell ref="A177:A183"/>
    <mergeCell ref="B177:B183"/>
    <mergeCell ref="A184:A190"/>
    <mergeCell ref="B184:B190"/>
    <mergeCell ref="A121:A127"/>
    <mergeCell ref="B121:B127"/>
    <mergeCell ref="A128:A134"/>
    <mergeCell ref="B128:B134"/>
    <mergeCell ref="A135:A141"/>
    <mergeCell ref="B135:B141"/>
    <mergeCell ref="A142:A148"/>
    <mergeCell ref="B142:B148"/>
    <mergeCell ref="A149:A155"/>
    <mergeCell ref="B149:B155"/>
    <mergeCell ref="A92:K92"/>
    <mergeCell ref="A93:A99"/>
    <mergeCell ref="B93:B99"/>
    <mergeCell ref="A100:A106"/>
    <mergeCell ref="B100:B106"/>
    <mergeCell ref="A107:A113"/>
    <mergeCell ref="B107:B113"/>
    <mergeCell ref="A114:A120"/>
    <mergeCell ref="B114:B120"/>
    <mergeCell ref="A54:A91"/>
    <mergeCell ref="B54:B60"/>
    <mergeCell ref="B61:D61"/>
    <mergeCell ref="B62:B68"/>
    <mergeCell ref="B69:D69"/>
    <mergeCell ref="B70:B76"/>
    <mergeCell ref="B77:K77"/>
    <mergeCell ref="B78:B84"/>
    <mergeCell ref="B85:B91"/>
    <mergeCell ref="A16:A53"/>
    <mergeCell ref="B16:B22"/>
    <mergeCell ref="B23:D23"/>
    <mergeCell ref="B24:B30"/>
    <mergeCell ref="B31:K31"/>
    <mergeCell ref="B32:B38"/>
    <mergeCell ref="B39:K39"/>
    <mergeCell ref="B40:B46"/>
    <mergeCell ref="B47:B53"/>
    <mergeCell ref="H1:K1"/>
    <mergeCell ref="H2:K2"/>
    <mergeCell ref="H3:K3"/>
    <mergeCell ref="A7:K7"/>
    <mergeCell ref="A8:K8"/>
    <mergeCell ref="A9:K9"/>
    <mergeCell ref="A10:K10"/>
    <mergeCell ref="A13:A14"/>
    <mergeCell ref="B13:B14"/>
    <mergeCell ref="C13:C14"/>
    <mergeCell ref="D13:D14"/>
    <mergeCell ref="E13:E14"/>
    <mergeCell ref="F13:F14"/>
    <mergeCell ref="G13:H13"/>
    <mergeCell ref="I13:K13"/>
  </mergeCells>
  <pageMargins left="0.31527777777777799" right="0.31527777777777799" top="0.196527777777778" bottom="0.196527777777778"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8ED5"/>
  </sheetPr>
  <dimension ref="A1:AMK347"/>
  <sheetViews>
    <sheetView tabSelected="1" view="pageBreakPreview" zoomScale="70" zoomScaleSheetLayoutView="70" workbookViewId="0">
      <pane xSplit="3" ySplit="8" topLeftCell="D144" activePane="bottomRight" state="frozen"/>
      <selection pane="topRight" activeCell="D1" sqref="D1"/>
      <selection pane="bottomLeft" activeCell="A9" sqref="A9"/>
      <selection pane="bottomRight" activeCell="E146" sqref="E146"/>
    </sheetView>
  </sheetViews>
  <sheetFormatPr defaultColWidth="9.140625" defaultRowHeight="15" x14ac:dyDescent="0.25"/>
  <cols>
    <col min="1" max="1" width="7.42578125" style="179" customWidth="1"/>
    <col min="2" max="2" width="23" style="54" customWidth="1"/>
    <col min="3" max="3" width="17.42578125" style="55" customWidth="1"/>
    <col min="4" max="4" width="19" style="56" customWidth="1"/>
    <col min="5" max="6" width="16.7109375" style="57" customWidth="1"/>
    <col min="7" max="7" width="10.85546875" style="57" customWidth="1"/>
    <col min="8" max="9" width="13.85546875" style="57" customWidth="1"/>
    <col min="10" max="12" width="13.5703125" style="57" customWidth="1"/>
    <col min="13" max="13" width="19" style="33" customWidth="1"/>
    <col min="14" max="102" width="9.140625" style="33"/>
    <col min="103" max="301" width="9.140625" style="34"/>
    <col min="302" max="1025" width="9.140625" style="33"/>
    <col min="1026" max="16384" width="9.140625" style="41"/>
  </cols>
  <sheetData>
    <row r="1" spans="1:301" ht="16.5" x14ac:dyDescent="0.25">
      <c r="B1" s="289" t="s">
        <v>3</v>
      </c>
      <c r="C1" s="289"/>
      <c r="D1" s="289"/>
      <c r="E1" s="289"/>
      <c r="F1" s="289"/>
      <c r="G1" s="289"/>
      <c r="H1" s="289"/>
      <c r="I1" s="289"/>
      <c r="J1" s="289"/>
      <c r="K1" s="289"/>
      <c r="L1" s="289"/>
    </row>
    <row r="2" spans="1:301" ht="15" customHeight="1" x14ac:dyDescent="0.25">
      <c r="B2" s="290" t="s">
        <v>268</v>
      </c>
      <c r="C2" s="290"/>
      <c r="D2" s="290"/>
      <c r="E2" s="290"/>
      <c r="F2" s="290"/>
      <c r="G2" s="290"/>
      <c r="H2" s="290"/>
      <c r="I2" s="290"/>
      <c r="J2" s="290"/>
      <c r="K2" s="290"/>
      <c r="L2" s="290"/>
    </row>
    <row r="3" spans="1:301" ht="20.25" customHeight="1" x14ac:dyDescent="0.25">
      <c r="B3" s="290" t="s">
        <v>269</v>
      </c>
      <c r="C3" s="307"/>
      <c r="D3" s="307"/>
      <c r="E3" s="307"/>
      <c r="F3" s="307"/>
      <c r="G3" s="307"/>
      <c r="H3" s="307"/>
      <c r="I3" s="307"/>
      <c r="J3" s="307"/>
      <c r="K3" s="307"/>
      <c r="L3" s="307"/>
    </row>
    <row r="4" spans="1:301" ht="27" customHeight="1" x14ac:dyDescent="0.25">
      <c r="B4" s="290" t="s">
        <v>323</v>
      </c>
      <c r="C4" s="290"/>
      <c r="D4" s="290"/>
      <c r="E4" s="290"/>
      <c r="F4" s="290"/>
      <c r="G4" s="290"/>
      <c r="H4" s="290"/>
      <c r="I4" s="290"/>
      <c r="J4" s="290"/>
      <c r="K4" s="290"/>
      <c r="L4" s="290"/>
    </row>
    <row r="5" spans="1:301" x14ac:dyDescent="0.25">
      <c r="B5" s="49"/>
      <c r="C5" s="50"/>
      <c r="D5" s="51"/>
      <c r="E5" s="52"/>
      <c r="F5" s="52"/>
      <c r="G5" s="52"/>
      <c r="H5" s="52"/>
      <c r="I5" s="52"/>
      <c r="J5" s="52"/>
      <c r="K5" s="52"/>
      <c r="L5" s="53" t="s">
        <v>87</v>
      </c>
    </row>
    <row r="6" spans="1:301" s="35" customFormat="1" ht="14.25" customHeight="1" x14ac:dyDescent="0.25">
      <c r="A6" s="36"/>
      <c r="B6" s="291" t="s">
        <v>88</v>
      </c>
      <c r="C6" s="291" t="s">
        <v>9</v>
      </c>
      <c r="D6" s="291" t="s">
        <v>89</v>
      </c>
      <c r="E6" s="292" t="s">
        <v>90</v>
      </c>
      <c r="F6" s="292" t="s">
        <v>91</v>
      </c>
      <c r="G6" s="292" t="s">
        <v>92</v>
      </c>
      <c r="H6" s="292" t="s">
        <v>93</v>
      </c>
      <c r="I6" s="292"/>
      <c r="J6" s="292" t="s">
        <v>15</v>
      </c>
      <c r="K6" s="292"/>
      <c r="L6" s="292"/>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row>
    <row r="7" spans="1:301" s="37" customFormat="1" ht="123" customHeight="1" x14ac:dyDescent="0.25">
      <c r="A7" s="38"/>
      <c r="B7" s="291"/>
      <c r="C7" s="291"/>
      <c r="D7" s="291"/>
      <c r="E7" s="292"/>
      <c r="F7" s="292"/>
      <c r="G7" s="292"/>
      <c r="H7" s="178" t="s">
        <v>16</v>
      </c>
      <c r="I7" s="178" t="s">
        <v>17</v>
      </c>
      <c r="J7" s="178" t="s">
        <v>18</v>
      </c>
      <c r="K7" s="178" t="s">
        <v>19</v>
      </c>
      <c r="L7" s="178" t="s">
        <v>94</v>
      </c>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row>
    <row r="8" spans="1:301" s="39" customFormat="1" ht="13.5" customHeight="1" thickBot="1" x14ac:dyDescent="0.3">
      <c r="A8" s="40"/>
      <c r="B8" s="180">
        <v>1</v>
      </c>
      <c r="C8" s="180">
        <v>2</v>
      </c>
      <c r="D8" s="180">
        <v>3</v>
      </c>
      <c r="E8" s="180">
        <v>4</v>
      </c>
      <c r="F8" s="180">
        <v>5</v>
      </c>
      <c r="G8" s="180">
        <v>6</v>
      </c>
      <c r="H8" s="180">
        <v>7</v>
      </c>
      <c r="I8" s="180">
        <v>8</v>
      </c>
      <c r="J8" s="180">
        <v>9</v>
      </c>
      <c r="K8" s="180">
        <v>10</v>
      </c>
      <c r="L8" s="180">
        <v>11</v>
      </c>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row>
    <row r="9" spans="1:301" s="212" customFormat="1" ht="15" customHeight="1" thickBot="1" x14ac:dyDescent="0.3">
      <c r="A9" s="209"/>
      <c r="B9" s="293" t="s">
        <v>95</v>
      </c>
      <c r="C9" s="294"/>
      <c r="D9" s="199" t="s">
        <v>96</v>
      </c>
      <c r="E9" s="201">
        <f>E10+E12+E14+E15</f>
        <v>484903.40000000008</v>
      </c>
      <c r="F9" s="208" t="s">
        <v>97</v>
      </c>
      <c r="G9" s="201">
        <f>G10+G12+G14+G15</f>
        <v>432567.37719999999</v>
      </c>
      <c r="H9" s="201">
        <f>H10+H12+H14+H15</f>
        <v>314285.57719999994</v>
      </c>
      <c r="I9" s="201">
        <f>I10+I12+I14+I15</f>
        <v>345090.27720000001</v>
      </c>
      <c r="J9" s="208">
        <f>I9/E9*100</f>
        <v>71.166809141779581</v>
      </c>
      <c r="K9" s="208" t="s">
        <v>97</v>
      </c>
      <c r="L9" s="208" t="s">
        <v>97</v>
      </c>
      <c r="M9" s="210">
        <f>J9/100</f>
        <v>0.71166809141779586</v>
      </c>
      <c r="N9" s="211"/>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row>
    <row r="10" spans="1:301" s="212" customFormat="1" ht="15.75" thickBot="1" x14ac:dyDescent="0.3">
      <c r="A10" s="209"/>
      <c r="B10" s="293"/>
      <c r="C10" s="294"/>
      <c r="D10" s="199" t="s">
        <v>23</v>
      </c>
      <c r="E10" s="201">
        <f>E56+E100+E137</f>
        <v>12082.2</v>
      </c>
      <c r="F10" s="201">
        <f>F56+F100+F137</f>
        <v>11591.249889999999</v>
      </c>
      <c r="G10" s="201">
        <f>G56+G100+G137</f>
        <v>11591.249889999999</v>
      </c>
      <c r="H10" s="201">
        <f>H56+H100+H137</f>
        <v>6285.7498900000001</v>
      </c>
      <c r="I10" s="201">
        <f>I56+I100+I137</f>
        <v>6879.8498900000004</v>
      </c>
      <c r="J10" s="208">
        <f>I10/E10*100</f>
        <v>56.942029514492397</v>
      </c>
      <c r="K10" s="208">
        <f>H10/F10*100</f>
        <v>54.228404612541745</v>
      </c>
      <c r="L10" s="208">
        <f>H10/G10*100</f>
        <v>54.228404612541745</v>
      </c>
      <c r="M10" s="210">
        <f>J10/100</f>
        <v>0.56942029514492398</v>
      </c>
      <c r="N10" s="213"/>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c r="IW10" s="209"/>
      <c r="IX10" s="209"/>
      <c r="IY10" s="209"/>
      <c r="IZ10" s="209"/>
      <c r="JA10" s="209"/>
      <c r="JB10" s="209"/>
      <c r="JC10" s="209"/>
      <c r="JD10" s="209"/>
      <c r="JE10" s="209"/>
      <c r="JF10" s="209"/>
      <c r="JG10" s="209"/>
      <c r="JH10" s="209"/>
      <c r="JI10" s="209"/>
      <c r="JJ10" s="209"/>
      <c r="JK10" s="209"/>
      <c r="JL10" s="209"/>
      <c r="JM10" s="209"/>
      <c r="JN10" s="209"/>
      <c r="JO10" s="209"/>
      <c r="JP10" s="209"/>
      <c r="JQ10" s="209"/>
      <c r="JR10" s="209"/>
      <c r="JS10" s="209"/>
      <c r="JT10" s="209"/>
      <c r="JU10" s="209"/>
      <c r="JV10" s="209"/>
      <c r="JW10" s="209"/>
      <c r="JX10" s="209"/>
      <c r="JY10" s="209"/>
      <c r="JZ10" s="209"/>
      <c r="KA10" s="209"/>
      <c r="KB10" s="209"/>
      <c r="KC10" s="209"/>
      <c r="KD10" s="209"/>
      <c r="KE10" s="209"/>
      <c r="KF10" s="209"/>
      <c r="KG10" s="209"/>
      <c r="KH10" s="209"/>
      <c r="KI10" s="209"/>
      <c r="KJ10" s="209"/>
      <c r="KK10" s="209"/>
      <c r="KL10" s="209"/>
      <c r="KM10" s="209"/>
      <c r="KN10" s="209"/>
      <c r="KO10" s="209"/>
    </row>
    <row r="11" spans="1:301" s="212" customFormat="1" ht="54.75" thickBot="1" x14ac:dyDescent="0.3">
      <c r="A11" s="209"/>
      <c r="B11" s="293"/>
      <c r="C11" s="294"/>
      <c r="D11" s="199" t="s">
        <v>24</v>
      </c>
      <c r="E11" s="201"/>
      <c r="F11" s="201">
        <f>F10</f>
        <v>11591.249889999999</v>
      </c>
      <c r="G11" s="201"/>
      <c r="H11" s="201">
        <f>H10</f>
        <v>6285.7498900000001</v>
      </c>
      <c r="I11" s="201">
        <f>I10</f>
        <v>6879.8498900000004</v>
      </c>
      <c r="J11" s="208"/>
      <c r="K11" s="208">
        <f>H11/F11*100</f>
        <v>54.228404612541745</v>
      </c>
      <c r="L11" s="208"/>
      <c r="M11" s="210"/>
      <c r="N11" s="213"/>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c r="IW11" s="209"/>
      <c r="IX11" s="209"/>
      <c r="IY11" s="209"/>
      <c r="IZ11" s="209"/>
      <c r="JA11" s="209"/>
      <c r="JB11" s="209"/>
      <c r="JC11" s="209"/>
      <c r="JD11" s="209"/>
      <c r="JE11" s="209"/>
      <c r="JF11" s="209"/>
      <c r="JG11" s="209"/>
      <c r="JH11" s="209"/>
      <c r="JI11" s="209"/>
      <c r="JJ11" s="209"/>
      <c r="JK11" s="209"/>
      <c r="JL11" s="209"/>
      <c r="JM11" s="209"/>
      <c r="JN11" s="209"/>
      <c r="JO11" s="209"/>
      <c r="JP11" s="209"/>
      <c r="JQ11" s="209"/>
      <c r="JR11" s="209"/>
      <c r="JS11" s="209"/>
      <c r="JT11" s="209"/>
      <c r="JU11" s="209"/>
      <c r="JV11" s="209"/>
      <c r="JW11" s="209"/>
      <c r="JX11" s="209"/>
      <c r="JY11" s="209"/>
      <c r="JZ11" s="209"/>
      <c r="KA11" s="209"/>
      <c r="KB11" s="209"/>
      <c r="KC11" s="209"/>
      <c r="KD11" s="209"/>
      <c r="KE11" s="209"/>
      <c r="KF11" s="209"/>
      <c r="KG11" s="209"/>
      <c r="KH11" s="209"/>
      <c r="KI11" s="209"/>
      <c r="KJ11" s="209"/>
      <c r="KK11" s="209"/>
      <c r="KL11" s="209"/>
      <c r="KM11" s="209"/>
      <c r="KN11" s="209"/>
      <c r="KO11" s="209"/>
    </row>
    <row r="12" spans="1:301" s="212" customFormat="1" ht="27" customHeight="1" thickBot="1" x14ac:dyDescent="0.3">
      <c r="A12" s="209"/>
      <c r="B12" s="293"/>
      <c r="C12" s="294"/>
      <c r="D12" s="199" t="s">
        <v>25</v>
      </c>
      <c r="E12" s="201">
        <f>E58+E102+E139</f>
        <v>445028.50000000006</v>
      </c>
      <c r="F12" s="201">
        <f>F58+F102+F139</f>
        <v>420976.12731000001</v>
      </c>
      <c r="G12" s="201">
        <f>G58+G102+G139</f>
        <v>420976.12731000001</v>
      </c>
      <c r="H12" s="201">
        <f>H58+H102+H139</f>
        <v>307999.82730999996</v>
      </c>
      <c r="I12" s="201">
        <f>I58+I102+I139</f>
        <v>337112.62731000001</v>
      </c>
      <c r="J12" s="208">
        <f>I12/E12*100</f>
        <v>75.750795131098343</v>
      </c>
      <c r="K12" s="208">
        <f>H12/F12*100</f>
        <v>73.163252576361387</v>
      </c>
      <c r="L12" s="208">
        <f>H12/G12*100</f>
        <v>73.163252576361387</v>
      </c>
      <c r="M12" s="210">
        <f>J12/100</f>
        <v>0.75750795131098347</v>
      </c>
      <c r="N12" s="213"/>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c r="IW12" s="209"/>
      <c r="IX12" s="209"/>
      <c r="IY12" s="209"/>
      <c r="IZ12" s="209"/>
      <c r="JA12" s="209"/>
      <c r="JB12" s="209"/>
      <c r="JC12" s="209"/>
      <c r="JD12" s="209"/>
      <c r="JE12" s="209"/>
      <c r="JF12" s="209"/>
      <c r="JG12" s="209"/>
      <c r="JH12" s="209"/>
      <c r="JI12" s="209"/>
      <c r="JJ12" s="209"/>
      <c r="JK12" s="209"/>
      <c r="JL12" s="209"/>
      <c r="JM12" s="209"/>
      <c r="JN12" s="209"/>
      <c r="JO12" s="209"/>
      <c r="JP12" s="209"/>
      <c r="JQ12" s="209"/>
      <c r="JR12" s="209"/>
      <c r="JS12" s="209"/>
      <c r="JT12" s="209"/>
      <c r="JU12" s="209"/>
      <c r="JV12" s="209"/>
      <c r="JW12" s="209"/>
      <c r="JX12" s="209"/>
      <c r="JY12" s="209"/>
      <c r="JZ12" s="209"/>
      <c r="KA12" s="209"/>
      <c r="KB12" s="209"/>
      <c r="KC12" s="209"/>
      <c r="KD12" s="209"/>
      <c r="KE12" s="209"/>
      <c r="KF12" s="209"/>
      <c r="KG12" s="209"/>
      <c r="KH12" s="209"/>
      <c r="KI12" s="209"/>
      <c r="KJ12" s="209"/>
      <c r="KK12" s="209"/>
      <c r="KL12" s="209"/>
      <c r="KM12" s="209"/>
      <c r="KN12" s="209"/>
      <c r="KO12" s="209"/>
    </row>
    <row r="13" spans="1:301" s="212" customFormat="1" ht="68.25" thickBot="1" x14ac:dyDescent="0.3">
      <c r="A13" s="209"/>
      <c r="B13" s="293"/>
      <c r="C13" s="294"/>
      <c r="D13" s="199" t="s">
        <v>26</v>
      </c>
      <c r="E13" s="201"/>
      <c r="F13" s="201">
        <f>F12</f>
        <v>420976.12731000001</v>
      </c>
      <c r="G13" s="201"/>
      <c r="H13" s="201">
        <f>H12</f>
        <v>307999.82730999996</v>
      </c>
      <c r="I13" s="201">
        <f>I12</f>
        <v>337112.62731000001</v>
      </c>
      <c r="J13" s="208"/>
      <c r="K13" s="208">
        <f>H13/F13*100</f>
        <v>73.163252576361387</v>
      </c>
      <c r="L13" s="208"/>
      <c r="M13" s="210"/>
      <c r="N13" s="213"/>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c r="IW13" s="209"/>
      <c r="IX13" s="209"/>
      <c r="IY13" s="209"/>
      <c r="IZ13" s="209"/>
      <c r="JA13" s="209"/>
      <c r="JB13" s="209"/>
      <c r="JC13" s="209"/>
      <c r="JD13" s="209"/>
      <c r="JE13" s="209"/>
      <c r="JF13" s="209"/>
      <c r="JG13" s="209"/>
      <c r="JH13" s="209"/>
      <c r="JI13" s="209"/>
      <c r="JJ13" s="209"/>
      <c r="JK13" s="209"/>
      <c r="JL13" s="209"/>
      <c r="JM13" s="209"/>
      <c r="JN13" s="209"/>
      <c r="JO13" s="209"/>
      <c r="JP13" s="209"/>
      <c r="JQ13" s="209"/>
      <c r="JR13" s="209"/>
      <c r="JS13" s="209"/>
      <c r="JT13" s="209"/>
      <c r="JU13" s="209"/>
      <c r="JV13" s="209"/>
      <c r="JW13" s="209"/>
      <c r="JX13" s="209"/>
      <c r="JY13" s="209"/>
      <c r="JZ13" s="209"/>
      <c r="KA13" s="209"/>
      <c r="KB13" s="209"/>
      <c r="KC13" s="209"/>
      <c r="KD13" s="209"/>
      <c r="KE13" s="209"/>
      <c r="KF13" s="209"/>
      <c r="KG13" s="209"/>
      <c r="KH13" s="209"/>
      <c r="KI13" s="209"/>
      <c r="KJ13" s="209"/>
      <c r="KK13" s="209"/>
      <c r="KL13" s="209"/>
      <c r="KM13" s="209"/>
      <c r="KN13" s="209"/>
      <c r="KO13" s="209"/>
    </row>
    <row r="14" spans="1:301" s="212" customFormat="1" ht="27" x14ac:dyDescent="0.25">
      <c r="A14" s="209"/>
      <c r="B14" s="293"/>
      <c r="C14" s="294"/>
      <c r="D14" s="199" t="s">
        <v>27</v>
      </c>
      <c r="E14" s="201">
        <f>E60+E104+E141</f>
        <v>0</v>
      </c>
      <c r="F14" s="201"/>
      <c r="G14" s="201"/>
      <c r="H14" s="201"/>
      <c r="I14" s="201">
        <f>I60+I104+I141</f>
        <v>0</v>
      </c>
      <c r="J14" s="208"/>
      <c r="K14" s="208"/>
      <c r="L14" s="208"/>
      <c r="M14" s="210">
        <f>J14/100</f>
        <v>0</v>
      </c>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c r="IW14" s="209"/>
      <c r="IX14" s="209"/>
      <c r="IY14" s="209"/>
      <c r="IZ14" s="209"/>
      <c r="JA14" s="209"/>
      <c r="JB14" s="209"/>
      <c r="JC14" s="209"/>
      <c r="JD14" s="209"/>
      <c r="JE14" s="209"/>
      <c r="JF14" s="209"/>
      <c r="JG14" s="209"/>
      <c r="JH14" s="209"/>
      <c r="JI14" s="209"/>
      <c r="JJ14" s="209"/>
      <c r="JK14" s="209"/>
      <c r="JL14" s="209"/>
      <c r="JM14" s="209"/>
      <c r="JN14" s="209"/>
      <c r="JO14" s="209"/>
      <c r="JP14" s="209"/>
      <c r="JQ14" s="209"/>
      <c r="JR14" s="209"/>
      <c r="JS14" s="209"/>
      <c r="JT14" s="209"/>
      <c r="JU14" s="209"/>
      <c r="JV14" s="209"/>
      <c r="JW14" s="209"/>
      <c r="JX14" s="209"/>
      <c r="JY14" s="209"/>
      <c r="JZ14" s="209"/>
      <c r="KA14" s="209"/>
      <c r="KB14" s="209"/>
      <c r="KC14" s="209"/>
      <c r="KD14" s="209"/>
      <c r="KE14" s="209"/>
      <c r="KF14" s="209"/>
      <c r="KG14" s="209"/>
      <c r="KH14" s="209"/>
      <c r="KI14" s="209"/>
      <c r="KJ14" s="209"/>
      <c r="KK14" s="209"/>
      <c r="KL14" s="209"/>
      <c r="KM14" s="209"/>
      <c r="KN14" s="209"/>
      <c r="KO14" s="209"/>
    </row>
    <row r="15" spans="1:301" s="212" customFormat="1" ht="45" x14ac:dyDescent="0.25">
      <c r="A15" s="209"/>
      <c r="B15" s="293"/>
      <c r="C15" s="294"/>
      <c r="D15" s="200" t="s">
        <v>28</v>
      </c>
      <c r="E15" s="201">
        <f>E61+E105+E142</f>
        <v>27792.699999999997</v>
      </c>
      <c r="F15" s="201"/>
      <c r="G15" s="201"/>
      <c r="H15" s="201"/>
      <c r="I15" s="201">
        <f>I61+I105+I142</f>
        <v>1097.8</v>
      </c>
      <c r="J15" s="208">
        <f>I15/E15*100</f>
        <v>3.9499580825180716</v>
      </c>
      <c r="K15" s="208"/>
      <c r="L15" s="208"/>
      <c r="M15" s="210">
        <f>J15/100</f>
        <v>3.9499580825180715E-2</v>
      </c>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c r="IW15" s="209"/>
      <c r="IX15" s="209"/>
      <c r="IY15" s="209"/>
      <c r="IZ15" s="209"/>
      <c r="JA15" s="209"/>
      <c r="JB15" s="209"/>
      <c r="JC15" s="209"/>
      <c r="JD15" s="209"/>
      <c r="JE15" s="209"/>
      <c r="JF15" s="209"/>
      <c r="JG15" s="209"/>
      <c r="JH15" s="209"/>
      <c r="JI15" s="209"/>
      <c r="JJ15" s="209"/>
      <c r="JK15" s="209"/>
      <c r="JL15" s="209"/>
      <c r="JM15" s="209"/>
      <c r="JN15" s="209"/>
      <c r="JO15" s="209"/>
      <c r="JP15" s="209"/>
      <c r="JQ15" s="209"/>
      <c r="JR15" s="209"/>
      <c r="JS15" s="209"/>
      <c r="JT15" s="209"/>
      <c r="JU15" s="209"/>
      <c r="JV15" s="209"/>
      <c r="JW15" s="209"/>
      <c r="JX15" s="209"/>
      <c r="JY15" s="209"/>
      <c r="JZ15" s="209"/>
      <c r="KA15" s="209"/>
      <c r="KB15" s="209"/>
      <c r="KC15" s="209"/>
      <c r="KD15" s="209"/>
      <c r="KE15" s="209"/>
      <c r="KF15" s="209"/>
      <c r="KG15" s="209"/>
      <c r="KH15" s="209"/>
      <c r="KI15" s="209"/>
      <c r="KJ15" s="209"/>
      <c r="KK15" s="209"/>
      <c r="KL15" s="209"/>
      <c r="KM15" s="209"/>
      <c r="KN15" s="209"/>
      <c r="KO15" s="209"/>
    </row>
    <row r="16" spans="1:301" s="212" customFormat="1" ht="15" customHeight="1" x14ac:dyDescent="0.25">
      <c r="A16" s="209"/>
      <c r="B16" s="293"/>
      <c r="C16" s="295" t="s">
        <v>29</v>
      </c>
      <c r="D16" s="295"/>
      <c r="E16" s="295"/>
      <c r="F16" s="295"/>
      <c r="G16" s="295"/>
      <c r="H16" s="295"/>
      <c r="I16" s="295"/>
      <c r="J16" s="295"/>
      <c r="K16" s="295"/>
      <c r="L16" s="201"/>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c r="IW16" s="209"/>
      <c r="IX16" s="209"/>
      <c r="IY16" s="209"/>
      <c r="IZ16" s="209"/>
      <c r="JA16" s="209"/>
      <c r="JB16" s="209"/>
      <c r="JC16" s="209"/>
      <c r="JD16" s="209"/>
      <c r="JE16" s="209"/>
      <c r="JF16" s="209"/>
      <c r="JG16" s="209"/>
      <c r="JH16" s="209"/>
      <c r="JI16" s="209"/>
      <c r="JJ16" s="209"/>
      <c r="JK16" s="209"/>
      <c r="JL16" s="209"/>
      <c r="JM16" s="209"/>
      <c r="JN16" s="209"/>
      <c r="JO16" s="209"/>
      <c r="JP16" s="209"/>
      <c r="JQ16" s="209"/>
      <c r="JR16" s="209"/>
      <c r="JS16" s="209"/>
      <c r="JT16" s="209"/>
      <c r="JU16" s="209"/>
      <c r="JV16" s="209"/>
      <c r="JW16" s="209"/>
      <c r="JX16" s="209"/>
      <c r="JY16" s="209"/>
      <c r="JZ16" s="209"/>
      <c r="KA16" s="209"/>
      <c r="KB16" s="209"/>
      <c r="KC16" s="209"/>
      <c r="KD16" s="209"/>
      <c r="KE16" s="209"/>
      <c r="KF16" s="209"/>
      <c r="KG16" s="209"/>
      <c r="KH16" s="209"/>
      <c r="KI16" s="209"/>
      <c r="KJ16" s="209"/>
      <c r="KK16" s="209"/>
      <c r="KL16" s="209"/>
      <c r="KM16" s="209"/>
      <c r="KN16" s="209"/>
      <c r="KO16" s="209"/>
    </row>
    <row r="17" spans="1:1025" s="212" customFormat="1" x14ac:dyDescent="0.25">
      <c r="A17" s="209"/>
      <c r="B17" s="293"/>
      <c r="C17" s="294"/>
      <c r="D17" s="199" t="s">
        <v>96</v>
      </c>
      <c r="E17" s="201">
        <f>E18+E20+E22+E23</f>
        <v>344852.00000000006</v>
      </c>
      <c r="F17" s="208" t="s">
        <v>97</v>
      </c>
      <c r="G17" s="201">
        <f>G18+G20+G22+G23</f>
        <v>297299.67719999998</v>
      </c>
      <c r="H17" s="208" t="s">
        <v>97</v>
      </c>
      <c r="I17" s="201">
        <f>I18+I20+I22+I23</f>
        <v>263683.17719999998</v>
      </c>
      <c r="J17" s="208">
        <f>I17/E17*100</f>
        <v>76.46270782828573</v>
      </c>
      <c r="K17" s="208" t="s">
        <v>97</v>
      </c>
      <c r="L17" s="208" t="s">
        <v>97</v>
      </c>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c r="IW17" s="209"/>
      <c r="IX17" s="209"/>
      <c r="IY17" s="209"/>
      <c r="IZ17" s="209"/>
      <c r="JA17" s="209"/>
      <c r="JB17" s="209"/>
      <c r="JC17" s="209"/>
      <c r="JD17" s="209"/>
      <c r="JE17" s="209"/>
      <c r="JF17" s="209"/>
      <c r="JG17" s="209"/>
      <c r="JH17" s="209"/>
      <c r="JI17" s="209"/>
      <c r="JJ17" s="209"/>
      <c r="JK17" s="209"/>
      <c r="JL17" s="209"/>
      <c r="JM17" s="209"/>
      <c r="JN17" s="209"/>
      <c r="JO17" s="209"/>
      <c r="JP17" s="209"/>
      <c r="JQ17" s="209"/>
      <c r="JR17" s="209"/>
      <c r="JS17" s="209"/>
      <c r="JT17" s="209"/>
      <c r="JU17" s="209"/>
      <c r="JV17" s="209"/>
      <c r="JW17" s="209"/>
      <c r="JX17" s="209"/>
      <c r="JY17" s="209"/>
      <c r="JZ17" s="209"/>
      <c r="KA17" s="209"/>
      <c r="KB17" s="209"/>
      <c r="KC17" s="209"/>
      <c r="KD17" s="209"/>
      <c r="KE17" s="209"/>
      <c r="KF17" s="209"/>
      <c r="KG17" s="209"/>
      <c r="KH17" s="209"/>
      <c r="KI17" s="209"/>
      <c r="KJ17" s="209"/>
      <c r="KK17" s="209"/>
      <c r="KL17" s="209"/>
      <c r="KM17" s="209"/>
      <c r="KN17" s="209"/>
      <c r="KO17" s="209"/>
    </row>
    <row r="18" spans="1:1025" s="212" customFormat="1" x14ac:dyDescent="0.25">
      <c r="A18" s="209"/>
      <c r="B18" s="293"/>
      <c r="C18" s="294"/>
      <c r="D18" s="199" t="s">
        <v>23</v>
      </c>
      <c r="E18" s="201">
        <f>E64+E108+E145</f>
        <v>6504.4</v>
      </c>
      <c r="F18" s="201">
        <f>F64+F108+F145</f>
        <v>6032.2498900000001</v>
      </c>
      <c r="G18" s="201">
        <f>G64+G108+G145</f>
        <v>6032.2498900000001</v>
      </c>
      <c r="H18" s="201">
        <f>H64+H108+H145</f>
        <v>4708.6498900000006</v>
      </c>
      <c r="I18" s="201">
        <f>I64+I108+I145</f>
        <v>5251.7498900000001</v>
      </c>
      <c r="J18" s="208">
        <f>I18/E18*100</f>
        <v>80.741496371686864</v>
      </c>
      <c r="K18" s="208">
        <f>H18/F18*100</f>
        <v>78.057938180011305</v>
      </c>
      <c r="L18" s="208">
        <f>H18/G18*100</f>
        <v>78.057938180011305</v>
      </c>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c r="IW18" s="209"/>
      <c r="IX18" s="209"/>
      <c r="IY18" s="209"/>
      <c r="IZ18" s="209"/>
      <c r="JA18" s="209"/>
      <c r="JB18" s="209"/>
      <c r="JC18" s="209"/>
      <c r="JD18" s="209"/>
      <c r="JE18" s="209"/>
      <c r="JF18" s="209"/>
      <c r="JG18" s="209"/>
      <c r="JH18" s="209"/>
      <c r="JI18" s="209"/>
      <c r="JJ18" s="209"/>
      <c r="JK18" s="209"/>
      <c r="JL18" s="209"/>
      <c r="JM18" s="209"/>
      <c r="JN18" s="209"/>
      <c r="JO18" s="209"/>
      <c r="JP18" s="209"/>
      <c r="JQ18" s="209"/>
      <c r="JR18" s="209"/>
      <c r="JS18" s="209"/>
      <c r="JT18" s="209"/>
      <c r="JU18" s="209"/>
      <c r="JV18" s="209"/>
      <c r="JW18" s="209"/>
      <c r="JX18" s="209"/>
      <c r="JY18" s="209"/>
      <c r="JZ18" s="209"/>
      <c r="KA18" s="209"/>
      <c r="KB18" s="209"/>
      <c r="KC18" s="209"/>
      <c r="KD18" s="209"/>
      <c r="KE18" s="209"/>
      <c r="KF18" s="209"/>
      <c r="KG18" s="209"/>
      <c r="KH18" s="209"/>
      <c r="KI18" s="209"/>
      <c r="KJ18" s="209"/>
      <c r="KK18" s="209"/>
      <c r="KL18" s="209"/>
      <c r="KM18" s="209"/>
      <c r="KN18" s="209"/>
      <c r="KO18" s="209"/>
    </row>
    <row r="19" spans="1:1025" s="212" customFormat="1" ht="54" x14ac:dyDescent="0.25">
      <c r="A19" s="209"/>
      <c r="B19" s="293"/>
      <c r="C19" s="294"/>
      <c r="D19" s="199" t="s">
        <v>24</v>
      </c>
      <c r="E19" s="201"/>
      <c r="F19" s="201">
        <f>F18</f>
        <v>6032.2498900000001</v>
      </c>
      <c r="G19" s="201"/>
      <c r="H19" s="201">
        <f>H18</f>
        <v>4708.6498900000006</v>
      </c>
      <c r="I19" s="201">
        <f>I18</f>
        <v>5251.7498900000001</v>
      </c>
      <c r="J19" s="208"/>
      <c r="K19" s="208">
        <f>H19/F19*100</f>
        <v>78.057938180011305</v>
      </c>
      <c r="L19" s="208"/>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c r="IO19" s="209"/>
      <c r="IP19" s="209"/>
      <c r="IQ19" s="209"/>
      <c r="IR19" s="209"/>
      <c r="IS19" s="209"/>
      <c r="IT19" s="209"/>
      <c r="IU19" s="209"/>
      <c r="IV19" s="209"/>
      <c r="IW19" s="209"/>
      <c r="IX19" s="209"/>
      <c r="IY19" s="209"/>
      <c r="IZ19" s="209"/>
      <c r="JA19" s="209"/>
      <c r="JB19" s="209"/>
      <c r="JC19" s="209"/>
      <c r="JD19" s="209"/>
      <c r="JE19" s="209"/>
      <c r="JF19" s="209"/>
      <c r="JG19" s="209"/>
      <c r="JH19" s="209"/>
      <c r="JI19" s="209"/>
      <c r="JJ19" s="209"/>
      <c r="JK19" s="209"/>
      <c r="JL19" s="209"/>
      <c r="JM19" s="209"/>
      <c r="JN19" s="209"/>
      <c r="JO19" s="209"/>
      <c r="JP19" s="209"/>
      <c r="JQ19" s="209"/>
      <c r="JR19" s="209"/>
      <c r="JS19" s="209"/>
      <c r="JT19" s="209"/>
      <c r="JU19" s="209"/>
      <c r="JV19" s="209"/>
      <c r="JW19" s="209"/>
      <c r="JX19" s="209"/>
      <c r="JY19" s="209"/>
      <c r="JZ19" s="209"/>
      <c r="KA19" s="209"/>
      <c r="KB19" s="209"/>
      <c r="KC19" s="209"/>
      <c r="KD19" s="209"/>
      <c r="KE19" s="209"/>
      <c r="KF19" s="209"/>
      <c r="KG19" s="209"/>
      <c r="KH19" s="209"/>
      <c r="KI19" s="209"/>
      <c r="KJ19" s="209"/>
      <c r="KK19" s="209"/>
      <c r="KL19" s="209"/>
      <c r="KM19" s="209"/>
      <c r="KN19" s="209"/>
      <c r="KO19" s="209"/>
    </row>
    <row r="20" spans="1:1025" s="212" customFormat="1" ht="27" x14ac:dyDescent="0.25">
      <c r="A20" s="209"/>
      <c r="B20" s="293"/>
      <c r="C20" s="294"/>
      <c r="D20" s="199" t="s">
        <v>25</v>
      </c>
      <c r="E20" s="201">
        <f>E66+E110+E147</f>
        <v>318719.40000000002</v>
      </c>
      <c r="F20" s="201">
        <f>F66+F110+F147</f>
        <v>295582.42731</v>
      </c>
      <c r="G20" s="201">
        <f>G66+G110+G147</f>
        <v>291267.42731</v>
      </c>
      <c r="H20" s="201">
        <f>H66+H110+H147</f>
        <v>230716.62730999998</v>
      </c>
      <c r="I20" s="201">
        <f>I66+I110+I147</f>
        <v>257333.62730999998</v>
      </c>
      <c r="J20" s="208">
        <f>I20/E20*100</f>
        <v>80.739869399227018</v>
      </c>
      <c r="K20" s="208">
        <f>H20/F20*100</f>
        <v>78.054920047066844</v>
      </c>
      <c r="L20" s="208">
        <f>H20/G20*100</f>
        <v>79.211269670894239</v>
      </c>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c r="IW20" s="209"/>
      <c r="IX20" s="209"/>
      <c r="IY20" s="209"/>
      <c r="IZ20" s="209"/>
      <c r="JA20" s="209"/>
      <c r="JB20" s="209"/>
      <c r="JC20" s="209"/>
      <c r="JD20" s="209"/>
      <c r="JE20" s="209"/>
      <c r="JF20" s="209"/>
      <c r="JG20" s="209"/>
      <c r="JH20" s="209"/>
      <c r="JI20" s="209"/>
      <c r="JJ20" s="209"/>
      <c r="JK20" s="209"/>
      <c r="JL20" s="209"/>
      <c r="JM20" s="209"/>
      <c r="JN20" s="209"/>
      <c r="JO20" s="209"/>
      <c r="JP20" s="209"/>
      <c r="JQ20" s="209"/>
      <c r="JR20" s="209"/>
      <c r="JS20" s="209"/>
      <c r="JT20" s="209"/>
      <c r="JU20" s="209"/>
      <c r="JV20" s="209"/>
      <c r="JW20" s="209"/>
      <c r="JX20" s="209"/>
      <c r="JY20" s="209"/>
      <c r="JZ20" s="209"/>
      <c r="KA20" s="209"/>
      <c r="KB20" s="209"/>
      <c r="KC20" s="209"/>
      <c r="KD20" s="209"/>
      <c r="KE20" s="209"/>
      <c r="KF20" s="209"/>
      <c r="KG20" s="209"/>
      <c r="KH20" s="209"/>
      <c r="KI20" s="209"/>
      <c r="KJ20" s="209"/>
      <c r="KK20" s="209"/>
      <c r="KL20" s="209"/>
      <c r="KM20" s="209"/>
      <c r="KN20" s="209"/>
      <c r="KO20" s="209"/>
    </row>
    <row r="21" spans="1:1025" s="212" customFormat="1" ht="67.5" x14ac:dyDescent="0.25">
      <c r="A21" s="209"/>
      <c r="B21" s="293"/>
      <c r="C21" s="294"/>
      <c r="D21" s="199" t="s">
        <v>26</v>
      </c>
      <c r="E21" s="201"/>
      <c r="F21" s="201">
        <f>F20</f>
        <v>295582.42731</v>
      </c>
      <c r="G21" s="201"/>
      <c r="H21" s="201">
        <f>H20</f>
        <v>230716.62730999998</v>
      </c>
      <c r="I21" s="201">
        <f>I20</f>
        <v>257333.62730999998</v>
      </c>
      <c r="J21" s="208"/>
      <c r="K21" s="208">
        <f>H21/F21*100</f>
        <v>78.054920047066844</v>
      </c>
      <c r="L21" s="208"/>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c r="IO21" s="209"/>
      <c r="IP21" s="209"/>
      <c r="IQ21" s="209"/>
      <c r="IR21" s="209"/>
      <c r="IS21" s="209"/>
      <c r="IT21" s="209"/>
      <c r="IU21" s="209"/>
      <c r="IV21" s="209"/>
      <c r="IW21" s="209"/>
      <c r="IX21" s="209"/>
      <c r="IY21" s="209"/>
      <c r="IZ21" s="209"/>
      <c r="JA21" s="209"/>
      <c r="JB21" s="209"/>
      <c r="JC21" s="209"/>
      <c r="JD21" s="209"/>
      <c r="JE21" s="209"/>
      <c r="JF21" s="209"/>
      <c r="JG21" s="209"/>
      <c r="JH21" s="209"/>
      <c r="JI21" s="209"/>
      <c r="JJ21" s="209"/>
      <c r="JK21" s="209"/>
      <c r="JL21" s="209"/>
      <c r="JM21" s="209"/>
      <c r="JN21" s="209"/>
      <c r="JO21" s="209"/>
      <c r="JP21" s="209"/>
      <c r="JQ21" s="209"/>
      <c r="JR21" s="209"/>
      <c r="JS21" s="209"/>
      <c r="JT21" s="209"/>
      <c r="JU21" s="209"/>
      <c r="JV21" s="209"/>
      <c r="JW21" s="209"/>
      <c r="JX21" s="209"/>
      <c r="JY21" s="209"/>
      <c r="JZ21" s="209"/>
      <c r="KA21" s="209"/>
      <c r="KB21" s="209"/>
      <c r="KC21" s="209"/>
      <c r="KD21" s="209"/>
      <c r="KE21" s="209"/>
      <c r="KF21" s="209"/>
      <c r="KG21" s="209"/>
      <c r="KH21" s="209"/>
      <c r="KI21" s="209"/>
      <c r="KJ21" s="209"/>
      <c r="KK21" s="209"/>
      <c r="KL21" s="209"/>
      <c r="KM21" s="209"/>
      <c r="KN21" s="209"/>
      <c r="KO21" s="209"/>
    </row>
    <row r="22" spans="1:1025" s="212" customFormat="1" ht="27" x14ac:dyDescent="0.25">
      <c r="A22" s="209"/>
      <c r="B22" s="293"/>
      <c r="C22" s="294"/>
      <c r="D22" s="199" t="s">
        <v>27</v>
      </c>
      <c r="E22" s="201"/>
      <c r="F22" s="201"/>
      <c r="G22" s="201"/>
      <c r="H22" s="201"/>
      <c r="I22" s="201"/>
      <c r="J22" s="208"/>
      <c r="K22" s="208"/>
      <c r="L22" s="208"/>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row>
    <row r="23" spans="1:1025" s="212" customFormat="1" ht="45" x14ac:dyDescent="0.25">
      <c r="A23" s="209"/>
      <c r="B23" s="293"/>
      <c r="C23" s="294"/>
      <c r="D23" s="200" t="s">
        <v>28</v>
      </c>
      <c r="E23" s="201">
        <f>E69+E113+E150</f>
        <v>19628.199999999997</v>
      </c>
      <c r="F23" s="201">
        <f t="shared" ref="F23:I23" si="0">F69+F113+F150</f>
        <v>0</v>
      </c>
      <c r="G23" s="201">
        <f t="shared" si="0"/>
        <v>0</v>
      </c>
      <c r="H23" s="201">
        <f t="shared" si="0"/>
        <v>0</v>
      </c>
      <c r="I23" s="201">
        <f t="shared" si="0"/>
        <v>1097.8</v>
      </c>
      <c r="J23" s="208">
        <f>I23/E23*100</f>
        <v>5.5929733750420318</v>
      </c>
      <c r="K23" s="208"/>
      <c r="L23" s="208"/>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c r="IW23" s="209"/>
      <c r="IX23" s="209"/>
      <c r="IY23" s="209"/>
      <c r="IZ23" s="209"/>
      <c r="JA23" s="209"/>
      <c r="JB23" s="209"/>
      <c r="JC23" s="209"/>
      <c r="JD23" s="209"/>
      <c r="JE23" s="209"/>
      <c r="JF23" s="209"/>
      <c r="JG23" s="209"/>
      <c r="JH23" s="209"/>
      <c r="JI23" s="209"/>
      <c r="JJ23" s="209"/>
      <c r="JK23" s="209"/>
      <c r="JL23" s="209"/>
      <c r="JM23" s="209"/>
      <c r="JN23" s="209"/>
      <c r="JO23" s="209"/>
      <c r="JP23" s="209"/>
      <c r="JQ23" s="209"/>
      <c r="JR23" s="209"/>
      <c r="JS23" s="209"/>
      <c r="JT23" s="209"/>
      <c r="JU23" s="209"/>
      <c r="JV23" s="209"/>
      <c r="JW23" s="209"/>
      <c r="JX23" s="209"/>
      <c r="JY23" s="209"/>
      <c r="JZ23" s="209"/>
      <c r="KA23" s="209"/>
      <c r="KB23" s="209"/>
      <c r="KC23" s="209"/>
      <c r="KD23" s="209"/>
      <c r="KE23" s="209"/>
      <c r="KF23" s="209"/>
      <c r="KG23" s="209"/>
      <c r="KH23" s="209"/>
      <c r="KI23" s="209"/>
      <c r="KJ23" s="209"/>
      <c r="KK23" s="209"/>
      <c r="KL23" s="209"/>
      <c r="KM23" s="209"/>
      <c r="KN23" s="209"/>
      <c r="KO23" s="209"/>
    </row>
    <row r="24" spans="1:1025" s="215" customFormat="1" ht="15" customHeight="1" x14ac:dyDescent="0.25">
      <c r="A24" s="214"/>
      <c r="B24" s="293"/>
      <c r="C24" s="295" t="s">
        <v>30</v>
      </c>
      <c r="D24" s="295"/>
      <c r="E24" s="295"/>
      <c r="F24" s="295"/>
      <c r="G24" s="295"/>
      <c r="H24" s="295"/>
      <c r="I24" s="295"/>
      <c r="J24" s="295"/>
      <c r="K24" s="295"/>
      <c r="L24" s="295"/>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c r="IW24" s="214"/>
      <c r="IX24" s="214"/>
      <c r="IY24" s="214"/>
      <c r="IZ24" s="214"/>
      <c r="JA24" s="214"/>
      <c r="JB24" s="214"/>
      <c r="JC24" s="214"/>
      <c r="JD24" s="214"/>
      <c r="JE24" s="214"/>
      <c r="JF24" s="214"/>
      <c r="JG24" s="214"/>
      <c r="JH24" s="214"/>
      <c r="JI24" s="214"/>
      <c r="JJ24" s="214"/>
      <c r="JK24" s="214"/>
      <c r="JL24" s="214"/>
      <c r="JM24" s="214"/>
      <c r="JN24" s="214"/>
      <c r="JO24" s="214"/>
      <c r="JP24" s="214"/>
      <c r="JQ24" s="214"/>
      <c r="JR24" s="214"/>
      <c r="JS24" s="214"/>
      <c r="JT24" s="214"/>
      <c r="JU24" s="214"/>
      <c r="JV24" s="214"/>
      <c r="JW24" s="214"/>
      <c r="JX24" s="214"/>
      <c r="JY24" s="214"/>
      <c r="JZ24" s="214"/>
      <c r="KA24" s="214"/>
      <c r="KB24" s="214"/>
      <c r="KC24" s="214"/>
      <c r="KD24" s="214"/>
      <c r="KE24" s="214"/>
      <c r="KF24" s="214"/>
      <c r="KG24" s="214"/>
      <c r="KH24" s="214"/>
      <c r="KI24" s="214"/>
      <c r="KJ24" s="214"/>
      <c r="KK24" s="214"/>
      <c r="KL24" s="214"/>
      <c r="KM24" s="214"/>
      <c r="KN24" s="214"/>
      <c r="KO24" s="214"/>
    </row>
    <row r="25" spans="1:1025" s="212" customFormat="1" ht="15" customHeight="1" x14ac:dyDescent="0.25">
      <c r="A25" s="209"/>
      <c r="B25" s="293"/>
      <c r="C25" s="294" t="s">
        <v>98</v>
      </c>
      <c r="D25" s="199" t="s">
        <v>96</v>
      </c>
      <c r="E25" s="201">
        <f>E26+E28+E30+E31</f>
        <v>305941.40000000008</v>
      </c>
      <c r="F25" s="208" t="s">
        <v>97</v>
      </c>
      <c r="G25" s="201">
        <f>G26+G28+G30+G31</f>
        <v>283860</v>
      </c>
      <c r="H25" s="208" t="s">
        <v>97</v>
      </c>
      <c r="I25" s="201">
        <f>I26+I28+I30+I31</f>
        <v>196382.9</v>
      </c>
      <c r="J25" s="208">
        <f>I25/E25*100</f>
        <v>64.189710840049742</v>
      </c>
      <c r="K25" s="208" t="s">
        <v>97</v>
      </c>
      <c r="L25" s="208" t="s">
        <v>97</v>
      </c>
      <c r="CY25" s="209"/>
      <c r="CZ25" s="209"/>
      <c r="DA25" s="209"/>
      <c r="DB25" s="209"/>
      <c r="DC25" s="209"/>
      <c r="DD25" s="209"/>
      <c r="DE25" s="209"/>
      <c r="DF25" s="209"/>
      <c r="DG25" s="209"/>
      <c r="DH25" s="209"/>
      <c r="DI25" s="209"/>
      <c r="DJ25" s="209"/>
      <c r="DK25" s="209"/>
      <c r="DL25" s="209"/>
      <c r="DM25" s="209"/>
      <c r="DN25" s="209"/>
      <c r="DO25" s="209"/>
      <c r="DP25" s="209"/>
      <c r="DQ25" s="209"/>
      <c r="DR25" s="209"/>
      <c r="DS25" s="209"/>
      <c r="DT25" s="209"/>
      <c r="DU25" s="209"/>
      <c r="DV25" s="209"/>
      <c r="DW25" s="209"/>
      <c r="DX25" s="209"/>
      <c r="DY25" s="209"/>
      <c r="DZ25" s="209"/>
      <c r="EA25" s="209"/>
      <c r="EB25" s="209"/>
      <c r="EC25" s="209"/>
      <c r="ED25" s="209"/>
      <c r="EE25" s="209"/>
      <c r="EF25" s="209"/>
      <c r="EG25" s="209"/>
      <c r="EH25" s="209"/>
      <c r="EI25" s="209"/>
      <c r="EJ25" s="209"/>
      <c r="EK25" s="209"/>
      <c r="EL25" s="209"/>
      <c r="EM25" s="209"/>
      <c r="EN25" s="209"/>
      <c r="EO25" s="209"/>
      <c r="EP25" s="209"/>
      <c r="EQ25" s="209"/>
      <c r="ER25" s="209"/>
      <c r="ES25" s="209"/>
      <c r="ET25" s="209"/>
      <c r="EU25" s="209"/>
      <c r="EV25" s="209"/>
      <c r="EW25" s="209"/>
      <c r="EX25" s="209"/>
      <c r="EY25" s="209"/>
      <c r="EZ25" s="209"/>
      <c r="FA25" s="209"/>
      <c r="FB25" s="209"/>
      <c r="FC25" s="209"/>
      <c r="FD25" s="209"/>
      <c r="FE25" s="209"/>
      <c r="FF25" s="209"/>
      <c r="FG25" s="209"/>
      <c r="FH25" s="209"/>
      <c r="FI25" s="209"/>
      <c r="FJ25" s="209"/>
      <c r="FK25" s="209"/>
      <c r="FL25" s="209"/>
      <c r="FM25" s="209"/>
      <c r="FN25" s="209"/>
      <c r="FO25" s="209"/>
      <c r="FP25" s="209"/>
      <c r="FQ25" s="209"/>
      <c r="FR25" s="209"/>
      <c r="FS25" s="209"/>
      <c r="FT25" s="209"/>
      <c r="FU25" s="209"/>
      <c r="FV25" s="209"/>
      <c r="FW25" s="209"/>
      <c r="FX25" s="209"/>
      <c r="FY25" s="209"/>
      <c r="FZ25" s="209"/>
      <c r="GA25" s="209"/>
      <c r="GB25" s="209"/>
      <c r="GC25" s="209"/>
      <c r="GD25" s="209"/>
      <c r="GE25" s="209"/>
      <c r="GF25" s="209"/>
      <c r="GG25" s="209"/>
      <c r="GH25" s="209"/>
      <c r="GI25" s="209"/>
      <c r="GJ25" s="209"/>
      <c r="GK25" s="209"/>
      <c r="GL25" s="209"/>
      <c r="GM25" s="209"/>
      <c r="GN25" s="209"/>
      <c r="GO25" s="209"/>
      <c r="GP25" s="209"/>
      <c r="GQ25" s="209"/>
      <c r="GR25" s="209"/>
      <c r="GS25" s="209"/>
      <c r="GT25" s="209"/>
      <c r="GU25" s="209"/>
      <c r="GV25" s="209"/>
      <c r="GW25" s="209"/>
      <c r="GX25" s="209"/>
      <c r="GY25" s="209"/>
      <c r="GZ25" s="209"/>
      <c r="HA25" s="209"/>
      <c r="HB25" s="209"/>
      <c r="HC25" s="209"/>
      <c r="HD25" s="209"/>
      <c r="HE25" s="209"/>
      <c r="HF25" s="209"/>
      <c r="HG25" s="209"/>
      <c r="HH25" s="209"/>
      <c r="HI25" s="209"/>
      <c r="HJ25" s="209"/>
      <c r="HK25" s="209"/>
      <c r="HL25" s="209"/>
      <c r="HM25" s="209"/>
      <c r="HN25" s="209"/>
      <c r="HO25" s="209"/>
      <c r="HP25" s="209"/>
      <c r="HQ25" s="209"/>
      <c r="HR25" s="209"/>
      <c r="HS25" s="209"/>
      <c r="HT25" s="209"/>
      <c r="HU25" s="209"/>
      <c r="HV25" s="209"/>
      <c r="HW25" s="209"/>
      <c r="HX25" s="209"/>
      <c r="HY25" s="209"/>
      <c r="HZ25" s="209"/>
      <c r="IA25" s="209"/>
      <c r="IB25" s="209"/>
      <c r="IC25" s="209"/>
      <c r="ID25" s="209"/>
      <c r="IE25" s="209"/>
      <c r="IF25" s="209"/>
      <c r="IG25" s="209"/>
      <c r="IH25" s="209"/>
      <c r="II25" s="209"/>
      <c r="IJ25" s="209"/>
      <c r="IK25" s="209"/>
      <c r="IL25" s="209"/>
      <c r="IM25" s="209"/>
      <c r="IN25" s="209"/>
      <c r="IO25" s="209"/>
      <c r="IP25" s="209"/>
      <c r="IQ25" s="209"/>
      <c r="IR25" s="209"/>
      <c r="IS25" s="209"/>
      <c r="IT25" s="209"/>
      <c r="IU25" s="209"/>
      <c r="IV25" s="209"/>
      <c r="IW25" s="209"/>
      <c r="IX25" s="209"/>
      <c r="IY25" s="209"/>
      <c r="IZ25" s="209"/>
      <c r="JA25" s="209"/>
      <c r="JB25" s="209"/>
      <c r="JC25" s="209"/>
      <c r="JD25" s="209"/>
      <c r="JE25" s="209"/>
      <c r="JF25" s="209"/>
      <c r="JG25" s="209"/>
      <c r="JH25" s="209"/>
      <c r="JI25" s="209"/>
      <c r="JJ25" s="209"/>
      <c r="JK25" s="209"/>
      <c r="JL25" s="209"/>
      <c r="JM25" s="209"/>
      <c r="JN25" s="209"/>
      <c r="JO25" s="209"/>
      <c r="JP25" s="209"/>
      <c r="JQ25" s="209"/>
      <c r="JR25" s="209"/>
      <c r="JS25" s="209"/>
      <c r="JT25" s="209"/>
      <c r="JU25" s="209"/>
      <c r="JV25" s="209"/>
      <c r="JW25" s="209"/>
      <c r="JX25" s="209"/>
      <c r="JY25" s="209"/>
      <c r="JZ25" s="209"/>
      <c r="KA25" s="209"/>
      <c r="KB25" s="209"/>
      <c r="KC25" s="209"/>
      <c r="KD25" s="209"/>
      <c r="KE25" s="209"/>
      <c r="KF25" s="209"/>
      <c r="KG25" s="209"/>
      <c r="KH25" s="209"/>
      <c r="KI25" s="209"/>
      <c r="KJ25" s="209"/>
      <c r="KK25" s="209"/>
      <c r="KL25" s="209"/>
      <c r="KM25" s="209"/>
      <c r="KN25" s="209"/>
      <c r="KO25" s="209"/>
    </row>
    <row r="26" spans="1:1025" s="212" customFormat="1" x14ac:dyDescent="0.25">
      <c r="A26" s="209"/>
      <c r="B26" s="293"/>
      <c r="C26" s="294"/>
      <c r="D26" s="199" t="s">
        <v>23</v>
      </c>
      <c r="E26" s="201">
        <f>E56+E100+E153</f>
        <v>8635.9</v>
      </c>
      <c r="F26" s="201">
        <f>F56+F100+F153</f>
        <v>8617.0999999999985</v>
      </c>
      <c r="G26" s="201">
        <f>G56+G100+G153</f>
        <v>8617.0999999999985</v>
      </c>
      <c r="H26" s="201">
        <f>H56+H100+H153</f>
        <v>3311.6</v>
      </c>
      <c r="I26" s="201">
        <f>I56+I100+I153</f>
        <v>3905.7</v>
      </c>
      <c r="J26" s="208">
        <f>I26/E26*100</f>
        <v>45.226322676269987</v>
      </c>
      <c r="K26" s="208">
        <f>H26/F26*100</f>
        <v>38.430562486219266</v>
      </c>
      <c r="L26" s="208">
        <f>H26/G26*100</f>
        <v>38.430562486219266</v>
      </c>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c r="IT26" s="209"/>
      <c r="IU26" s="209"/>
      <c r="IV26" s="209"/>
      <c r="IW26" s="209"/>
      <c r="IX26" s="209"/>
      <c r="IY26" s="209"/>
      <c r="IZ26" s="209"/>
      <c r="JA26" s="209"/>
      <c r="JB26" s="209"/>
      <c r="JC26" s="209"/>
      <c r="JD26" s="209"/>
      <c r="JE26" s="209"/>
      <c r="JF26" s="209"/>
      <c r="JG26" s="209"/>
      <c r="JH26" s="209"/>
      <c r="JI26" s="209"/>
      <c r="JJ26" s="209"/>
      <c r="JK26" s="209"/>
      <c r="JL26" s="209"/>
      <c r="JM26" s="209"/>
      <c r="JN26" s="209"/>
      <c r="JO26" s="209"/>
      <c r="JP26" s="209"/>
      <c r="JQ26" s="209"/>
      <c r="JR26" s="209"/>
      <c r="JS26" s="209"/>
      <c r="JT26" s="209"/>
      <c r="JU26" s="209"/>
      <c r="JV26" s="209"/>
      <c r="JW26" s="209"/>
      <c r="JX26" s="209"/>
      <c r="JY26" s="209"/>
      <c r="JZ26" s="209"/>
      <c r="KA26" s="209"/>
      <c r="KB26" s="209"/>
      <c r="KC26" s="209"/>
      <c r="KD26" s="209"/>
      <c r="KE26" s="209"/>
      <c r="KF26" s="209"/>
      <c r="KG26" s="209"/>
      <c r="KH26" s="209"/>
      <c r="KI26" s="209"/>
      <c r="KJ26" s="209"/>
      <c r="KK26" s="209"/>
      <c r="KL26" s="209"/>
      <c r="KM26" s="209"/>
      <c r="KN26" s="209"/>
      <c r="KO26" s="209"/>
    </row>
    <row r="27" spans="1:1025" s="212" customFormat="1" ht="54" x14ac:dyDescent="0.25">
      <c r="A27" s="209"/>
      <c r="B27" s="293"/>
      <c r="C27" s="294"/>
      <c r="D27" s="199" t="s">
        <v>24</v>
      </c>
      <c r="E27" s="201"/>
      <c r="F27" s="201">
        <f>E26</f>
        <v>8635.9</v>
      </c>
      <c r="G27" s="201"/>
      <c r="H27" s="201">
        <f>H26</f>
        <v>3311.6</v>
      </c>
      <c r="I27" s="201">
        <f>I26</f>
        <v>3905.7</v>
      </c>
      <c r="J27" s="208"/>
      <c r="K27" s="208">
        <f>H27/F27*100</f>
        <v>38.346900728354896</v>
      </c>
      <c r="L27" s="208"/>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c r="GP27" s="209"/>
      <c r="GQ27" s="209"/>
      <c r="GR27" s="209"/>
      <c r="GS27" s="209"/>
      <c r="GT27" s="209"/>
      <c r="GU27" s="209"/>
      <c r="GV27" s="209"/>
      <c r="GW27" s="209"/>
      <c r="GX27" s="209"/>
      <c r="GY27" s="209"/>
      <c r="GZ27" s="209"/>
      <c r="HA27" s="209"/>
      <c r="HB27" s="209"/>
      <c r="HC27" s="209"/>
      <c r="HD27" s="209"/>
      <c r="HE27" s="209"/>
      <c r="HF27" s="209"/>
      <c r="HG27" s="209"/>
      <c r="HH27" s="209"/>
      <c r="HI27" s="209"/>
      <c r="HJ27" s="209"/>
      <c r="HK27" s="209"/>
      <c r="HL27" s="209"/>
      <c r="HM27" s="209"/>
      <c r="HN27" s="209"/>
      <c r="HO27" s="209"/>
      <c r="HP27" s="209"/>
      <c r="HQ27" s="209"/>
      <c r="HR27" s="209"/>
      <c r="HS27" s="209"/>
      <c r="HT27" s="209"/>
      <c r="HU27" s="209"/>
      <c r="HV27" s="209"/>
      <c r="HW27" s="209"/>
      <c r="HX27" s="209"/>
      <c r="HY27" s="209"/>
      <c r="HZ27" s="209"/>
      <c r="IA27" s="209"/>
      <c r="IB27" s="209"/>
      <c r="IC27" s="209"/>
      <c r="ID27" s="209"/>
      <c r="IE27" s="209"/>
      <c r="IF27" s="209"/>
      <c r="IG27" s="209"/>
      <c r="IH27" s="209"/>
      <c r="II27" s="209"/>
      <c r="IJ27" s="209"/>
      <c r="IK27" s="209"/>
      <c r="IL27" s="209"/>
      <c r="IM27" s="209"/>
      <c r="IN27" s="209"/>
      <c r="IO27" s="209"/>
      <c r="IP27" s="209"/>
      <c r="IQ27" s="209"/>
      <c r="IR27" s="209"/>
      <c r="IS27" s="209"/>
      <c r="IT27" s="209"/>
      <c r="IU27" s="209"/>
      <c r="IV27" s="209"/>
      <c r="IW27" s="209"/>
      <c r="IX27" s="209"/>
      <c r="IY27" s="209"/>
      <c r="IZ27" s="209"/>
      <c r="JA27" s="209"/>
      <c r="JB27" s="209"/>
      <c r="JC27" s="209"/>
      <c r="JD27" s="209"/>
      <c r="JE27" s="209"/>
      <c r="JF27" s="209"/>
      <c r="JG27" s="209"/>
      <c r="JH27" s="209"/>
      <c r="JI27" s="209"/>
      <c r="JJ27" s="209"/>
      <c r="JK27" s="209"/>
      <c r="JL27" s="209"/>
      <c r="JM27" s="209"/>
      <c r="JN27" s="209"/>
      <c r="JO27" s="209"/>
      <c r="JP27" s="209"/>
      <c r="JQ27" s="209"/>
      <c r="JR27" s="209"/>
      <c r="JS27" s="209"/>
      <c r="JT27" s="209"/>
      <c r="JU27" s="209"/>
      <c r="JV27" s="209"/>
      <c r="JW27" s="209"/>
      <c r="JX27" s="209"/>
      <c r="JY27" s="209"/>
      <c r="JZ27" s="209"/>
      <c r="KA27" s="209"/>
      <c r="KB27" s="209"/>
      <c r="KC27" s="209"/>
      <c r="KD27" s="209"/>
      <c r="KE27" s="209"/>
      <c r="KF27" s="209"/>
      <c r="KG27" s="209"/>
      <c r="KH27" s="209"/>
      <c r="KI27" s="209"/>
      <c r="KJ27" s="209"/>
      <c r="KK27" s="209"/>
      <c r="KL27" s="209"/>
      <c r="KM27" s="209"/>
      <c r="KN27" s="209"/>
      <c r="KO27" s="209"/>
    </row>
    <row r="28" spans="1:1025" s="212" customFormat="1" ht="27" x14ac:dyDescent="0.25">
      <c r="A28" s="209"/>
      <c r="B28" s="293"/>
      <c r="C28" s="294"/>
      <c r="D28" s="199" t="s">
        <v>25</v>
      </c>
      <c r="E28" s="201">
        <f>E58+E102+E155</f>
        <v>276158.30000000005</v>
      </c>
      <c r="F28" s="201">
        <f>F58+F102+F155</f>
        <v>275242.90000000002</v>
      </c>
      <c r="G28" s="201">
        <f>G58+G102+G155</f>
        <v>275242.90000000002</v>
      </c>
      <c r="H28" s="201">
        <f>H58+H102+H155</f>
        <v>162266.59999999998</v>
      </c>
      <c r="I28" s="201">
        <f>I58+I102+I155</f>
        <v>191379.4</v>
      </c>
      <c r="J28" s="208">
        <f>I28/E28*100</f>
        <v>69.300614900946286</v>
      </c>
      <c r="K28" s="208">
        <f>H28/F28*100</f>
        <v>58.953963935127831</v>
      </c>
      <c r="L28" s="208">
        <f>H28/G28*100</f>
        <v>58.953963935127831</v>
      </c>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c r="HP28" s="209"/>
      <c r="HQ28" s="209"/>
      <c r="HR28" s="209"/>
      <c r="HS28" s="209"/>
      <c r="HT28" s="209"/>
      <c r="HU28" s="209"/>
      <c r="HV28" s="209"/>
      <c r="HW28" s="209"/>
      <c r="HX28" s="209"/>
      <c r="HY28" s="209"/>
      <c r="HZ28" s="209"/>
      <c r="IA28" s="209"/>
      <c r="IB28" s="209"/>
      <c r="IC28" s="209"/>
      <c r="ID28" s="209"/>
      <c r="IE28" s="209"/>
      <c r="IF28" s="209"/>
      <c r="IG28" s="209"/>
      <c r="IH28" s="209"/>
      <c r="II28" s="209"/>
      <c r="IJ28" s="209"/>
      <c r="IK28" s="209"/>
      <c r="IL28" s="209"/>
      <c r="IM28" s="209"/>
      <c r="IN28" s="209"/>
      <c r="IO28" s="209"/>
      <c r="IP28" s="209"/>
      <c r="IQ28" s="209"/>
      <c r="IR28" s="209"/>
      <c r="IS28" s="209"/>
      <c r="IT28" s="209"/>
      <c r="IU28" s="209"/>
      <c r="IV28" s="209"/>
      <c r="IW28" s="209"/>
      <c r="IX28" s="209"/>
      <c r="IY28" s="209"/>
      <c r="IZ28" s="209"/>
      <c r="JA28" s="209"/>
      <c r="JB28" s="209"/>
      <c r="JC28" s="209"/>
      <c r="JD28" s="209"/>
      <c r="JE28" s="209"/>
      <c r="JF28" s="209"/>
      <c r="JG28" s="209"/>
      <c r="JH28" s="209"/>
      <c r="JI28" s="209"/>
      <c r="JJ28" s="209"/>
      <c r="JK28" s="209"/>
      <c r="JL28" s="209"/>
      <c r="JM28" s="209"/>
      <c r="JN28" s="209"/>
      <c r="JO28" s="209"/>
      <c r="JP28" s="209"/>
      <c r="JQ28" s="209"/>
      <c r="JR28" s="209"/>
      <c r="JS28" s="209"/>
      <c r="JT28" s="209"/>
      <c r="JU28" s="209"/>
      <c r="JV28" s="209"/>
      <c r="JW28" s="209"/>
      <c r="JX28" s="209"/>
      <c r="JY28" s="209"/>
      <c r="JZ28" s="209"/>
      <c r="KA28" s="209"/>
      <c r="KB28" s="209"/>
      <c r="KC28" s="209"/>
      <c r="KD28" s="209"/>
      <c r="KE28" s="209"/>
      <c r="KF28" s="209"/>
      <c r="KG28" s="209"/>
      <c r="KH28" s="209"/>
      <c r="KI28" s="209"/>
      <c r="KJ28" s="209"/>
      <c r="KK28" s="209"/>
      <c r="KL28" s="209"/>
      <c r="KM28" s="209"/>
      <c r="KN28" s="209"/>
      <c r="KO28" s="209"/>
    </row>
    <row r="29" spans="1:1025" s="212" customFormat="1" ht="67.5" x14ac:dyDescent="0.25">
      <c r="A29" s="209"/>
      <c r="B29" s="293"/>
      <c r="C29" s="294"/>
      <c r="D29" s="199" t="s">
        <v>26</v>
      </c>
      <c r="E29" s="201"/>
      <c r="F29" s="201">
        <f>F28</f>
        <v>275242.90000000002</v>
      </c>
      <c r="G29" s="201"/>
      <c r="H29" s="201">
        <f>H28</f>
        <v>162266.59999999998</v>
      </c>
      <c r="I29" s="201">
        <f>I28</f>
        <v>191379.4</v>
      </c>
      <c r="J29" s="208"/>
      <c r="K29" s="208">
        <f>H29/F29*100</f>
        <v>58.953963935127831</v>
      </c>
      <c r="L29" s="208"/>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c r="HP29" s="209"/>
      <c r="HQ29" s="209"/>
      <c r="HR29" s="209"/>
      <c r="HS29" s="209"/>
      <c r="HT29" s="209"/>
      <c r="HU29" s="209"/>
      <c r="HV29" s="209"/>
      <c r="HW29" s="209"/>
      <c r="HX29" s="209"/>
      <c r="HY29" s="209"/>
      <c r="HZ29" s="209"/>
      <c r="IA29" s="209"/>
      <c r="IB29" s="209"/>
      <c r="IC29" s="209"/>
      <c r="ID29" s="209"/>
      <c r="IE29" s="209"/>
      <c r="IF29" s="209"/>
      <c r="IG29" s="209"/>
      <c r="IH29" s="209"/>
      <c r="II29" s="209"/>
      <c r="IJ29" s="209"/>
      <c r="IK29" s="209"/>
      <c r="IL29" s="209"/>
      <c r="IM29" s="209"/>
      <c r="IN29" s="209"/>
      <c r="IO29" s="209"/>
      <c r="IP29" s="209"/>
      <c r="IQ29" s="209"/>
      <c r="IR29" s="209"/>
      <c r="IS29" s="209"/>
      <c r="IT29" s="209"/>
      <c r="IU29" s="209"/>
      <c r="IV29" s="209"/>
      <c r="IW29" s="209"/>
      <c r="IX29" s="209"/>
      <c r="IY29" s="209"/>
      <c r="IZ29" s="209"/>
      <c r="JA29" s="209"/>
      <c r="JB29" s="209"/>
      <c r="JC29" s="209"/>
      <c r="JD29" s="209"/>
      <c r="JE29" s="209"/>
      <c r="JF29" s="209"/>
      <c r="JG29" s="209"/>
      <c r="JH29" s="209"/>
      <c r="JI29" s="209"/>
      <c r="JJ29" s="209"/>
      <c r="JK29" s="209"/>
      <c r="JL29" s="209"/>
      <c r="JM29" s="209"/>
      <c r="JN29" s="209"/>
      <c r="JO29" s="209"/>
      <c r="JP29" s="209"/>
      <c r="JQ29" s="209"/>
      <c r="JR29" s="209"/>
      <c r="JS29" s="209"/>
      <c r="JT29" s="209"/>
      <c r="JU29" s="209"/>
      <c r="JV29" s="209"/>
      <c r="JW29" s="209"/>
      <c r="JX29" s="209"/>
      <c r="JY29" s="209"/>
      <c r="JZ29" s="209"/>
      <c r="KA29" s="209"/>
      <c r="KB29" s="209"/>
      <c r="KC29" s="209"/>
      <c r="KD29" s="209"/>
      <c r="KE29" s="209"/>
      <c r="KF29" s="209"/>
      <c r="KG29" s="209"/>
      <c r="KH29" s="209"/>
      <c r="KI29" s="209"/>
      <c r="KJ29" s="209"/>
      <c r="KK29" s="209"/>
      <c r="KL29" s="209"/>
      <c r="KM29" s="209"/>
      <c r="KN29" s="209"/>
      <c r="KO29" s="209"/>
    </row>
    <row r="30" spans="1:1025" s="212" customFormat="1" ht="27" x14ac:dyDescent="0.25">
      <c r="A30" s="209"/>
      <c r="B30" s="293"/>
      <c r="C30" s="294"/>
      <c r="D30" s="199" t="s">
        <v>27</v>
      </c>
      <c r="E30" s="201"/>
      <c r="F30" s="201"/>
      <c r="G30" s="201"/>
      <c r="H30" s="201"/>
      <c r="I30" s="201"/>
      <c r="J30" s="208"/>
      <c r="K30" s="208"/>
      <c r="L30" s="208"/>
      <c r="CY30" s="209"/>
      <c r="CZ30" s="209"/>
      <c r="DA30" s="209"/>
      <c r="DB30" s="209"/>
      <c r="DC30" s="209"/>
      <c r="DD30" s="209"/>
      <c r="DE30" s="209"/>
      <c r="DF30" s="209"/>
      <c r="DG30" s="209"/>
      <c r="DH30" s="209"/>
      <c r="DI30" s="209"/>
      <c r="DJ30" s="209"/>
      <c r="DK30" s="209"/>
      <c r="DL30" s="209"/>
      <c r="DM30" s="209"/>
      <c r="DN30" s="209"/>
      <c r="DO30" s="209"/>
      <c r="DP30" s="209"/>
      <c r="DQ30" s="209"/>
      <c r="DR30" s="209"/>
      <c r="DS30" s="209"/>
      <c r="DT30" s="209"/>
      <c r="DU30" s="209"/>
      <c r="DV30" s="209"/>
      <c r="DW30" s="209"/>
      <c r="DX30" s="209"/>
      <c r="DY30" s="209"/>
      <c r="DZ30" s="209"/>
      <c r="EA30" s="209"/>
      <c r="EB30" s="209"/>
      <c r="EC30" s="209"/>
      <c r="ED30" s="209"/>
      <c r="EE30" s="209"/>
      <c r="EF30" s="209"/>
      <c r="EG30" s="209"/>
      <c r="EH30" s="209"/>
      <c r="EI30" s="209"/>
      <c r="EJ30" s="209"/>
      <c r="EK30" s="209"/>
      <c r="EL30" s="209"/>
      <c r="EM30" s="209"/>
      <c r="EN30" s="209"/>
      <c r="EO30" s="209"/>
      <c r="EP30" s="209"/>
      <c r="EQ30" s="209"/>
      <c r="ER30" s="209"/>
      <c r="ES30" s="209"/>
      <c r="ET30" s="209"/>
      <c r="EU30" s="209"/>
      <c r="EV30" s="209"/>
      <c r="EW30" s="209"/>
      <c r="EX30" s="209"/>
      <c r="EY30" s="209"/>
      <c r="EZ30" s="209"/>
      <c r="FA30" s="209"/>
      <c r="FB30" s="209"/>
      <c r="FC30" s="209"/>
      <c r="FD30" s="209"/>
      <c r="FE30" s="209"/>
      <c r="FF30" s="209"/>
      <c r="FG30" s="209"/>
      <c r="FH30" s="209"/>
      <c r="FI30" s="209"/>
      <c r="FJ30" s="209"/>
      <c r="FK30" s="209"/>
      <c r="FL30" s="209"/>
      <c r="FM30" s="209"/>
      <c r="FN30" s="209"/>
      <c r="FO30" s="209"/>
      <c r="FP30" s="209"/>
      <c r="FQ30" s="209"/>
      <c r="FR30" s="209"/>
      <c r="FS30" s="209"/>
      <c r="FT30" s="209"/>
      <c r="FU30" s="209"/>
      <c r="FV30" s="209"/>
      <c r="FW30" s="209"/>
      <c r="FX30" s="209"/>
      <c r="FY30" s="209"/>
      <c r="FZ30" s="209"/>
      <c r="GA30" s="209"/>
      <c r="GB30" s="209"/>
      <c r="GC30" s="209"/>
      <c r="GD30" s="209"/>
      <c r="GE30" s="209"/>
      <c r="GF30" s="209"/>
      <c r="GG30" s="209"/>
      <c r="GH30" s="209"/>
      <c r="GI30" s="209"/>
      <c r="GJ30" s="209"/>
      <c r="GK30" s="209"/>
      <c r="GL30" s="209"/>
      <c r="GM30" s="209"/>
      <c r="GN30" s="209"/>
      <c r="GO30" s="209"/>
      <c r="GP30" s="209"/>
      <c r="GQ30" s="209"/>
      <c r="GR30" s="209"/>
      <c r="GS30" s="209"/>
      <c r="GT30" s="209"/>
      <c r="GU30" s="209"/>
      <c r="GV30" s="209"/>
      <c r="GW30" s="209"/>
      <c r="GX30" s="209"/>
      <c r="GY30" s="209"/>
      <c r="GZ30" s="209"/>
      <c r="HA30" s="209"/>
      <c r="HB30" s="209"/>
      <c r="HC30" s="209"/>
      <c r="HD30" s="209"/>
      <c r="HE30" s="209"/>
      <c r="HF30" s="209"/>
      <c r="HG30" s="209"/>
      <c r="HH30" s="209"/>
      <c r="HI30" s="209"/>
      <c r="HJ30" s="209"/>
      <c r="HK30" s="209"/>
      <c r="HL30" s="209"/>
      <c r="HM30" s="209"/>
      <c r="HN30" s="209"/>
      <c r="HO30" s="209"/>
      <c r="HP30" s="209"/>
      <c r="HQ30" s="209"/>
      <c r="HR30" s="209"/>
      <c r="HS30" s="209"/>
      <c r="HT30" s="209"/>
      <c r="HU30" s="209"/>
      <c r="HV30" s="209"/>
      <c r="HW30" s="209"/>
      <c r="HX30" s="209"/>
      <c r="HY30" s="209"/>
      <c r="HZ30" s="209"/>
      <c r="IA30" s="209"/>
      <c r="IB30" s="209"/>
      <c r="IC30" s="209"/>
      <c r="ID30" s="209"/>
      <c r="IE30" s="209"/>
      <c r="IF30" s="209"/>
      <c r="IG30" s="209"/>
      <c r="IH30" s="209"/>
      <c r="II30" s="209"/>
      <c r="IJ30" s="209"/>
      <c r="IK30" s="209"/>
      <c r="IL30" s="209"/>
      <c r="IM30" s="209"/>
      <c r="IN30" s="209"/>
      <c r="IO30" s="209"/>
      <c r="IP30" s="209"/>
      <c r="IQ30" s="209"/>
      <c r="IR30" s="209"/>
      <c r="IS30" s="209"/>
      <c r="IT30" s="209"/>
      <c r="IU30" s="209"/>
      <c r="IV30" s="209"/>
      <c r="IW30" s="209"/>
      <c r="IX30" s="209"/>
      <c r="IY30" s="209"/>
      <c r="IZ30" s="209"/>
      <c r="JA30" s="209"/>
      <c r="JB30" s="209"/>
      <c r="JC30" s="209"/>
      <c r="JD30" s="209"/>
      <c r="JE30" s="209"/>
      <c r="JF30" s="209"/>
      <c r="JG30" s="209"/>
      <c r="JH30" s="209"/>
      <c r="JI30" s="209"/>
      <c r="JJ30" s="209"/>
      <c r="JK30" s="209"/>
      <c r="JL30" s="209"/>
      <c r="JM30" s="209"/>
      <c r="JN30" s="209"/>
      <c r="JO30" s="209"/>
      <c r="JP30" s="209"/>
      <c r="JQ30" s="209"/>
      <c r="JR30" s="209"/>
      <c r="JS30" s="209"/>
      <c r="JT30" s="209"/>
      <c r="JU30" s="209"/>
      <c r="JV30" s="209"/>
      <c r="JW30" s="209"/>
      <c r="JX30" s="209"/>
      <c r="JY30" s="209"/>
      <c r="JZ30" s="209"/>
      <c r="KA30" s="209"/>
      <c r="KB30" s="209"/>
      <c r="KC30" s="209"/>
      <c r="KD30" s="209"/>
      <c r="KE30" s="209"/>
      <c r="KF30" s="209"/>
      <c r="KG30" s="209"/>
      <c r="KH30" s="209"/>
      <c r="KI30" s="209"/>
      <c r="KJ30" s="209"/>
      <c r="KK30" s="209"/>
      <c r="KL30" s="209"/>
      <c r="KM30" s="209"/>
      <c r="KN30" s="209"/>
      <c r="KO30" s="209"/>
    </row>
    <row r="31" spans="1:1025" s="212" customFormat="1" ht="45" x14ac:dyDescent="0.25">
      <c r="A31" s="209"/>
      <c r="B31" s="293"/>
      <c r="C31" s="294"/>
      <c r="D31" s="200" t="s">
        <v>28</v>
      </c>
      <c r="E31" s="201">
        <f>E61+E104+E158</f>
        <v>21147.200000000001</v>
      </c>
      <c r="F31" s="201"/>
      <c r="G31" s="201"/>
      <c r="H31" s="201"/>
      <c r="I31" s="201">
        <f>I61+I104+I158</f>
        <v>1097.8</v>
      </c>
      <c r="J31" s="208">
        <f>I31/E31*100</f>
        <v>5.191230990391162</v>
      </c>
      <c r="K31" s="208"/>
      <c r="L31" s="208"/>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209"/>
      <c r="DW31" s="209"/>
      <c r="DX31" s="209"/>
      <c r="DY31" s="209"/>
      <c r="DZ31" s="209"/>
      <c r="EA31" s="209"/>
      <c r="EB31" s="209"/>
      <c r="EC31" s="209"/>
      <c r="ED31" s="209"/>
      <c r="EE31" s="209"/>
      <c r="EF31" s="209"/>
      <c r="EG31" s="209"/>
      <c r="EH31" s="209"/>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09"/>
      <c r="FU31" s="209"/>
      <c r="FV31" s="209"/>
      <c r="FW31" s="209"/>
      <c r="FX31" s="209"/>
      <c r="FY31" s="209"/>
      <c r="FZ31" s="209"/>
      <c r="GA31" s="209"/>
      <c r="GB31" s="209"/>
      <c r="GC31" s="209"/>
      <c r="GD31" s="209"/>
      <c r="GE31" s="209"/>
      <c r="GF31" s="209"/>
      <c r="GG31" s="209"/>
      <c r="GH31" s="209"/>
      <c r="GI31" s="209"/>
      <c r="GJ31" s="209"/>
      <c r="GK31" s="209"/>
      <c r="GL31" s="209"/>
      <c r="GM31" s="209"/>
      <c r="GN31" s="209"/>
      <c r="GO31" s="209"/>
      <c r="GP31" s="209"/>
      <c r="GQ31" s="209"/>
      <c r="GR31" s="209"/>
      <c r="GS31" s="209"/>
      <c r="GT31" s="209"/>
      <c r="GU31" s="209"/>
      <c r="GV31" s="209"/>
      <c r="GW31" s="209"/>
      <c r="GX31" s="209"/>
      <c r="GY31" s="209"/>
      <c r="GZ31" s="209"/>
      <c r="HA31" s="209"/>
      <c r="HB31" s="209"/>
      <c r="HC31" s="209"/>
      <c r="HD31" s="209"/>
      <c r="HE31" s="209"/>
      <c r="HF31" s="209"/>
      <c r="HG31" s="209"/>
      <c r="HH31" s="209"/>
      <c r="HI31" s="209"/>
      <c r="HJ31" s="209"/>
      <c r="HK31" s="209"/>
      <c r="HL31" s="209"/>
      <c r="HM31" s="209"/>
      <c r="HN31" s="209"/>
      <c r="HO31" s="209"/>
      <c r="HP31" s="209"/>
      <c r="HQ31" s="209"/>
      <c r="HR31" s="209"/>
      <c r="HS31" s="209"/>
      <c r="HT31" s="209"/>
      <c r="HU31" s="209"/>
      <c r="HV31" s="209"/>
      <c r="HW31" s="209"/>
      <c r="HX31" s="209"/>
      <c r="HY31" s="209"/>
      <c r="HZ31" s="209"/>
      <c r="IA31" s="209"/>
      <c r="IB31" s="209"/>
      <c r="IC31" s="209"/>
      <c r="ID31" s="209"/>
      <c r="IE31" s="209"/>
      <c r="IF31" s="209"/>
      <c r="IG31" s="209"/>
      <c r="IH31" s="209"/>
      <c r="II31" s="209"/>
      <c r="IJ31" s="209"/>
      <c r="IK31" s="209"/>
      <c r="IL31" s="209"/>
      <c r="IM31" s="209"/>
      <c r="IN31" s="209"/>
      <c r="IO31" s="209"/>
      <c r="IP31" s="209"/>
      <c r="IQ31" s="209"/>
      <c r="IR31" s="209"/>
      <c r="IS31" s="209"/>
      <c r="IT31" s="209"/>
      <c r="IU31" s="209"/>
      <c r="IV31" s="209"/>
      <c r="IW31" s="209"/>
      <c r="IX31" s="209"/>
      <c r="IY31" s="209"/>
      <c r="IZ31" s="209"/>
      <c r="JA31" s="209"/>
      <c r="JB31" s="209"/>
      <c r="JC31" s="209"/>
      <c r="JD31" s="209"/>
      <c r="JE31" s="209"/>
      <c r="JF31" s="209"/>
      <c r="JG31" s="209"/>
      <c r="JH31" s="209"/>
      <c r="JI31" s="209"/>
      <c r="JJ31" s="209"/>
      <c r="JK31" s="209"/>
      <c r="JL31" s="209"/>
      <c r="JM31" s="209"/>
      <c r="JN31" s="209"/>
      <c r="JO31" s="209"/>
      <c r="JP31" s="209"/>
      <c r="JQ31" s="209"/>
      <c r="JR31" s="209"/>
      <c r="JS31" s="209"/>
      <c r="JT31" s="209"/>
      <c r="JU31" s="209"/>
      <c r="JV31" s="209"/>
      <c r="JW31" s="209"/>
      <c r="JX31" s="209"/>
      <c r="JY31" s="209"/>
      <c r="JZ31" s="209"/>
      <c r="KA31" s="209"/>
      <c r="KB31" s="209"/>
      <c r="KC31" s="209"/>
      <c r="KD31" s="209"/>
      <c r="KE31" s="209"/>
      <c r="KF31" s="209"/>
      <c r="KG31" s="209"/>
      <c r="KH31" s="209"/>
      <c r="KI31" s="209"/>
      <c r="KJ31" s="209"/>
      <c r="KK31" s="209"/>
      <c r="KL31" s="209"/>
      <c r="KM31" s="209"/>
      <c r="KN31" s="209"/>
      <c r="KO31" s="209"/>
    </row>
    <row r="32" spans="1:1025" s="218" customFormat="1" ht="15" customHeight="1" x14ac:dyDescent="0.25">
      <c r="A32" s="216"/>
      <c r="B32" s="293"/>
      <c r="C32" s="295" t="s">
        <v>29</v>
      </c>
      <c r="D32" s="295"/>
      <c r="E32" s="295"/>
      <c r="F32" s="295"/>
      <c r="G32" s="295"/>
      <c r="H32" s="295"/>
      <c r="I32" s="295"/>
      <c r="J32" s="295"/>
      <c r="K32" s="295"/>
      <c r="L32" s="217"/>
      <c r="M32" s="296"/>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c r="GW32" s="297"/>
      <c r="GX32" s="297"/>
      <c r="GY32" s="297"/>
      <c r="GZ32" s="297"/>
      <c r="HA32" s="297"/>
      <c r="HB32" s="297"/>
      <c r="HC32" s="297"/>
      <c r="HD32" s="297"/>
      <c r="HE32" s="297"/>
      <c r="HF32" s="297"/>
      <c r="HG32" s="297"/>
      <c r="HH32" s="297"/>
      <c r="HI32" s="297"/>
      <c r="HJ32" s="297"/>
      <c r="HK32" s="297"/>
      <c r="HL32" s="297"/>
      <c r="HM32" s="297"/>
      <c r="HN32" s="297"/>
      <c r="HO32" s="297"/>
      <c r="HP32" s="297"/>
      <c r="HQ32" s="297"/>
      <c r="HR32" s="297"/>
      <c r="HS32" s="297"/>
      <c r="HT32" s="297"/>
      <c r="HU32" s="297"/>
      <c r="HV32" s="297"/>
      <c r="HW32" s="297"/>
      <c r="HX32" s="297"/>
      <c r="HY32" s="297"/>
      <c r="HZ32" s="297"/>
      <c r="IA32" s="297"/>
      <c r="IB32" s="297"/>
      <c r="IC32" s="297"/>
      <c r="ID32" s="297"/>
      <c r="IE32" s="297"/>
      <c r="IF32" s="297"/>
      <c r="IG32" s="297"/>
      <c r="IH32" s="297"/>
      <c r="II32" s="297"/>
      <c r="IJ32" s="297"/>
      <c r="IK32" s="297"/>
      <c r="IL32" s="297"/>
      <c r="IM32" s="297"/>
      <c r="IN32" s="297"/>
      <c r="IO32" s="297"/>
      <c r="IP32" s="297"/>
      <c r="IQ32" s="297"/>
      <c r="IR32" s="297"/>
      <c r="IS32" s="297"/>
      <c r="IT32" s="297"/>
      <c r="IU32" s="297"/>
      <c r="IV32" s="297"/>
      <c r="IW32" s="297"/>
      <c r="IX32" s="297"/>
      <c r="IY32" s="297"/>
      <c r="IZ32" s="297"/>
      <c r="JA32" s="297"/>
      <c r="JB32" s="297"/>
      <c r="JC32" s="297"/>
      <c r="JD32" s="297"/>
      <c r="JE32" s="297"/>
      <c r="JF32" s="297"/>
      <c r="JG32" s="297"/>
      <c r="JH32" s="297"/>
      <c r="JI32" s="297"/>
      <c r="JJ32" s="297"/>
      <c r="JK32" s="297"/>
      <c r="JL32" s="297"/>
      <c r="JM32" s="297"/>
      <c r="JN32" s="297"/>
      <c r="JO32" s="297"/>
      <c r="JP32" s="297"/>
      <c r="JQ32" s="297"/>
      <c r="JR32" s="297"/>
      <c r="JS32" s="297"/>
      <c r="JT32" s="297"/>
      <c r="JU32" s="297"/>
      <c r="JV32" s="297"/>
      <c r="JW32" s="297"/>
      <c r="JX32" s="297"/>
      <c r="JY32" s="297"/>
      <c r="JZ32" s="297"/>
      <c r="KA32" s="297"/>
      <c r="KB32" s="297"/>
      <c r="KC32" s="297"/>
      <c r="KD32" s="297"/>
      <c r="KE32" s="297"/>
      <c r="KF32" s="297"/>
      <c r="KG32" s="297"/>
      <c r="KH32" s="297"/>
      <c r="KI32" s="297"/>
      <c r="KJ32" s="297"/>
      <c r="KK32" s="297"/>
      <c r="KL32" s="297"/>
      <c r="KM32" s="297"/>
      <c r="KN32" s="297"/>
      <c r="KO32" s="297"/>
      <c r="KP32" s="298"/>
      <c r="KQ32" s="299"/>
      <c r="KR32" s="299"/>
      <c r="KS32" s="299"/>
      <c r="KT32" s="299"/>
      <c r="KU32" s="299"/>
      <c r="KV32" s="299"/>
      <c r="KW32" s="299"/>
      <c r="KX32" s="299"/>
      <c r="KY32" s="299"/>
      <c r="KZ32" s="299"/>
      <c r="LA32" s="299"/>
      <c r="LB32" s="299"/>
      <c r="LC32" s="299"/>
      <c r="LD32" s="299"/>
      <c r="LE32" s="299"/>
      <c r="LF32" s="299"/>
      <c r="LG32" s="299"/>
      <c r="LH32" s="299"/>
      <c r="LI32" s="299"/>
      <c r="LJ32" s="299"/>
      <c r="LK32" s="299"/>
      <c r="LL32" s="299"/>
      <c r="LM32" s="299"/>
      <c r="LN32" s="299"/>
      <c r="LO32" s="299"/>
      <c r="LP32" s="299"/>
      <c r="LQ32" s="299"/>
      <c r="LR32" s="299"/>
      <c r="LS32" s="299"/>
      <c r="LT32" s="299"/>
      <c r="LU32" s="299"/>
      <c r="LV32" s="299"/>
      <c r="LW32" s="299"/>
      <c r="LX32" s="299"/>
      <c r="LY32" s="299"/>
      <c r="LZ32" s="299"/>
      <c r="MA32" s="299"/>
      <c r="MB32" s="299"/>
      <c r="MC32" s="299"/>
      <c r="MD32" s="299"/>
      <c r="ME32" s="299"/>
      <c r="MF32" s="299"/>
      <c r="MG32" s="299"/>
      <c r="MH32" s="299"/>
      <c r="MI32" s="299"/>
      <c r="MJ32" s="299"/>
      <c r="MK32" s="299"/>
      <c r="ML32" s="299"/>
      <c r="MM32" s="299"/>
      <c r="MN32" s="299"/>
      <c r="MO32" s="299"/>
      <c r="MP32" s="299"/>
      <c r="MQ32" s="299"/>
      <c r="MR32" s="299"/>
      <c r="MS32" s="299"/>
      <c r="MT32" s="299"/>
      <c r="MU32" s="299"/>
      <c r="MV32" s="299"/>
      <c r="MW32" s="299"/>
      <c r="MX32" s="299"/>
      <c r="MY32" s="299"/>
      <c r="MZ32" s="299"/>
      <c r="NA32" s="299"/>
      <c r="NB32" s="299"/>
      <c r="NC32" s="299"/>
      <c r="ND32" s="299"/>
      <c r="NE32" s="299"/>
      <c r="NF32" s="299"/>
      <c r="NG32" s="299"/>
      <c r="NH32" s="299"/>
      <c r="NI32" s="299"/>
      <c r="NJ32" s="299"/>
      <c r="NK32" s="299"/>
      <c r="NL32" s="299"/>
      <c r="NM32" s="299"/>
      <c r="NN32" s="299"/>
      <c r="NO32" s="299"/>
      <c r="NP32" s="299"/>
      <c r="NQ32" s="299"/>
      <c r="NR32" s="299"/>
      <c r="NS32" s="299"/>
      <c r="NT32" s="299"/>
      <c r="NU32" s="299"/>
      <c r="NV32" s="299"/>
      <c r="NW32" s="299"/>
      <c r="NX32" s="299"/>
      <c r="NY32" s="299"/>
      <c r="NZ32" s="299"/>
      <c r="OA32" s="299"/>
      <c r="OB32" s="299"/>
      <c r="OC32" s="299"/>
      <c r="OD32" s="299"/>
      <c r="OE32" s="299"/>
      <c r="OF32" s="299"/>
      <c r="OG32" s="299"/>
      <c r="OH32" s="299"/>
      <c r="OI32" s="299"/>
      <c r="OJ32" s="299"/>
      <c r="OK32" s="299"/>
      <c r="OL32" s="299"/>
      <c r="OM32" s="299"/>
      <c r="ON32" s="299"/>
      <c r="OO32" s="299"/>
      <c r="OP32" s="299"/>
      <c r="OQ32" s="299"/>
      <c r="OR32" s="299"/>
      <c r="OS32" s="299"/>
      <c r="OT32" s="299"/>
      <c r="OU32" s="299"/>
      <c r="OV32" s="299"/>
      <c r="OW32" s="299"/>
      <c r="OX32" s="299"/>
      <c r="OY32" s="299"/>
      <c r="OZ32" s="299"/>
      <c r="PA32" s="299"/>
      <c r="PB32" s="299"/>
      <c r="PC32" s="299"/>
      <c r="PD32" s="299"/>
      <c r="PE32" s="299"/>
      <c r="PF32" s="299"/>
      <c r="PG32" s="299"/>
      <c r="PH32" s="299"/>
      <c r="PI32" s="299"/>
      <c r="PJ32" s="299"/>
      <c r="PK32" s="299"/>
      <c r="PL32" s="299"/>
      <c r="PM32" s="299"/>
      <c r="PN32" s="299"/>
      <c r="PO32" s="299"/>
      <c r="PP32" s="299"/>
      <c r="PQ32" s="299"/>
      <c r="PR32" s="299"/>
      <c r="PS32" s="299"/>
      <c r="PT32" s="299"/>
      <c r="PU32" s="299"/>
      <c r="PV32" s="299"/>
      <c r="PW32" s="299"/>
      <c r="PX32" s="299"/>
      <c r="PY32" s="299"/>
      <c r="PZ32" s="299"/>
      <c r="QA32" s="299"/>
      <c r="QB32" s="299"/>
      <c r="QC32" s="299"/>
      <c r="QD32" s="299"/>
      <c r="QE32" s="299"/>
      <c r="QF32" s="299"/>
      <c r="QG32" s="299"/>
      <c r="QH32" s="299"/>
      <c r="QI32" s="299"/>
      <c r="QJ32" s="299"/>
      <c r="QK32" s="299"/>
      <c r="QL32" s="299"/>
      <c r="QM32" s="299"/>
      <c r="QN32" s="299"/>
      <c r="QO32" s="299"/>
      <c r="QP32" s="299"/>
      <c r="QQ32" s="299"/>
      <c r="QR32" s="299"/>
      <c r="QS32" s="299"/>
      <c r="QT32" s="299"/>
      <c r="QU32" s="299"/>
      <c r="QV32" s="299"/>
      <c r="QW32" s="299"/>
      <c r="QX32" s="299"/>
      <c r="QY32" s="299"/>
      <c r="QZ32" s="299"/>
      <c r="RA32" s="299"/>
      <c r="RB32" s="299"/>
      <c r="RC32" s="299"/>
      <c r="RD32" s="299"/>
      <c r="RE32" s="299"/>
      <c r="RF32" s="299"/>
      <c r="RG32" s="299"/>
      <c r="RH32" s="299"/>
      <c r="RI32" s="299"/>
      <c r="RJ32" s="299"/>
      <c r="RK32" s="299"/>
      <c r="RL32" s="299"/>
      <c r="RM32" s="299"/>
      <c r="RN32" s="299"/>
      <c r="RO32" s="299"/>
      <c r="RP32" s="299"/>
      <c r="RQ32" s="299"/>
      <c r="RR32" s="299"/>
      <c r="RS32" s="299"/>
      <c r="RT32" s="299"/>
      <c r="RU32" s="299"/>
      <c r="RV32" s="299"/>
      <c r="RW32" s="299"/>
      <c r="RX32" s="299"/>
      <c r="RY32" s="299"/>
      <c r="RZ32" s="299"/>
      <c r="SA32" s="299"/>
      <c r="SB32" s="299"/>
      <c r="SC32" s="299"/>
      <c r="SD32" s="299"/>
      <c r="SE32" s="299"/>
      <c r="SF32" s="299"/>
      <c r="SG32" s="299"/>
      <c r="SH32" s="299"/>
      <c r="SI32" s="299"/>
      <c r="SJ32" s="299"/>
      <c r="SK32" s="299"/>
      <c r="SL32" s="299"/>
      <c r="SM32" s="299"/>
      <c r="SN32" s="299"/>
      <c r="SO32" s="299"/>
      <c r="SP32" s="299"/>
      <c r="SQ32" s="299"/>
      <c r="SR32" s="299"/>
      <c r="SS32" s="299"/>
      <c r="ST32" s="299"/>
      <c r="SU32" s="299"/>
      <c r="SV32" s="299"/>
      <c r="SW32" s="299"/>
      <c r="SX32" s="299"/>
      <c r="SY32" s="299"/>
      <c r="SZ32" s="299"/>
      <c r="TA32" s="299"/>
      <c r="TB32" s="299"/>
      <c r="TC32" s="299"/>
      <c r="TD32" s="299"/>
      <c r="TE32" s="299"/>
      <c r="TF32" s="299"/>
      <c r="TG32" s="299"/>
      <c r="TH32" s="299"/>
      <c r="TI32" s="299"/>
      <c r="TJ32" s="299"/>
      <c r="TK32" s="299"/>
      <c r="TL32" s="299"/>
      <c r="TM32" s="299"/>
      <c r="TN32" s="299"/>
      <c r="TO32" s="299"/>
      <c r="TP32" s="299"/>
      <c r="TQ32" s="299"/>
      <c r="TR32" s="299"/>
      <c r="TS32" s="299"/>
      <c r="TT32" s="299"/>
      <c r="TU32" s="299"/>
      <c r="TV32" s="299"/>
      <c r="TW32" s="299"/>
      <c r="TX32" s="299"/>
      <c r="TY32" s="299"/>
      <c r="TZ32" s="299"/>
      <c r="UA32" s="299"/>
      <c r="UB32" s="299"/>
      <c r="UC32" s="299"/>
      <c r="UD32" s="299"/>
      <c r="UE32" s="299"/>
      <c r="UF32" s="299"/>
      <c r="UG32" s="299"/>
      <c r="UH32" s="299"/>
      <c r="UI32" s="299"/>
      <c r="UJ32" s="299"/>
      <c r="UK32" s="299"/>
      <c r="UL32" s="299"/>
      <c r="UM32" s="299"/>
      <c r="UN32" s="299"/>
      <c r="UO32" s="299"/>
      <c r="UP32" s="299"/>
      <c r="UQ32" s="299"/>
      <c r="UR32" s="299"/>
      <c r="US32" s="299"/>
      <c r="UT32" s="299"/>
      <c r="UU32" s="299"/>
      <c r="UV32" s="299"/>
      <c r="UW32" s="299"/>
      <c r="UX32" s="299"/>
      <c r="UY32" s="299"/>
      <c r="UZ32" s="299"/>
      <c r="VA32" s="299"/>
      <c r="VB32" s="299"/>
      <c r="VC32" s="299"/>
      <c r="VD32" s="299"/>
      <c r="VE32" s="299"/>
      <c r="VF32" s="299"/>
      <c r="VG32" s="299"/>
      <c r="VH32" s="299"/>
      <c r="VI32" s="299"/>
      <c r="VJ32" s="299"/>
      <c r="VK32" s="299"/>
      <c r="VL32" s="299"/>
      <c r="VM32" s="299"/>
      <c r="VN32" s="299"/>
      <c r="VO32" s="299"/>
      <c r="VP32" s="299"/>
      <c r="VQ32" s="299"/>
      <c r="VR32" s="299"/>
      <c r="VS32" s="299"/>
      <c r="VT32" s="299"/>
      <c r="VU32" s="299"/>
      <c r="VV32" s="299"/>
      <c r="VW32" s="299"/>
      <c r="VX32" s="299"/>
      <c r="VY32" s="299"/>
      <c r="VZ32" s="299"/>
      <c r="WA32" s="299"/>
      <c r="WB32" s="299"/>
      <c r="WC32" s="299"/>
      <c r="WD32" s="299"/>
      <c r="WE32" s="299"/>
      <c r="WF32" s="299"/>
      <c r="WG32" s="299"/>
      <c r="WH32" s="299"/>
      <c r="WI32" s="299"/>
      <c r="WJ32" s="299"/>
      <c r="WK32" s="299"/>
      <c r="WL32" s="299"/>
      <c r="WM32" s="299"/>
      <c r="WN32" s="299"/>
      <c r="WO32" s="299"/>
      <c r="WP32" s="299"/>
      <c r="WQ32" s="299"/>
      <c r="WR32" s="299"/>
      <c r="WS32" s="299"/>
      <c r="WT32" s="299"/>
      <c r="WU32" s="299"/>
      <c r="WV32" s="299"/>
      <c r="WW32" s="299"/>
      <c r="WX32" s="299"/>
      <c r="WY32" s="299"/>
      <c r="WZ32" s="299"/>
      <c r="XA32" s="299"/>
      <c r="XB32" s="299"/>
      <c r="XC32" s="299"/>
      <c r="XD32" s="299"/>
      <c r="XE32" s="299"/>
      <c r="XF32" s="299"/>
      <c r="XG32" s="299"/>
      <c r="XH32" s="299"/>
      <c r="XI32" s="299"/>
      <c r="XJ32" s="299"/>
      <c r="XK32" s="299"/>
      <c r="XL32" s="299"/>
      <c r="XM32" s="299"/>
      <c r="XN32" s="299"/>
      <c r="XO32" s="299"/>
      <c r="XP32" s="299"/>
      <c r="XQ32" s="299"/>
      <c r="XR32" s="299"/>
      <c r="XS32" s="299"/>
      <c r="XT32" s="299"/>
      <c r="XU32" s="299"/>
      <c r="XV32" s="299"/>
      <c r="XW32" s="299"/>
      <c r="XX32" s="299"/>
      <c r="XY32" s="299"/>
      <c r="XZ32" s="299"/>
      <c r="YA32" s="299"/>
      <c r="YB32" s="299"/>
      <c r="YC32" s="299"/>
      <c r="YD32" s="299"/>
      <c r="YE32" s="299"/>
      <c r="YF32" s="299"/>
      <c r="YG32" s="299"/>
      <c r="YH32" s="299"/>
      <c r="YI32" s="299"/>
      <c r="YJ32" s="299"/>
      <c r="YK32" s="299"/>
      <c r="YL32" s="299"/>
      <c r="YM32" s="299"/>
      <c r="YN32" s="299"/>
      <c r="YO32" s="299"/>
      <c r="YP32" s="299"/>
      <c r="YQ32" s="299"/>
      <c r="YR32" s="299"/>
      <c r="YS32" s="299"/>
      <c r="YT32" s="299"/>
      <c r="YU32" s="299"/>
      <c r="YV32" s="299"/>
      <c r="YW32" s="299"/>
      <c r="YX32" s="299"/>
      <c r="YY32" s="299"/>
      <c r="YZ32" s="299"/>
      <c r="ZA32" s="299"/>
      <c r="ZB32" s="299"/>
      <c r="ZC32" s="299"/>
      <c r="ZD32" s="299"/>
      <c r="ZE32" s="299"/>
      <c r="ZF32" s="299"/>
      <c r="ZG32" s="299"/>
      <c r="ZH32" s="299"/>
      <c r="ZI32" s="299"/>
      <c r="ZJ32" s="299"/>
      <c r="ZK32" s="299"/>
      <c r="ZL32" s="299"/>
      <c r="ZM32" s="299"/>
      <c r="ZN32" s="299"/>
      <c r="ZO32" s="299"/>
      <c r="ZP32" s="299"/>
      <c r="ZQ32" s="299"/>
      <c r="ZR32" s="299"/>
      <c r="ZS32" s="299"/>
      <c r="ZT32" s="299"/>
      <c r="ZU32" s="299"/>
      <c r="ZV32" s="299"/>
      <c r="ZW32" s="299"/>
      <c r="ZX32" s="299"/>
      <c r="ZY32" s="299"/>
      <c r="ZZ32" s="299"/>
      <c r="AAA32" s="299"/>
      <c r="AAB32" s="299"/>
      <c r="AAC32" s="299"/>
      <c r="AAD32" s="299"/>
      <c r="AAE32" s="299"/>
      <c r="AAF32" s="299"/>
      <c r="AAG32" s="299"/>
      <c r="AAH32" s="299"/>
      <c r="AAI32" s="299"/>
      <c r="AAJ32" s="299"/>
      <c r="AAK32" s="299"/>
      <c r="AAL32" s="299"/>
      <c r="AAM32" s="299"/>
      <c r="AAN32" s="299"/>
      <c r="AAO32" s="299"/>
      <c r="AAP32" s="299"/>
      <c r="AAQ32" s="299"/>
      <c r="AAR32" s="299"/>
      <c r="AAS32" s="299"/>
      <c r="AAT32" s="299"/>
      <c r="AAU32" s="299"/>
      <c r="AAV32" s="299"/>
      <c r="AAW32" s="299"/>
      <c r="AAX32" s="299"/>
      <c r="AAY32" s="299"/>
      <c r="AAZ32" s="299"/>
      <c r="ABA32" s="299"/>
      <c r="ABB32" s="299"/>
      <c r="ABC32" s="299"/>
      <c r="ABD32" s="299"/>
      <c r="ABE32" s="299"/>
      <c r="ABF32" s="299"/>
      <c r="ABG32" s="299"/>
      <c r="ABH32" s="299"/>
      <c r="ABI32" s="299"/>
      <c r="ABJ32" s="299"/>
      <c r="ABK32" s="299"/>
      <c r="ABL32" s="299"/>
      <c r="ABM32" s="299"/>
      <c r="ABN32" s="299"/>
      <c r="ABO32" s="299"/>
      <c r="ABP32" s="299"/>
      <c r="ABQ32" s="299"/>
      <c r="ABR32" s="299"/>
      <c r="ABS32" s="299"/>
      <c r="ABT32" s="299"/>
      <c r="ABU32" s="299"/>
      <c r="ABV32" s="299"/>
      <c r="ABW32" s="299"/>
      <c r="ABX32" s="299"/>
      <c r="ABY32" s="299"/>
      <c r="ABZ32" s="299"/>
      <c r="ACA32" s="299"/>
      <c r="ACB32" s="299"/>
      <c r="ACC32" s="299"/>
      <c r="ACD32" s="299"/>
      <c r="ACE32" s="299"/>
      <c r="ACF32" s="299"/>
      <c r="ACG32" s="299"/>
      <c r="ACH32" s="299"/>
      <c r="ACI32" s="299"/>
      <c r="ACJ32" s="299"/>
      <c r="ACK32" s="299"/>
      <c r="ACL32" s="299"/>
      <c r="ACM32" s="299"/>
      <c r="ACN32" s="299"/>
      <c r="ACO32" s="299"/>
      <c r="ACP32" s="299"/>
      <c r="ACQ32" s="299"/>
      <c r="ACR32" s="299"/>
      <c r="ACS32" s="299"/>
      <c r="ACT32" s="299"/>
      <c r="ACU32" s="299"/>
      <c r="ACV32" s="299"/>
      <c r="ACW32" s="299"/>
      <c r="ACX32" s="299"/>
      <c r="ACY32" s="299"/>
      <c r="ACZ32" s="299"/>
      <c r="ADA32" s="299"/>
      <c r="ADB32" s="299"/>
      <c r="ADC32" s="299"/>
      <c r="ADD32" s="299"/>
      <c r="ADE32" s="299"/>
      <c r="ADF32" s="299"/>
      <c r="ADG32" s="299"/>
      <c r="ADH32" s="299"/>
      <c r="ADI32" s="299"/>
      <c r="ADJ32" s="299"/>
      <c r="ADK32" s="299"/>
      <c r="ADL32" s="299"/>
      <c r="ADM32" s="299"/>
      <c r="ADN32" s="299"/>
      <c r="ADO32" s="299"/>
      <c r="ADP32" s="299"/>
      <c r="ADQ32" s="299"/>
      <c r="ADR32" s="299"/>
      <c r="ADS32" s="299"/>
      <c r="ADT32" s="299"/>
      <c r="ADU32" s="299"/>
      <c r="ADV32" s="299"/>
      <c r="ADW32" s="299"/>
      <c r="ADX32" s="299"/>
      <c r="ADY32" s="299"/>
      <c r="ADZ32" s="299"/>
      <c r="AEA32" s="299"/>
      <c r="AEB32" s="299"/>
      <c r="AEC32" s="299"/>
      <c r="AED32" s="299"/>
      <c r="AEE32" s="299"/>
      <c r="AEF32" s="299"/>
      <c r="AEG32" s="299"/>
      <c r="AEH32" s="299"/>
      <c r="AEI32" s="299"/>
      <c r="AEJ32" s="299"/>
      <c r="AEK32" s="299"/>
      <c r="AEL32" s="299"/>
      <c r="AEM32" s="299"/>
      <c r="AEN32" s="299"/>
      <c r="AEO32" s="299"/>
      <c r="AEP32" s="299"/>
      <c r="AEQ32" s="299"/>
      <c r="AER32" s="299"/>
      <c r="AES32" s="299"/>
      <c r="AET32" s="299"/>
      <c r="AEU32" s="299"/>
      <c r="AEV32" s="299"/>
      <c r="AEW32" s="299"/>
      <c r="AEX32" s="299"/>
      <c r="AEY32" s="299"/>
      <c r="AEZ32" s="299"/>
      <c r="AFA32" s="299"/>
      <c r="AFB32" s="299"/>
      <c r="AFC32" s="299"/>
      <c r="AFD32" s="299"/>
      <c r="AFE32" s="299"/>
      <c r="AFF32" s="299"/>
      <c r="AFG32" s="299"/>
      <c r="AFH32" s="299"/>
      <c r="AFI32" s="299"/>
      <c r="AFJ32" s="299"/>
      <c r="AFK32" s="299"/>
      <c r="AFL32" s="299"/>
      <c r="AFM32" s="299"/>
      <c r="AFN32" s="299"/>
      <c r="AFO32" s="299"/>
      <c r="AFP32" s="299"/>
      <c r="AFQ32" s="299"/>
      <c r="AFR32" s="299"/>
      <c r="AFS32" s="299"/>
      <c r="AFT32" s="299"/>
      <c r="AFU32" s="299"/>
      <c r="AFV32" s="299"/>
      <c r="AFW32" s="299"/>
      <c r="AFX32" s="299"/>
      <c r="AFY32" s="299"/>
      <c r="AFZ32" s="299"/>
      <c r="AGA32" s="299"/>
      <c r="AGB32" s="299"/>
      <c r="AGC32" s="299"/>
      <c r="AGD32" s="299"/>
      <c r="AGE32" s="299"/>
      <c r="AGF32" s="299"/>
      <c r="AGG32" s="299"/>
      <c r="AGH32" s="299"/>
      <c r="AGI32" s="299"/>
      <c r="AGJ32" s="299"/>
      <c r="AGK32" s="299"/>
      <c r="AGL32" s="299"/>
      <c r="AGM32" s="299"/>
      <c r="AGN32" s="299"/>
      <c r="AGO32" s="299"/>
      <c r="AGP32" s="299"/>
      <c r="AGQ32" s="299"/>
      <c r="AGR32" s="299"/>
      <c r="AGS32" s="299"/>
      <c r="AGT32" s="299"/>
      <c r="AGU32" s="299"/>
      <c r="AGV32" s="299"/>
      <c r="AGW32" s="299"/>
      <c r="AGX32" s="299"/>
      <c r="AGY32" s="299"/>
      <c r="AGZ32" s="299"/>
      <c r="AHA32" s="299"/>
      <c r="AHB32" s="299"/>
      <c r="AHC32" s="299"/>
      <c r="AHD32" s="299"/>
      <c r="AHE32" s="299"/>
      <c r="AHF32" s="299"/>
      <c r="AHG32" s="299"/>
      <c r="AHH32" s="299"/>
      <c r="AHI32" s="299"/>
      <c r="AHJ32" s="299"/>
      <c r="AHK32" s="299"/>
      <c r="AHL32" s="299"/>
      <c r="AHM32" s="299"/>
      <c r="AHN32" s="299"/>
      <c r="AHO32" s="299"/>
      <c r="AHP32" s="299"/>
      <c r="AHQ32" s="299"/>
      <c r="AHR32" s="299"/>
      <c r="AHS32" s="299"/>
      <c r="AHT32" s="299"/>
      <c r="AHU32" s="299"/>
      <c r="AHV32" s="299"/>
      <c r="AHW32" s="299"/>
      <c r="AHX32" s="299"/>
      <c r="AHY32" s="299"/>
      <c r="AHZ32" s="299"/>
      <c r="AIA32" s="299"/>
      <c r="AIB32" s="299"/>
      <c r="AIC32" s="299"/>
      <c r="AID32" s="299"/>
      <c r="AIE32" s="299"/>
      <c r="AIF32" s="299"/>
      <c r="AIG32" s="299"/>
      <c r="AIH32" s="299"/>
      <c r="AII32" s="299"/>
      <c r="AIJ32" s="299"/>
      <c r="AIK32" s="299"/>
      <c r="AIL32" s="299"/>
      <c r="AIM32" s="299"/>
      <c r="AIN32" s="299"/>
      <c r="AIO32" s="299"/>
      <c r="AIP32" s="299"/>
      <c r="AIQ32" s="299"/>
      <c r="AIR32" s="299"/>
      <c r="AIS32" s="299"/>
      <c r="AIT32" s="299"/>
      <c r="AIU32" s="299"/>
      <c r="AIV32" s="299"/>
      <c r="AIW32" s="299"/>
      <c r="AIX32" s="299"/>
      <c r="AIY32" s="299"/>
      <c r="AIZ32" s="299"/>
      <c r="AJA32" s="299"/>
      <c r="AJB32" s="299"/>
      <c r="AJC32" s="299"/>
      <c r="AJD32" s="299"/>
      <c r="AJE32" s="299"/>
      <c r="AJF32" s="299"/>
      <c r="AJG32" s="299"/>
      <c r="AJH32" s="299"/>
      <c r="AJI32" s="299"/>
      <c r="AJJ32" s="299"/>
      <c r="AJK32" s="299"/>
      <c r="AJL32" s="299"/>
      <c r="AJM32" s="299"/>
      <c r="AJN32" s="299"/>
      <c r="AJO32" s="299"/>
      <c r="AJP32" s="299"/>
      <c r="AJQ32" s="299"/>
      <c r="AJR32" s="299"/>
      <c r="AJS32" s="299"/>
      <c r="AJT32" s="299"/>
      <c r="AJU32" s="299"/>
      <c r="AJV32" s="299"/>
      <c r="AJW32" s="299"/>
      <c r="AJX32" s="299"/>
      <c r="AJY32" s="299"/>
      <c r="AJZ32" s="299"/>
      <c r="AKA32" s="299"/>
      <c r="AKB32" s="299"/>
      <c r="AKC32" s="299"/>
      <c r="AKD32" s="299"/>
      <c r="AKE32" s="299"/>
      <c r="AKF32" s="299"/>
      <c r="AKG32" s="299"/>
      <c r="AKH32" s="299"/>
      <c r="AKI32" s="299"/>
      <c r="AKJ32" s="299"/>
      <c r="AKK32" s="299"/>
      <c r="AKL32" s="299"/>
      <c r="AKM32" s="299"/>
      <c r="AKN32" s="299"/>
      <c r="AKO32" s="299"/>
      <c r="AKP32" s="299"/>
      <c r="AKQ32" s="299"/>
      <c r="AKR32" s="299"/>
      <c r="AKS32" s="299"/>
      <c r="AKT32" s="299"/>
      <c r="AKU32" s="299"/>
      <c r="AKV32" s="299"/>
      <c r="AKW32" s="299"/>
      <c r="AKX32" s="299"/>
      <c r="AKY32" s="299"/>
      <c r="AKZ32" s="299"/>
      <c r="ALA32" s="299"/>
      <c r="ALB32" s="299"/>
      <c r="ALC32" s="299"/>
      <c r="ALD32" s="299"/>
      <c r="ALE32" s="299"/>
      <c r="ALF32" s="299"/>
      <c r="ALG32" s="299"/>
      <c r="ALH32" s="299"/>
      <c r="ALI32" s="299"/>
      <c r="ALJ32" s="299"/>
      <c r="ALK32" s="299"/>
      <c r="ALL32" s="299"/>
      <c r="ALM32" s="299"/>
      <c r="ALN32" s="299"/>
      <c r="ALO32" s="299"/>
      <c r="ALP32" s="299"/>
      <c r="ALQ32" s="299"/>
      <c r="ALR32" s="299"/>
      <c r="ALS32" s="299"/>
      <c r="ALT32" s="299"/>
      <c r="ALU32" s="299"/>
      <c r="ALV32" s="299"/>
      <c r="ALW32" s="299"/>
      <c r="ALX32" s="299"/>
      <c r="ALY32" s="299"/>
      <c r="ALZ32" s="299"/>
      <c r="AMA32" s="299"/>
      <c r="AMB32" s="299"/>
      <c r="AMC32" s="299"/>
      <c r="AMD32" s="299"/>
      <c r="AME32" s="299"/>
      <c r="AMF32" s="299"/>
      <c r="AMG32" s="299"/>
      <c r="AMH32" s="299"/>
      <c r="AMI32" s="299"/>
      <c r="AMJ32" s="299"/>
      <c r="AMK32" s="299"/>
    </row>
    <row r="33" spans="1:1025" s="218" customFormat="1" x14ac:dyDescent="0.25">
      <c r="A33" s="216"/>
      <c r="B33" s="293"/>
      <c r="C33" s="294"/>
      <c r="D33" s="199" t="s">
        <v>96</v>
      </c>
      <c r="E33" s="201">
        <f>E34+E36+E38+E39</f>
        <v>305941.40000000008</v>
      </c>
      <c r="F33" s="208" t="s">
        <v>97</v>
      </c>
      <c r="G33" s="201">
        <f>G34+G36+G38+G39</f>
        <v>283860</v>
      </c>
      <c r="H33" s="208" t="s">
        <v>97</v>
      </c>
      <c r="I33" s="201">
        <f>I34+I36+I38+I39</f>
        <v>196382.9</v>
      </c>
      <c r="J33" s="208">
        <f>I33/E33*100</f>
        <v>64.189710840049742</v>
      </c>
      <c r="K33" s="208" t="s">
        <v>97</v>
      </c>
      <c r="L33" s="208" t="s">
        <v>97</v>
      </c>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96"/>
      <c r="IX33" s="296"/>
      <c r="IY33" s="296"/>
      <c r="IZ33" s="296"/>
      <c r="JA33" s="296"/>
      <c r="JB33" s="296"/>
      <c r="JC33" s="296"/>
      <c r="JD33" s="296"/>
      <c r="JE33" s="296"/>
      <c r="JF33" s="296"/>
      <c r="JG33" s="296"/>
      <c r="JH33" s="296"/>
      <c r="JI33" s="296"/>
      <c r="JJ33" s="296"/>
      <c r="JK33" s="296"/>
      <c r="JL33" s="296"/>
      <c r="JM33" s="296"/>
      <c r="JN33" s="296"/>
      <c r="JO33" s="296"/>
      <c r="JP33" s="296"/>
      <c r="JQ33" s="296"/>
      <c r="JR33" s="296"/>
      <c r="JS33" s="296"/>
      <c r="JT33" s="296"/>
      <c r="JU33" s="296"/>
      <c r="JV33" s="296"/>
      <c r="JW33" s="296"/>
      <c r="JX33" s="296"/>
      <c r="JY33" s="296"/>
      <c r="JZ33" s="296"/>
      <c r="KA33" s="296"/>
      <c r="KB33" s="296"/>
      <c r="KC33" s="296"/>
      <c r="KD33" s="296"/>
      <c r="KE33" s="296"/>
      <c r="KF33" s="296"/>
      <c r="KG33" s="296"/>
      <c r="KH33" s="296"/>
      <c r="KI33" s="296"/>
      <c r="KJ33" s="296"/>
      <c r="KK33" s="296"/>
      <c r="KL33" s="296"/>
      <c r="KM33" s="296"/>
      <c r="KN33" s="296"/>
      <c r="KO33" s="296"/>
      <c r="KP33" s="298"/>
      <c r="KQ33" s="299"/>
      <c r="KR33" s="299"/>
      <c r="KS33" s="299"/>
      <c r="KT33" s="299"/>
      <c r="KU33" s="299"/>
      <c r="KV33" s="299"/>
      <c r="KW33" s="299"/>
      <c r="KX33" s="299"/>
      <c r="KY33" s="299"/>
      <c r="KZ33" s="299"/>
      <c r="LA33" s="299"/>
      <c r="LB33" s="299"/>
      <c r="LC33" s="299"/>
      <c r="LD33" s="299"/>
      <c r="LE33" s="299"/>
      <c r="LF33" s="299"/>
      <c r="LG33" s="299"/>
      <c r="LH33" s="299"/>
      <c r="LI33" s="299"/>
      <c r="LJ33" s="299"/>
      <c r="LK33" s="299"/>
      <c r="LL33" s="299"/>
      <c r="LM33" s="299"/>
      <c r="LN33" s="299"/>
      <c r="LO33" s="299"/>
      <c r="LP33" s="299"/>
      <c r="LQ33" s="299"/>
      <c r="LR33" s="299"/>
      <c r="LS33" s="299"/>
      <c r="LT33" s="299"/>
      <c r="LU33" s="299"/>
      <c r="LV33" s="299"/>
      <c r="LW33" s="299"/>
      <c r="LX33" s="299"/>
      <c r="LY33" s="299"/>
      <c r="LZ33" s="299"/>
      <c r="MA33" s="299"/>
      <c r="MB33" s="299"/>
      <c r="MC33" s="299"/>
      <c r="MD33" s="299"/>
      <c r="ME33" s="299"/>
      <c r="MF33" s="299"/>
      <c r="MG33" s="299"/>
      <c r="MH33" s="299"/>
      <c r="MI33" s="299"/>
      <c r="MJ33" s="299"/>
      <c r="MK33" s="299"/>
      <c r="ML33" s="299"/>
      <c r="MM33" s="299"/>
      <c r="MN33" s="299"/>
      <c r="MO33" s="299"/>
      <c r="MP33" s="299"/>
      <c r="MQ33" s="299"/>
      <c r="MR33" s="299"/>
      <c r="MS33" s="299"/>
      <c r="MT33" s="299"/>
      <c r="MU33" s="299"/>
      <c r="MV33" s="299"/>
      <c r="MW33" s="299"/>
      <c r="MX33" s="299"/>
      <c r="MY33" s="299"/>
      <c r="MZ33" s="299"/>
      <c r="NA33" s="299"/>
      <c r="NB33" s="299"/>
      <c r="NC33" s="299"/>
      <c r="ND33" s="299"/>
      <c r="NE33" s="299"/>
      <c r="NF33" s="299"/>
      <c r="NG33" s="299"/>
      <c r="NH33" s="299"/>
      <c r="NI33" s="299"/>
      <c r="NJ33" s="299"/>
      <c r="NK33" s="299"/>
      <c r="NL33" s="299"/>
      <c r="NM33" s="299"/>
      <c r="NN33" s="299"/>
      <c r="NO33" s="299"/>
      <c r="NP33" s="299"/>
      <c r="NQ33" s="299"/>
      <c r="NR33" s="299"/>
      <c r="NS33" s="299"/>
      <c r="NT33" s="299"/>
      <c r="NU33" s="299"/>
      <c r="NV33" s="299"/>
      <c r="NW33" s="299"/>
      <c r="NX33" s="299"/>
      <c r="NY33" s="299"/>
      <c r="NZ33" s="299"/>
      <c r="OA33" s="299"/>
      <c r="OB33" s="299"/>
      <c r="OC33" s="299"/>
      <c r="OD33" s="299"/>
      <c r="OE33" s="299"/>
      <c r="OF33" s="299"/>
      <c r="OG33" s="299"/>
      <c r="OH33" s="299"/>
      <c r="OI33" s="299"/>
      <c r="OJ33" s="299"/>
      <c r="OK33" s="299"/>
      <c r="OL33" s="299"/>
      <c r="OM33" s="299"/>
      <c r="ON33" s="299"/>
      <c r="OO33" s="299"/>
      <c r="OP33" s="299"/>
      <c r="OQ33" s="299"/>
      <c r="OR33" s="299"/>
      <c r="OS33" s="299"/>
      <c r="OT33" s="299"/>
      <c r="OU33" s="299"/>
      <c r="OV33" s="299"/>
      <c r="OW33" s="299"/>
      <c r="OX33" s="299"/>
      <c r="OY33" s="299"/>
      <c r="OZ33" s="299"/>
      <c r="PA33" s="299"/>
      <c r="PB33" s="299"/>
      <c r="PC33" s="299"/>
      <c r="PD33" s="299"/>
      <c r="PE33" s="299"/>
      <c r="PF33" s="299"/>
      <c r="PG33" s="299"/>
      <c r="PH33" s="299"/>
      <c r="PI33" s="299"/>
      <c r="PJ33" s="299"/>
      <c r="PK33" s="299"/>
      <c r="PL33" s="299"/>
      <c r="PM33" s="299"/>
      <c r="PN33" s="299"/>
      <c r="PO33" s="299"/>
      <c r="PP33" s="299"/>
      <c r="PQ33" s="299"/>
      <c r="PR33" s="299"/>
      <c r="PS33" s="299"/>
      <c r="PT33" s="299"/>
      <c r="PU33" s="299"/>
      <c r="PV33" s="299"/>
      <c r="PW33" s="299"/>
      <c r="PX33" s="299"/>
      <c r="PY33" s="299"/>
      <c r="PZ33" s="299"/>
      <c r="QA33" s="299"/>
      <c r="QB33" s="299"/>
      <c r="QC33" s="299"/>
      <c r="QD33" s="299"/>
      <c r="QE33" s="299"/>
      <c r="QF33" s="299"/>
      <c r="QG33" s="299"/>
      <c r="QH33" s="299"/>
      <c r="QI33" s="299"/>
      <c r="QJ33" s="299"/>
      <c r="QK33" s="299"/>
      <c r="QL33" s="299"/>
      <c r="QM33" s="299"/>
      <c r="QN33" s="299"/>
      <c r="QO33" s="299"/>
      <c r="QP33" s="299"/>
      <c r="QQ33" s="299"/>
      <c r="QR33" s="299"/>
      <c r="QS33" s="299"/>
      <c r="QT33" s="299"/>
      <c r="QU33" s="299"/>
      <c r="QV33" s="299"/>
      <c r="QW33" s="299"/>
      <c r="QX33" s="299"/>
      <c r="QY33" s="299"/>
      <c r="QZ33" s="299"/>
      <c r="RA33" s="299"/>
      <c r="RB33" s="299"/>
      <c r="RC33" s="299"/>
      <c r="RD33" s="299"/>
      <c r="RE33" s="299"/>
      <c r="RF33" s="299"/>
      <c r="RG33" s="299"/>
      <c r="RH33" s="299"/>
      <c r="RI33" s="299"/>
      <c r="RJ33" s="299"/>
      <c r="RK33" s="299"/>
      <c r="RL33" s="299"/>
      <c r="RM33" s="299"/>
      <c r="RN33" s="299"/>
      <c r="RO33" s="299"/>
      <c r="RP33" s="299"/>
      <c r="RQ33" s="299"/>
      <c r="RR33" s="299"/>
      <c r="RS33" s="299"/>
      <c r="RT33" s="299"/>
      <c r="RU33" s="299"/>
      <c r="RV33" s="299"/>
      <c r="RW33" s="299"/>
      <c r="RX33" s="299"/>
      <c r="RY33" s="299"/>
      <c r="RZ33" s="299"/>
      <c r="SA33" s="299"/>
      <c r="SB33" s="299"/>
      <c r="SC33" s="299"/>
      <c r="SD33" s="299"/>
      <c r="SE33" s="299"/>
      <c r="SF33" s="299"/>
      <c r="SG33" s="299"/>
      <c r="SH33" s="299"/>
      <c r="SI33" s="299"/>
      <c r="SJ33" s="299"/>
      <c r="SK33" s="299"/>
      <c r="SL33" s="299"/>
      <c r="SM33" s="299"/>
      <c r="SN33" s="299"/>
      <c r="SO33" s="299"/>
      <c r="SP33" s="299"/>
      <c r="SQ33" s="299"/>
      <c r="SR33" s="299"/>
      <c r="SS33" s="299"/>
      <c r="ST33" s="299"/>
      <c r="SU33" s="299"/>
      <c r="SV33" s="299"/>
      <c r="SW33" s="299"/>
      <c r="SX33" s="299"/>
      <c r="SY33" s="299"/>
      <c r="SZ33" s="299"/>
      <c r="TA33" s="299"/>
      <c r="TB33" s="299"/>
      <c r="TC33" s="299"/>
      <c r="TD33" s="299"/>
      <c r="TE33" s="299"/>
      <c r="TF33" s="299"/>
      <c r="TG33" s="299"/>
      <c r="TH33" s="299"/>
      <c r="TI33" s="299"/>
      <c r="TJ33" s="299"/>
      <c r="TK33" s="299"/>
      <c r="TL33" s="299"/>
      <c r="TM33" s="299"/>
      <c r="TN33" s="299"/>
      <c r="TO33" s="299"/>
      <c r="TP33" s="299"/>
      <c r="TQ33" s="299"/>
      <c r="TR33" s="299"/>
      <c r="TS33" s="299"/>
      <c r="TT33" s="299"/>
      <c r="TU33" s="299"/>
      <c r="TV33" s="299"/>
      <c r="TW33" s="299"/>
      <c r="TX33" s="299"/>
      <c r="TY33" s="299"/>
      <c r="TZ33" s="299"/>
      <c r="UA33" s="299"/>
      <c r="UB33" s="299"/>
      <c r="UC33" s="299"/>
      <c r="UD33" s="299"/>
      <c r="UE33" s="299"/>
      <c r="UF33" s="299"/>
      <c r="UG33" s="299"/>
      <c r="UH33" s="299"/>
      <c r="UI33" s="299"/>
      <c r="UJ33" s="299"/>
      <c r="UK33" s="299"/>
      <c r="UL33" s="299"/>
      <c r="UM33" s="299"/>
      <c r="UN33" s="299"/>
      <c r="UO33" s="299"/>
      <c r="UP33" s="299"/>
      <c r="UQ33" s="299"/>
      <c r="UR33" s="299"/>
      <c r="US33" s="299"/>
      <c r="UT33" s="299"/>
      <c r="UU33" s="299"/>
      <c r="UV33" s="299"/>
      <c r="UW33" s="299"/>
      <c r="UX33" s="299"/>
      <c r="UY33" s="299"/>
      <c r="UZ33" s="299"/>
      <c r="VA33" s="299"/>
      <c r="VB33" s="299"/>
      <c r="VC33" s="299"/>
      <c r="VD33" s="299"/>
      <c r="VE33" s="299"/>
      <c r="VF33" s="299"/>
      <c r="VG33" s="299"/>
      <c r="VH33" s="299"/>
      <c r="VI33" s="299"/>
      <c r="VJ33" s="299"/>
      <c r="VK33" s="299"/>
      <c r="VL33" s="299"/>
      <c r="VM33" s="299"/>
      <c r="VN33" s="299"/>
      <c r="VO33" s="299"/>
      <c r="VP33" s="299"/>
      <c r="VQ33" s="299"/>
      <c r="VR33" s="299"/>
      <c r="VS33" s="299"/>
      <c r="VT33" s="299"/>
      <c r="VU33" s="299"/>
      <c r="VV33" s="299"/>
      <c r="VW33" s="299"/>
      <c r="VX33" s="299"/>
      <c r="VY33" s="299"/>
      <c r="VZ33" s="299"/>
      <c r="WA33" s="299"/>
      <c r="WB33" s="299"/>
      <c r="WC33" s="299"/>
      <c r="WD33" s="299"/>
      <c r="WE33" s="299"/>
      <c r="WF33" s="299"/>
      <c r="WG33" s="299"/>
      <c r="WH33" s="299"/>
      <c r="WI33" s="299"/>
      <c r="WJ33" s="299"/>
      <c r="WK33" s="299"/>
      <c r="WL33" s="299"/>
      <c r="WM33" s="299"/>
      <c r="WN33" s="299"/>
      <c r="WO33" s="299"/>
      <c r="WP33" s="299"/>
      <c r="WQ33" s="299"/>
      <c r="WR33" s="299"/>
      <c r="WS33" s="299"/>
      <c r="WT33" s="299"/>
      <c r="WU33" s="299"/>
      <c r="WV33" s="299"/>
      <c r="WW33" s="299"/>
      <c r="WX33" s="299"/>
      <c r="WY33" s="299"/>
      <c r="WZ33" s="299"/>
      <c r="XA33" s="299"/>
      <c r="XB33" s="299"/>
      <c r="XC33" s="299"/>
      <c r="XD33" s="299"/>
      <c r="XE33" s="299"/>
      <c r="XF33" s="299"/>
      <c r="XG33" s="299"/>
      <c r="XH33" s="299"/>
      <c r="XI33" s="299"/>
      <c r="XJ33" s="299"/>
      <c r="XK33" s="299"/>
      <c r="XL33" s="299"/>
      <c r="XM33" s="299"/>
      <c r="XN33" s="299"/>
      <c r="XO33" s="299"/>
      <c r="XP33" s="299"/>
      <c r="XQ33" s="299"/>
      <c r="XR33" s="299"/>
      <c r="XS33" s="299"/>
      <c r="XT33" s="299"/>
      <c r="XU33" s="299"/>
      <c r="XV33" s="299"/>
      <c r="XW33" s="299"/>
      <c r="XX33" s="299"/>
      <c r="XY33" s="299"/>
      <c r="XZ33" s="299"/>
      <c r="YA33" s="299"/>
      <c r="YB33" s="299"/>
      <c r="YC33" s="299"/>
      <c r="YD33" s="299"/>
      <c r="YE33" s="299"/>
      <c r="YF33" s="299"/>
      <c r="YG33" s="299"/>
      <c r="YH33" s="299"/>
      <c r="YI33" s="299"/>
      <c r="YJ33" s="299"/>
      <c r="YK33" s="299"/>
      <c r="YL33" s="299"/>
      <c r="YM33" s="299"/>
      <c r="YN33" s="299"/>
      <c r="YO33" s="299"/>
      <c r="YP33" s="299"/>
      <c r="YQ33" s="299"/>
      <c r="YR33" s="299"/>
      <c r="YS33" s="299"/>
      <c r="YT33" s="299"/>
      <c r="YU33" s="299"/>
      <c r="YV33" s="299"/>
      <c r="YW33" s="299"/>
      <c r="YX33" s="299"/>
      <c r="YY33" s="299"/>
      <c r="YZ33" s="299"/>
      <c r="ZA33" s="299"/>
      <c r="ZB33" s="299"/>
      <c r="ZC33" s="299"/>
      <c r="ZD33" s="299"/>
      <c r="ZE33" s="299"/>
      <c r="ZF33" s="299"/>
      <c r="ZG33" s="299"/>
      <c r="ZH33" s="299"/>
      <c r="ZI33" s="299"/>
      <c r="ZJ33" s="299"/>
      <c r="ZK33" s="299"/>
      <c r="ZL33" s="299"/>
      <c r="ZM33" s="299"/>
      <c r="ZN33" s="299"/>
      <c r="ZO33" s="299"/>
      <c r="ZP33" s="299"/>
      <c r="ZQ33" s="299"/>
      <c r="ZR33" s="299"/>
      <c r="ZS33" s="299"/>
      <c r="ZT33" s="299"/>
      <c r="ZU33" s="299"/>
      <c r="ZV33" s="299"/>
      <c r="ZW33" s="299"/>
      <c r="ZX33" s="299"/>
      <c r="ZY33" s="299"/>
      <c r="ZZ33" s="299"/>
      <c r="AAA33" s="299"/>
      <c r="AAB33" s="299"/>
      <c r="AAC33" s="299"/>
      <c r="AAD33" s="299"/>
      <c r="AAE33" s="299"/>
      <c r="AAF33" s="299"/>
      <c r="AAG33" s="299"/>
      <c r="AAH33" s="299"/>
      <c r="AAI33" s="299"/>
      <c r="AAJ33" s="299"/>
      <c r="AAK33" s="299"/>
      <c r="AAL33" s="299"/>
      <c r="AAM33" s="299"/>
      <c r="AAN33" s="299"/>
      <c r="AAO33" s="299"/>
      <c r="AAP33" s="299"/>
      <c r="AAQ33" s="299"/>
      <c r="AAR33" s="299"/>
      <c r="AAS33" s="299"/>
      <c r="AAT33" s="299"/>
      <c r="AAU33" s="299"/>
      <c r="AAV33" s="299"/>
      <c r="AAW33" s="299"/>
      <c r="AAX33" s="299"/>
      <c r="AAY33" s="299"/>
      <c r="AAZ33" s="299"/>
      <c r="ABA33" s="299"/>
      <c r="ABB33" s="299"/>
      <c r="ABC33" s="299"/>
      <c r="ABD33" s="299"/>
      <c r="ABE33" s="299"/>
      <c r="ABF33" s="299"/>
      <c r="ABG33" s="299"/>
      <c r="ABH33" s="299"/>
      <c r="ABI33" s="299"/>
      <c r="ABJ33" s="299"/>
      <c r="ABK33" s="299"/>
      <c r="ABL33" s="299"/>
      <c r="ABM33" s="299"/>
      <c r="ABN33" s="299"/>
      <c r="ABO33" s="299"/>
      <c r="ABP33" s="299"/>
      <c r="ABQ33" s="299"/>
      <c r="ABR33" s="299"/>
      <c r="ABS33" s="299"/>
      <c r="ABT33" s="299"/>
      <c r="ABU33" s="299"/>
      <c r="ABV33" s="299"/>
      <c r="ABW33" s="299"/>
      <c r="ABX33" s="299"/>
      <c r="ABY33" s="299"/>
      <c r="ABZ33" s="299"/>
      <c r="ACA33" s="299"/>
      <c r="ACB33" s="299"/>
      <c r="ACC33" s="299"/>
      <c r="ACD33" s="299"/>
      <c r="ACE33" s="299"/>
      <c r="ACF33" s="299"/>
      <c r="ACG33" s="299"/>
      <c r="ACH33" s="299"/>
      <c r="ACI33" s="299"/>
      <c r="ACJ33" s="299"/>
      <c r="ACK33" s="299"/>
      <c r="ACL33" s="299"/>
      <c r="ACM33" s="299"/>
      <c r="ACN33" s="299"/>
      <c r="ACO33" s="299"/>
      <c r="ACP33" s="299"/>
      <c r="ACQ33" s="299"/>
      <c r="ACR33" s="299"/>
      <c r="ACS33" s="299"/>
      <c r="ACT33" s="299"/>
      <c r="ACU33" s="299"/>
      <c r="ACV33" s="299"/>
      <c r="ACW33" s="299"/>
      <c r="ACX33" s="299"/>
      <c r="ACY33" s="299"/>
      <c r="ACZ33" s="299"/>
      <c r="ADA33" s="299"/>
      <c r="ADB33" s="299"/>
      <c r="ADC33" s="299"/>
      <c r="ADD33" s="299"/>
      <c r="ADE33" s="299"/>
      <c r="ADF33" s="299"/>
      <c r="ADG33" s="299"/>
      <c r="ADH33" s="299"/>
      <c r="ADI33" s="299"/>
      <c r="ADJ33" s="299"/>
      <c r="ADK33" s="299"/>
      <c r="ADL33" s="299"/>
      <c r="ADM33" s="299"/>
      <c r="ADN33" s="299"/>
      <c r="ADO33" s="299"/>
      <c r="ADP33" s="299"/>
      <c r="ADQ33" s="299"/>
      <c r="ADR33" s="299"/>
      <c r="ADS33" s="299"/>
      <c r="ADT33" s="299"/>
      <c r="ADU33" s="299"/>
      <c r="ADV33" s="299"/>
      <c r="ADW33" s="299"/>
      <c r="ADX33" s="299"/>
      <c r="ADY33" s="299"/>
      <c r="ADZ33" s="299"/>
      <c r="AEA33" s="299"/>
      <c r="AEB33" s="299"/>
      <c r="AEC33" s="299"/>
      <c r="AED33" s="299"/>
      <c r="AEE33" s="299"/>
      <c r="AEF33" s="299"/>
      <c r="AEG33" s="299"/>
      <c r="AEH33" s="299"/>
      <c r="AEI33" s="299"/>
      <c r="AEJ33" s="299"/>
      <c r="AEK33" s="299"/>
      <c r="AEL33" s="299"/>
      <c r="AEM33" s="299"/>
      <c r="AEN33" s="299"/>
      <c r="AEO33" s="299"/>
      <c r="AEP33" s="299"/>
      <c r="AEQ33" s="299"/>
      <c r="AER33" s="299"/>
      <c r="AES33" s="299"/>
      <c r="AET33" s="299"/>
      <c r="AEU33" s="299"/>
      <c r="AEV33" s="299"/>
      <c r="AEW33" s="299"/>
      <c r="AEX33" s="299"/>
      <c r="AEY33" s="299"/>
      <c r="AEZ33" s="299"/>
      <c r="AFA33" s="299"/>
      <c r="AFB33" s="299"/>
      <c r="AFC33" s="299"/>
      <c r="AFD33" s="299"/>
      <c r="AFE33" s="299"/>
      <c r="AFF33" s="299"/>
      <c r="AFG33" s="299"/>
      <c r="AFH33" s="299"/>
      <c r="AFI33" s="299"/>
      <c r="AFJ33" s="299"/>
      <c r="AFK33" s="299"/>
      <c r="AFL33" s="299"/>
      <c r="AFM33" s="299"/>
      <c r="AFN33" s="299"/>
      <c r="AFO33" s="299"/>
      <c r="AFP33" s="299"/>
      <c r="AFQ33" s="299"/>
      <c r="AFR33" s="299"/>
      <c r="AFS33" s="299"/>
      <c r="AFT33" s="299"/>
      <c r="AFU33" s="299"/>
      <c r="AFV33" s="299"/>
      <c r="AFW33" s="299"/>
      <c r="AFX33" s="299"/>
      <c r="AFY33" s="299"/>
      <c r="AFZ33" s="299"/>
      <c r="AGA33" s="299"/>
      <c r="AGB33" s="299"/>
      <c r="AGC33" s="299"/>
      <c r="AGD33" s="299"/>
      <c r="AGE33" s="299"/>
      <c r="AGF33" s="299"/>
      <c r="AGG33" s="299"/>
      <c r="AGH33" s="299"/>
      <c r="AGI33" s="299"/>
      <c r="AGJ33" s="299"/>
      <c r="AGK33" s="299"/>
      <c r="AGL33" s="299"/>
      <c r="AGM33" s="299"/>
      <c r="AGN33" s="299"/>
      <c r="AGO33" s="299"/>
      <c r="AGP33" s="299"/>
      <c r="AGQ33" s="299"/>
      <c r="AGR33" s="299"/>
      <c r="AGS33" s="299"/>
      <c r="AGT33" s="299"/>
      <c r="AGU33" s="299"/>
      <c r="AGV33" s="299"/>
      <c r="AGW33" s="299"/>
      <c r="AGX33" s="299"/>
      <c r="AGY33" s="299"/>
      <c r="AGZ33" s="299"/>
      <c r="AHA33" s="299"/>
      <c r="AHB33" s="299"/>
      <c r="AHC33" s="299"/>
      <c r="AHD33" s="299"/>
      <c r="AHE33" s="299"/>
      <c r="AHF33" s="299"/>
      <c r="AHG33" s="299"/>
      <c r="AHH33" s="299"/>
      <c r="AHI33" s="299"/>
      <c r="AHJ33" s="299"/>
      <c r="AHK33" s="299"/>
      <c r="AHL33" s="299"/>
      <c r="AHM33" s="299"/>
      <c r="AHN33" s="299"/>
      <c r="AHO33" s="299"/>
      <c r="AHP33" s="299"/>
      <c r="AHQ33" s="299"/>
      <c r="AHR33" s="299"/>
      <c r="AHS33" s="299"/>
      <c r="AHT33" s="299"/>
      <c r="AHU33" s="299"/>
      <c r="AHV33" s="299"/>
      <c r="AHW33" s="299"/>
      <c r="AHX33" s="299"/>
      <c r="AHY33" s="299"/>
      <c r="AHZ33" s="299"/>
      <c r="AIA33" s="299"/>
      <c r="AIB33" s="299"/>
      <c r="AIC33" s="299"/>
      <c r="AID33" s="299"/>
      <c r="AIE33" s="299"/>
      <c r="AIF33" s="299"/>
      <c r="AIG33" s="299"/>
      <c r="AIH33" s="299"/>
      <c r="AII33" s="299"/>
      <c r="AIJ33" s="299"/>
      <c r="AIK33" s="299"/>
      <c r="AIL33" s="299"/>
      <c r="AIM33" s="299"/>
      <c r="AIN33" s="299"/>
      <c r="AIO33" s="299"/>
      <c r="AIP33" s="299"/>
      <c r="AIQ33" s="299"/>
      <c r="AIR33" s="299"/>
      <c r="AIS33" s="299"/>
      <c r="AIT33" s="299"/>
      <c r="AIU33" s="299"/>
      <c r="AIV33" s="299"/>
      <c r="AIW33" s="299"/>
      <c r="AIX33" s="299"/>
      <c r="AIY33" s="299"/>
      <c r="AIZ33" s="299"/>
      <c r="AJA33" s="299"/>
      <c r="AJB33" s="299"/>
      <c r="AJC33" s="299"/>
      <c r="AJD33" s="299"/>
      <c r="AJE33" s="299"/>
      <c r="AJF33" s="299"/>
      <c r="AJG33" s="299"/>
      <c r="AJH33" s="299"/>
      <c r="AJI33" s="299"/>
      <c r="AJJ33" s="299"/>
      <c r="AJK33" s="299"/>
      <c r="AJL33" s="299"/>
      <c r="AJM33" s="299"/>
      <c r="AJN33" s="299"/>
      <c r="AJO33" s="299"/>
      <c r="AJP33" s="299"/>
      <c r="AJQ33" s="299"/>
      <c r="AJR33" s="299"/>
      <c r="AJS33" s="299"/>
      <c r="AJT33" s="299"/>
      <c r="AJU33" s="299"/>
      <c r="AJV33" s="299"/>
      <c r="AJW33" s="299"/>
      <c r="AJX33" s="299"/>
      <c r="AJY33" s="299"/>
      <c r="AJZ33" s="299"/>
      <c r="AKA33" s="299"/>
      <c r="AKB33" s="299"/>
      <c r="AKC33" s="299"/>
      <c r="AKD33" s="299"/>
      <c r="AKE33" s="299"/>
      <c r="AKF33" s="299"/>
      <c r="AKG33" s="299"/>
      <c r="AKH33" s="299"/>
      <c r="AKI33" s="299"/>
      <c r="AKJ33" s="299"/>
      <c r="AKK33" s="299"/>
      <c r="AKL33" s="299"/>
      <c r="AKM33" s="299"/>
      <c r="AKN33" s="299"/>
      <c r="AKO33" s="299"/>
      <c r="AKP33" s="299"/>
      <c r="AKQ33" s="299"/>
      <c r="AKR33" s="299"/>
      <c r="AKS33" s="299"/>
      <c r="AKT33" s="299"/>
      <c r="AKU33" s="299"/>
      <c r="AKV33" s="299"/>
      <c r="AKW33" s="299"/>
      <c r="AKX33" s="299"/>
      <c r="AKY33" s="299"/>
      <c r="AKZ33" s="299"/>
      <c r="ALA33" s="299"/>
      <c r="ALB33" s="299"/>
      <c r="ALC33" s="299"/>
      <c r="ALD33" s="299"/>
      <c r="ALE33" s="299"/>
      <c r="ALF33" s="299"/>
      <c r="ALG33" s="299"/>
      <c r="ALH33" s="299"/>
      <c r="ALI33" s="299"/>
      <c r="ALJ33" s="299"/>
      <c r="ALK33" s="299"/>
      <c r="ALL33" s="299"/>
      <c r="ALM33" s="299"/>
      <c r="ALN33" s="299"/>
      <c r="ALO33" s="299"/>
      <c r="ALP33" s="299"/>
      <c r="ALQ33" s="299"/>
      <c r="ALR33" s="299"/>
      <c r="ALS33" s="299"/>
      <c r="ALT33" s="299"/>
      <c r="ALU33" s="299"/>
      <c r="ALV33" s="299"/>
      <c r="ALW33" s="299"/>
      <c r="ALX33" s="299"/>
      <c r="ALY33" s="299"/>
      <c r="ALZ33" s="299"/>
      <c r="AMA33" s="299"/>
      <c r="AMB33" s="299"/>
      <c r="AMC33" s="299"/>
      <c r="AMD33" s="299"/>
      <c r="AME33" s="299"/>
      <c r="AMF33" s="299"/>
      <c r="AMG33" s="299"/>
      <c r="AMH33" s="299"/>
      <c r="AMI33" s="299"/>
      <c r="AMJ33" s="299"/>
      <c r="AMK33" s="299"/>
    </row>
    <row r="34" spans="1:1025" s="218" customFormat="1" x14ac:dyDescent="0.25">
      <c r="A34" s="216"/>
      <c r="B34" s="293"/>
      <c r="C34" s="294"/>
      <c r="D34" s="199" t="s">
        <v>23</v>
      </c>
      <c r="E34" s="201">
        <f>E26</f>
        <v>8635.9</v>
      </c>
      <c r="F34" s="201">
        <f>F26</f>
        <v>8617.0999999999985</v>
      </c>
      <c r="G34" s="201">
        <f>G26</f>
        <v>8617.0999999999985</v>
      </c>
      <c r="H34" s="201">
        <f>H26</f>
        <v>3311.6</v>
      </c>
      <c r="I34" s="201">
        <f>I26</f>
        <v>3905.7</v>
      </c>
      <c r="J34" s="208">
        <f>I34/E34*100</f>
        <v>45.226322676269987</v>
      </c>
      <c r="K34" s="208">
        <f>H34/F34*100</f>
        <v>38.430562486219266</v>
      </c>
      <c r="L34" s="208">
        <f>H34/G34*100</f>
        <v>38.430562486219266</v>
      </c>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96"/>
      <c r="IX34" s="296"/>
      <c r="IY34" s="296"/>
      <c r="IZ34" s="296"/>
      <c r="JA34" s="296"/>
      <c r="JB34" s="296"/>
      <c r="JC34" s="296"/>
      <c r="JD34" s="296"/>
      <c r="JE34" s="296"/>
      <c r="JF34" s="296"/>
      <c r="JG34" s="296"/>
      <c r="JH34" s="296"/>
      <c r="JI34" s="296"/>
      <c r="JJ34" s="296"/>
      <c r="JK34" s="296"/>
      <c r="JL34" s="296"/>
      <c r="JM34" s="296"/>
      <c r="JN34" s="296"/>
      <c r="JO34" s="296"/>
      <c r="JP34" s="296"/>
      <c r="JQ34" s="296"/>
      <c r="JR34" s="296"/>
      <c r="JS34" s="296"/>
      <c r="JT34" s="296"/>
      <c r="JU34" s="296"/>
      <c r="JV34" s="296"/>
      <c r="JW34" s="296"/>
      <c r="JX34" s="296"/>
      <c r="JY34" s="296"/>
      <c r="JZ34" s="296"/>
      <c r="KA34" s="296"/>
      <c r="KB34" s="296"/>
      <c r="KC34" s="296"/>
      <c r="KD34" s="296"/>
      <c r="KE34" s="296"/>
      <c r="KF34" s="296"/>
      <c r="KG34" s="296"/>
      <c r="KH34" s="296"/>
      <c r="KI34" s="296"/>
      <c r="KJ34" s="296"/>
      <c r="KK34" s="296"/>
      <c r="KL34" s="296"/>
      <c r="KM34" s="296"/>
      <c r="KN34" s="296"/>
      <c r="KO34" s="296"/>
      <c r="KP34" s="298"/>
      <c r="KQ34" s="299"/>
      <c r="KR34" s="299"/>
      <c r="KS34" s="299"/>
      <c r="KT34" s="299"/>
      <c r="KU34" s="299"/>
      <c r="KV34" s="299"/>
      <c r="KW34" s="299"/>
      <c r="KX34" s="299"/>
      <c r="KY34" s="299"/>
      <c r="KZ34" s="299"/>
      <c r="LA34" s="299"/>
      <c r="LB34" s="299"/>
      <c r="LC34" s="299"/>
      <c r="LD34" s="299"/>
      <c r="LE34" s="299"/>
      <c r="LF34" s="299"/>
      <c r="LG34" s="299"/>
      <c r="LH34" s="299"/>
      <c r="LI34" s="299"/>
      <c r="LJ34" s="299"/>
      <c r="LK34" s="299"/>
      <c r="LL34" s="299"/>
      <c r="LM34" s="299"/>
      <c r="LN34" s="299"/>
      <c r="LO34" s="299"/>
      <c r="LP34" s="299"/>
      <c r="LQ34" s="299"/>
      <c r="LR34" s="299"/>
      <c r="LS34" s="299"/>
      <c r="LT34" s="299"/>
      <c r="LU34" s="299"/>
      <c r="LV34" s="299"/>
      <c r="LW34" s="299"/>
      <c r="LX34" s="299"/>
      <c r="LY34" s="299"/>
      <c r="LZ34" s="299"/>
      <c r="MA34" s="299"/>
      <c r="MB34" s="299"/>
      <c r="MC34" s="299"/>
      <c r="MD34" s="299"/>
      <c r="ME34" s="299"/>
      <c r="MF34" s="299"/>
      <c r="MG34" s="299"/>
      <c r="MH34" s="299"/>
      <c r="MI34" s="299"/>
      <c r="MJ34" s="299"/>
      <c r="MK34" s="299"/>
      <c r="ML34" s="299"/>
      <c r="MM34" s="299"/>
      <c r="MN34" s="299"/>
      <c r="MO34" s="299"/>
      <c r="MP34" s="299"/>
      <c r="MQ34" s="299"/>
      <c r="MR34" s="299"/>
      <c r="MS34" s="299"/>
      <c r="MT34" s="299"/>
      <c r="MU34" s="299"/>
      <c r="MV34" s="299"/>
      <c r="MW34" s="299"/>
      <c r="MX34" s="299"/>
      <c r="MY34" s="299"/>
      <c r="MZ34" s="299"/>
      <c r="NA34" s="299"/>
      <c r="NB34" s="299"/>
      <c r="NC34" s="299"/>
      <c r="ND34" s="299"/>
      <c r="NE34" s="299"/>
      <c r="NF34" s="299"/>
      <c r="NG34" s="299"/>
      <c r="NH34" s="299"/>
      <c r="NI34" s="299"/>
      <c r="NJ34" s="299"/>
      <c r="NK34" s="299"/>
      <c r="NL34" s="299"/>
      <c r="NM34" s="299"/>
      <c r="NN34" s="299"/>
      <c r="NO34" s="299"/>
      <c r="NP34" s="299"/>
      <c r="NQ34" s="299"/>
      <c r="NR34" s="299"/>
      <c r="NS34" s="299"/>
      <c r="NT34" s="299"/>
      <c r="NU34" s="299"/>
      <c r="NV34" s="299"/>
      <c r="NW34" s="299"/>
      <c r="NX34" s="299"/>
      <c r="NY34" s="299"/>
      <c r="NZ34" s="299"/>
      <c r="OA34" s="299"/>
      <c r="OB34" s="299"/>
      <c r="OC34" s="299"/>
      <c r="OD34" s="299"/>
      <c r="OE34" s="299"/>
      <c r="OF34" s="299"/>
      <c r="OG34" s="299"/>
      <c r="OH34" s="299"/>
      <c r="OI34" s="299"/>
      <c r="OJ34" s="299"/>
      <c r="OK34" s="299"/>
      <c r="OL34" s="299"/>
      <c r="OM34" s="299"/>
      <c r="ON34" s="299"/>
      <c r="OO34" s="299"/>
      <c r="OP34" s="299"/>
      <c r="OQ34" s="299"/>
      <c r="OR34" s="299"/>
      <c r="OS34" s="299"/>
      <c r="OT34" s="299"/>
      <c r="OU34" s="299"/>
      <c r="OV34" s="299"/>
      <c r="OW34" s="299"/>
      <c r="OX34" s="299"/>
      <c r="OY34" s="299"/>
      <c r="OZ34" s="299"/>
      <c r="PA34" s="299"/>
      <c r="PB34" s="299"/>
      <c r="PC34" s="299"/>
      <c r="PD34" s="299"/>
      <c r="PE34" s="299"/>
      <c r="PF34" s="299"/>
      <c r="PG34" s="299"/>
      <c r="PH34" s="299"/>
      <c r="PI34" s="299"/>
      <c r="PJ34" s="299"/>
      <c r="PK34" s="299"/>
      <c r="PL34" s="299"/>
      <c r="PM34" s="299"/>
      <c r="PN34" s="299"/>
      <c r="PO34" s="299"/>
      <c r="PP34" s="299"/>
      <c r="PQ34" s="299"/>
      <c r="PR34" s="299"/>
      <c r="PS34" s="299"/>
      <c r="PT34" s="299"/>
      <c r="PU34" s="299"/>
      <c r="PV34" s="299"/>
      <c r="PW34" s="299"/>
      <c r="PX34" s="299"/>
      <c r="PY34" s="299"/>
      <c r="PZ34" s="299"/>
      <c r="QA34" s="299"/>
      <c r="QB34" s="299"/>
      <c r="QC34" s="299"/>
      <c r="QD34" s="299"/>
      <c r="QE34" s="299"/>
      <c r="QF34" s="299"/>
      <c r="QG34" s="299"/>
      <c r="QH34" s="299"/>
      <c r="QI34" s="299"/>
      <c r="QJ34" s="299"/>
      <c r="QK34" s="299"/>
      <c r="QL34" s="299"/>
      <c r="QM34" s="299"/>
      <c r="QN34" s="299"/>
      <c r="QO34" s="299"/>
      <c r="QP34" s="299"/>
      <c r="QQ34" s="299"/>
      <c r="QR34" s="299"/>
      <c r="QS34" s="299"/>
      <c r="QT34" s="299"/>
      <c r="QU34" s="299"/>
      <c r="QV34" s="299"/>
      <c r="QW34" s="299"/>
      <c r="QX34" s="299"/>
      <c r="QY34" s="299"/>
      <c r="QZ34" s="299"/>
      <c r="RA34" s="299"/>
      <c r="RB34" s="299"/>
      <c r="RC34" s="299"/>
      <c r="RD34" s="299"/>
      <c r="RE34" s="299"/>
      <c r="RF34" s="299"/>
      <c r="RG34" s="299"/>
      <c r="RH34" s="299"/>
      <c r="RI34" s="299"/>
      <c r="RJ34" s="299"/>
      <c r="RK34" s="299"/>
      <c r="RL34" s="299"/>
      <c r="RM34" s="299"/>
      <c r="RN34" s="299"/>
      <c r="RO34" s="299"/>
      <c r="RP34" s="299"/>
      <c r="RQ34" s="299"/>
      <c r="RR34" s="299"/>
      <c r="RS34" s="299"/>
      <c r="RT34" s="299"/>
      <c r="RU34" s="299"/>
      <c r="RV34" s="299"/>
      <c r="RW34" s="299"/>
      <c r="RX34" s="299"/>
      <c r="RY34" s="299"/>
      <c r="RZ34" s="299"/>
      <c r="SA34" s="299"/>
      <c r="SB34" s="299"/>
      <c r="SC34" s="299"/>
      <c r="SD34" s="299"/>
      <c r="SE34" s="299"/>
      <c r="SF34" s="299"/>
      <c r="SG34" s="299"/>
      <c r="SH34" s="299"/>
      <c r="SI34" s="299"/>
      <c r="SJ34" s="299"/>
      <c r="SK34" s="299"/>
      <c r="SL34" s="299"/>
      <c r="SM34" s="299"/>
      <c r="SN34" s="299"/>
      <c r="SO34" s="299"/>
      <c r="SP34" s="299"/>
      <c r="SQ34" s="299"/>
      <c r="SR34" s="299"/>
      <c r="SS34" s="299"/>
      <c r="ST34" s="299"/>
      <c r="SU34" s="299"/>
      <c r="SV34" s="299"/>
      <c r="SW34" s="299"/>
      <c r="SX34" s="299"/>
      <c r="SY34" s="299"/>
      <c r="SZ34" s="299"/>
      <c r="TA34" s="299"/>
      <c r="TB34" s="299"/>
      <c r="TC34" s="299"/>
      <c r="TD34" s="299"/>
      <c r="TE34" s="299"/>
      <c r="TF34" s="299"/>
      <c r="TG34" s="299"/>
      <c r="TH34" s="299"/>
      <c r="TI34" s="299"/>
      <c r="TJ34" s="299"/>
      <c r="TK34" s="299"/>
      <c r="TL34" s="299"/>
      <c r="TM34" s="299"/>
      <c r="TN34" s="299"/>
      <c r="TO34" s="299"/>
      <c r="TP34" s="299"/>
      <c r="TQ34" s="299"/>
      <c r="TR34" s="299"/>
      <c r="TS34" s="299"/>
      <c r="TT34" s="299"/>
      <c r="TU34" s="299"/>
      <c r="TV34" s="299"/>
      <c r="TW34" s="299"/>
      <c r="TX34" s="299"/>
      <c r="TY34" s="299"/>
      <c r="TZ34" s="299"/>
      <c r="UA34" s="299"/>
      <c r="UB34" s="299"/>
      <c r="UC34" s="299"/>
      <c r="UD34" s="299"/>
      <c r="UE34" s="299"/>
      <c r="UF34" s="299"/>
      <c r="UG34" s="299"/>
      <c r="UH34" s="299"/>
      <c r="UI34" s="299"/>
      <c r="UJ34" s="299"/>
      <c r="UK34" s="299"/>
      <c r="UL34" s="299"/>
      <c r="UM34" s="299"/>
      <c r="UN34" s="299"/>
      <c r="UO34" s="299"/>
      <c r="UP34" s="299"/>
      <c r="UQ34" s="299"/>
      <c r="UR34" s="299"/>
      <c r="US34" s="299"/>
      <c r="UT34" s="299"/>
      <c r="UU34" s="299"/>
      <c r="UV34" s="299"/>
      <c r="UW34" s="299"/>
      <c r="UX34" s="299"/>
      <c r="UY34" s="299"/>
      <c r="UZ34" s="299"/>
      <c r="VA34" s="299"/>
      <c r="VB34" s="299"/>
      <c r="VC34" s="299"/>
      <c r="VD34" s="299"/>
      <c r="VE34" s="299"/>
      <c r="VF34" s="299"/>
      <c r="VG34" s="299"/>
      <c r="VH34" s="299"/>
      <c r="VI34" s="299"/>
      <c r="VJ34" s="299"/>
      <c r="VK34" s="299"/>
      <c r="VL34" s="299"/>
      <c r="VM34" s="299"/>
      <c r="VN34" s="299"/>
      <c r="VO34" s="299"/>
      <c r="VP34" s="299"/>
      <c r="VQ34" s="299"/>
      <c r="VR34" s="299"/>
      <c r="VS34" s="299"/>
      <c r="VT34" s="299"/>
      <c r="VU34" s="299"/>
      <c r="VV34" s="299"/>
      <c r="VW34" s="299"/>
      <c r="VX34" s="299"/>
      <c r="VY34" s="299"/>
      <c r="VZ34" s="299"/>
      <c r="WA34" s="299"/>
      <c r="WB34" s="299"/>
      <c r="WC34" s="299"/>
      <c r="WD34" s="299"/>
      <c r="WE34" s="299"/>
      <c r="WF34" s="299"/>
      <c r="WG34" s="299"/>
      <c r="WH34" s="299"/>
      <c r="WI34" s="299"/>
      <c r="WJ34" s="299"/>
      <c r="WK34" s="299"/>
      <c r="WL34" s="299"/>
      <c r="WM34" s="299"/>
      <c r="WN34" s="299"/>
      <c r="WO34" s="299"/>
      <c r="WP34" s="299"/>
      <c r="WQ34" s="299"/>
      <c r="WR34" s="299"/>
      <c r="WS34" s="299"/>
      <c r="WT34" s="299"/>
      <c r="WU34" s="299"/>
      <c r="WV34" s="299"/>
      <c r="WW34" s="299"/>
      <c r="WX34" s="299"/>
      <c r="WY34" s="299"/>
      <c r="WZ34" s="299"/>
      <c r="XA34" s="299"/>
      <c r="XB34" s="299"/>
      <c r="XC34" s="299"/>
      <c r="XD34" s="299"/>
      <c r="XE34" s="299"/>
      <c r="XF34" s="299"/>
      <c r="XG34" s="299"/>
      <c r="XH34" s="299"/>
      <c r="XI34" s="299"/>
      <c r="XJ34" s="299"/>
      <c r="XK34" s="299"/>
      <c r="XL34" s="299"/>
      <c r="XM34" s="299"/>
      <c r="XN34" s="299"/>
      <c r="XO34" s="299"/>
      <c r="XP34" s="299"/>
      <c r="XQ34" s="299"/>
      <c r="XR34" s="299"/>
      <c r="XS34" s="299"/>
      <c r="XT34" s="299"/>
      <c r="XU34" s="299"/>
      <c r="XV34" s="299"/>
      <c r="XW34" s="299"/>
      <c r="XX34" s="299"/>
      <c r="XY34" s="299"/>
      <c r="XZ34" s="299"/>
      <c r="YA34" s="299"/>
      <c r="YB34" s="299"/>
      <c r="YC34" s="299"/>
      <c r="YD34" s="299"/>
      <c r="YE34" s="299"/>
      <c r="YF34" s="299"/>
      <c r="YG34" s="299"/>
      <c r="YH34" s="299"/>
      <c r="YI34" s="299"/>
      <c r="YJ34" s="299"/>
      <c r="YK34" s="299"/>
      <c r="YL34" s="299"/>
      <c r="YM34" s="299"/>
      <c r="YN34" s="299"/>
      <c r="YO34" s="299"/>
      <c r="YP34" s="299"/>
      <c r="YQ34" s="299"/>
      <c r="YR34" s="299"/>
      <c r="YS34" s="299"/>
      <c r="YT34" s="299"/>
      <c r="YU34" s="299"/>
      <c r="YV34" s="299"/>
      <c r="YW34" s="299"/>
      <c r="YX34" s="299"/>
      <c r="YY34" s="299"/>
      <c r="YZ34" s="299"/>
      <c r="ZA34" s="299"/>
      <c r="ZB34" s="299"/>
      <c r="ZC34" s="299"/>
      <c r="ZD34" s="299"/>
      <c r="ZE34" s="299"/>
      <c r="ZF34" s="299"/>
      <c r="ZG34" s="299"/>
      <c r="ZH34" s="299"/>
      <c r="ZI34" s="299"/>
      <c r="ZJ34" s="299"/>
      <c r="ZK34" s="299"/>
      <c r="ZL34" s="299"/>
      <c r="ZM34" s="299"/>
      <c r="ZN34" s="299"/>
      <c r="ZO34" s="299"/>
      <c r="ZP34" s="299"/>
      <c r="ZQ34" s="299"/>
      <c r="ZR34" s="299"/>
      <c r="ZS34" s="299"/>
      <c r="ZT34" s="299"/>
      <c r="ZU34" s="299"/>
      <c r="ZV34" s="299"/>
      <c r="ZW34" s="299"/>
      <c r="ZX34" s="299"/>
      <c r="ZY34" s="299"/>
      <c r="ZZ34" s="299"/>
      <c r="AAA34" s="299"/>
      <c r="AAB34" s="299"/>
      <c r="AAC34" s="299"/>
      <c r="AAD34" s="299"/>
      <c r="AAE34" s="299"/>
      <c r="AAF34" s="299"/>
      <c r="AAG34" s="299"/>
      <c r="AAH34" s="299"/>
      <c r="AAI34" s="299"/>
      <c r="AAJ34" s="299"/>
      <c r="AAK34" s="299"/>
      <c r="AAL34" s="299"/>
      <c r="AAM34" s="299"/>
      <c r="AAN34" s="299"/>
      <c r="AAO34" s="299"/>
      <c r="AAP34" s="299"/>
      <c r="AAQ34" s="299"/>
      <c r="AAR34" s="299"/>
      <c r="AAS34" s="299"/>
      <c r="AAT34" s="299"/>
      <c r="AAU34" s="299"/>
      <c r="AAV34" s="299"/>
      <c r="AAW34" s="299"/>
      <c r="AAX34" s="299"/>
      <c r="AAY34" s="299"/>
      <c r="AAZ34" s="299"/>
      <c r="ABA34" s="299"/>
      <c r="ABB34" s="299"/>
      <c r="ABC34" s="299"/>
      <c r="ABD34" s="299"/>
      <c r="ABE34" s="299"/>
      <c r="ABF34" s="299"/>
      <c r="ABG34" s="299"/>
      <c r="ABH34" s="299"/>
      <c r="ABI34" s="299"/>
      <c r="ABJ34" s="299"/>
      <c r="ABK34" s="299"/>
      <c r="ABL34" s="299"/>
      <c r="ABM34" s="299"/>
      <c r="ABN34" s="299"/>
      <c r="ABO34" s="299"/>
      <c r="ABP34" s="299"/>
      <c r="ABQ34" s="299"/>
      <c r="ABR34" s="299"/>
      <c r="ABS34" s="299"/>
      <c r="ABT34" s="299"/>
      <c r="ABU34" s="299"/>
      <c r="ABV34" s="299"/>
      <c r="ABW34" s="299"/>
      <c r="ABX34" s="299"/>
      <c r="ABY34" s="299"/>
      <c r="ABZ34" s="299"/>
      <c r="ACA34" s="299"/>
      <c r="ACB34" s="299"/>
      <c r="ACC34" s="299"/>
      <c r="ACD34" s="299"/>
      <c r="ACE34" s="299"/>
      <c r="ACF34" s="299"/>
      <c r="ACG34" s="299"/>
      <c r="ACH34" s="299"/>
      <c r="ACI34" s="299"/>
      <c r="ACJ34" s="299"/>
      <c r="ACK34" s="299"/>
      <c r="ACL34" s="299"/>
      <c r="ACM34" s="299"/>
      <c r="ACN34" s="299"/>
      <c r="ACO34" s="299"/>
      <c r="ACP34" s="299"/>
      <c r="ACQ34" s="299"/>
      <c r="ACR34" s="299"/>
      <c r="ACS34" s="299"/>
      <c r="ACT34" s="299"/>
      <c r="ACU34" s="299"/>
      <c r="ACV34" s="299"/>
      <c r="ACW34" s="299"/>
      <c r="ACX34" s="299"/>
      <c r="ACY34" s="299"/>
      <c r="ACZ34" s="299"/>
      <c r="ADA34" s="299"/>
      <c r="ADB34" s="299"/>
      <c r="ADC34" s="299"/>
      <c r="ADD34" s="299"/>
      <c r="ADE34" s="299"/>
      <c r="ADF34" s="299"/>
      <c r="ADG34" s="299"/>
      <c r="ADH34" s="299"/>
      <c r="ADI34" s="299"/>
      <c r="ADJ34" s="299"/>
      <c r="ADK34" s="299"/>
      <c r="ADL34" s="299"/>
      <c r="ADM34" s="299"/>
      <c r="ADN34" s="299"/>
      <c r="ADO34" s="299"/>
      <c r="ADP34" s="299"/>
      <c r="ADQ34" s="299"/>
      <c r="ADR34" s="299"/>
      <c r="ADS34" s="299"/>
      <c r="ADT34" s="299"/>
      <c r="ADU34" s="299"/>
      <c r="ADV34" s="299"/>
      <c r="ADW34" s="299"/>
      <c r="ADX34" s="299"/>
      <c r="ADY34" s="299"/>
      <c r="ADZ34" s="299"/>
      <c r="AEA34" s="299"/>
      <c r="AEB34" s="299"/>
      <c r="AEC34" s="299"/>
      <c r="AED34" s="299"/>
      <c r="AEE34" s="299"/>
      <c r="AEF34" s="299"/>
      <c r="AEG34" s="299"/>
      <c r="AEH34" s="299"/>
      <c r="AEI34" s="299"/>
      <c r="AEJ34" s="299"/>
      <c r="AEK34" s="299"/>
      <c r="AEL34" s="299"/>
      <c r="AEM34" s="299"/>
      <c r="AEN34" s="299"/>
      <c r="AEO34" s="299"/>
      <c r="AEP34" s="299"/>
      <c r="AEQ34" s="299"/>
      <c r="AER34" s="299"/>
      <c r="AES34" s="299"/>
      <c r="AET34" s="299"/>
      <c r="AEU34" s="299"/>
      <c r="AEV34" s="299"/>
      <c r="AEW34" s="299"/>
      <c r="AEX34" s="299"/>
      <c r="AEY34" s="299"/>
      <c r="AEZ34" s="299"/>
      <c r="AFA34" s="299"/>
      <c r="AFB34" s="299"/>
      <c r="AFC34" s="299"/>
      <c r="AFD34" s="299"/>
      <c r="AFE34" s="299"/>
      <c r="AFF34" s="299"/>
      <c r="AFG34" s="299"/>
      <c r="AFH34" s="299"/>
      <c r="AFI34" s="299"/>
      <c r="AFJ34" s="299"/>
      <c r="AFK34" s="299"/>
      <c r="AFL34" s="299"/>
      <c r="AFM34" s="299"/>
      <c r="AFN34" s="299"/>
      <c r="AFO34" s="299"/>
      <c r="AFP34" s="299"/>
      <c r="AFQ34" s="299"/>
      <c r="AFR34" s="299"/>
      <c r="AFS34" s="299"/>
      <c r="AFT34" s="299"/>
      <c r="AFU34" s="299"/>
      <c r="AFV34" s="299"/>
      <c r="AFW34" s="299"/>
      <c r="AFX34" s="299"/>
      <c r="AFY34" s="299"/>
      <c r="AFZ34" s="299"/>
      <c r="AGA34" s="299"/>
      <c r="AGB34" s="299"/>
      <c r="AGC34" s="299"/>
      <c r="AGD34" s="299"/>
      <c r="AGE34" s="299"/>
      <c r="AGF34" s="299"/>
      <c r="AGG34" s="299"/>
      <c r="AGH34" s="299"/>
      <c r="AGI34" s="299"/>
      <c r="AGJ34" s="299"/>
      <c r="AGK34" s="299"/>
      <c r="AGL34" s="299"/>
      <c r="AGM34" s="299"/>
      <c r="AGN34" s="299"/>
      <c r="AGO34" s="299"/>
      <c r="AGP34" s="299"/>
      <c r="AGQ34" s="299"/>
      <c r="AGR34" s="299"/>
      <c r="AGS34" s="299"/>
      <c r="AGT34" s="299"/>
      <c r="AGU34" s="299"/>
      <c r="AGV34" s="299"/>
      <c r="AGW34" s="299"/>
      <c r="AGX34" s="299"/>
      <c r="AGY34" s="299"/>
      <c r="AGZ34" s="299"/>
      <c r="AHA34" s="299"/>
      <c r="AHB34" s="299"/>
      <c r="AHC34" s="299"/>
      <c r="AHD34" s="299"/>
      <c r="AHE34" s="299"/>
      <c r="AHF34" s="299"/>
      <c r="AHG34" s="299"/>
      <c r="AHH34" s="299"/>
      <c r="AHI34" s="299"/>
      <c r="AHJ34" s="299"/>
      <c r="AHK34" s="299"/>
      <c r="AHL34" s="299"/>
      <c r="AHM34" s="299"/>
      <c r="AHN34" s="299"/>
      <c r="AHO34" s="299"/>
      <c r="AHP34" s="299"/>
      <c r="AHQ34" s="299"/>
      <c r="AHR34" s="299"/>
      <c r="AHS34" s="299"/>
      <c r="AHT34" s="299"/>
      <c r="AHU34" s="299"/>
      <c r="AHV34" s="299"/>
      <c r="AHW34" s="299"/>
      <c r="AHX34" s="299"/>
      <c r="AHY34" s="299"/>
      <c r="AHZ34" s="299"/>
      <c r="AIA34" s="299"/>
      <c r="AIB34" s="299"/>
      <c r="AIC34" s="299"/>
      <c r="AID34" s="299"/>
      <c r="AIE34" s="299"/>
      <c r="AIF34" s="299"/>
      <c r="AIG34" s="299"/>
      <c r="AIH34" s="299"/>
      <c r="AII34" s="299"/>
      <c r="AIJ34" s="299"/>
      <c r="AIK34" s="299"/>
      <c r="AIL34" s="299"/>
      <c r="AIM34" s="299"/>
      <c r="AIN34" s="299"/>
      <c r="AIO34" s="299"/>
      <c r="AIP34" s="299"/>
      <c r="AIQ34" s="299"/>
      <c r="AIR34" s="299"/>
      <c r="AIS34" s="299"/>
      <c r="AIT34" s="299"/>
      <c r="AIU34" s="299"/>
      <c r="AIV34" s="299"/>
      <c r="AIW34" s="299"/>
      <c r="AIX34" s="299"/>
      <c r="AIY34" s="299"/>
      <c r="AIZ34" s="299"/>
      <c r="AJA34" s="299"/>
      <c r="AJB34" s="299"/>
      <c r="AJC34" s="299"/>
      <c r="AJD34" s="299"/>
      <c r="AJE34" s="299"/>
      <c r="AJF34" s="299"/>
      <c r="AJG34" s="299"/>
      <c r="AJH34" s="299"/>
      <c r="AJI34" s="299"/>
      <c r="AJJ34" s="299"/>
      <c r="AJK34" s="299"/>
      <c r="AJL34" s="299"/>
      <c r="AJM34" s="299"/>
      <c r="AJN34" s="299"/>
      <c r="AJO34" s="299"/>
      <c r="AJP34" s="299"/>
      <c r="AJQ34" s="299"/>
      <c r="AJR34" s="299"/>
      <c r="AJS34" s="299"/>
      <c r="AJT34" s="299"/>
      <c r="AJU34" s="299"/>
      <c r="AJV34" s="299"/>
      <c r="AJW34" s="299"/>
      <c r="AJX34" s="299"/>
      <c r="AJY34" s="299"/>
      <c r="AJZ34" s="299"/>
      <c r="AKA34" s="299"/>
      <c r="AKB34" s="299"/>
      <c r="AKC34" s="299"/>
      <c r="AKD34" s="299"/>
      <c r="AKE34" s="299"/>
      <c r="AKF34" s="299"/>
      <c r="AKG34" s="299"/>
      <c r="AKH34" s="299"/>
      <c r="AKI34" s="299"/>
      <c r="AKJ34" s="299"/>
      <c r="AKK34" s="299"/>
      <c r="AKL34" s="299"/>
      <c r="AKM34" s="299"/>
      <c r="AKN34" s="299"/>
      <c r="AKO34" s="299"/>
      <c r="AKP34" s="299"/>
      <c r="AKQ34" s="299"/>
      <c r="AKR34" s="299"/>
      <c r="AKS34" s="299"/>
      <c r="AKT34" s="299"/>
      <c r="AKU34" s="299"/>
      <c r="AKV34" s="299"/>
      <c r="AKW34" s="299"/>
      <c r="AKX34" s="299"/>
      <c r="AKY34" s="299"/>
      <c r="AKZ34" s="299"/>
      <c r="ALA34" s="299"/>
      <c r="ALB34" s="299"/>
      <c r="ALC34" s="299"/>
      <c r="ALD34" s="299"/>
      <c r="ALE34" s="299"/>
      <c r="ALF34" s="299"/>
      <c r="ALG34" s="299"/>
      <c r="ALH34" s="299"/>
      <c r="ALI34" s="299"/>
      <c r="ALJ34" s="299"/>
      <c r="ALK34" s="299"/>
      <c r="ALL34" s="299"/>
      <c r="ALM34" s="299"/>
      <c r="ALN34" s="299"/>
      <c r="ALO34" s="299"/>
      <c r="ALP34" s="299"/>
      <c r="ALQ34" s="299"/>
      <c r="ALR34" s="299"/>
      <c r="ALS34" s="299"/>
      <c r="ALT34" s="299"/>
      <c r="ALU34" s="299"/>
      <c r="ALV34" s="299"/>
      <c r="ALW34" s="299"/>
      <c r="ALX34" s="299"/>
      <c r="ALY34" s="299"/>
      <c r="ALZ34" s="299"/>
      <c r="AMA34" s="299"/>
      <c r="AMB34" s="299"/>
      <c r="AMC34" s="299"/>
      <c r="AMD34" s="299"/>
      <c r="AME34" s="299"/>
      <c r="AMF34" s="299"/>
      <c r="AMG34" s="299"/>
      <c r="AMH34" s="299"/>
      <c r="AMI34" s="299"/>
      <c r="AMJ34" s="299"/>
      <c r="AMK34" s="299"/>
    </row>
    <row r="35" spans="1:1025" s="218" customFormat="1" ht="54" x14ac:dyDescent="0.25">
      <c r="A35" s="216"/>
      <c r="B35" s="293"/>
      <c r="C35" s="294"/>
      <c r="D35" s="199" t="s">
        <v>24</v>
      </c>
      <c r="E35" s="201"/>
      <c r="F35" s="201">
        <f>F34</f>
        <v>8617.0999999999985</v>
      </c>
      <c r="G35" s="201"/>
      <c r="H35" s="201">
        <f>H34</f>
        <v>3311.6</v>
      </c>
      <c r="I35" s="201">
        <f>I34</f>
        <v>3905.7</v>
      </c>
      <c r="J35" s="208"/>
      <c r="K35" s="208">
        <f>H35/F35*100</f>
        <v>38.430562486219266</v>
      </c>
      <c r="L35" s="208"/>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8"/>
      <c r="KQ35" s="299"/>
      <c r="KR35" s="299"/>
      <c r="KS35" s="299"/>
      <c r="KT35" s="299"/>
      <c r="KU35" s="299"/>
      <c r="KV35" s="299"/>
      <c r="KW35" s="299"/>
      <c r="KX35" s="299"/>
      <c r="KY35" s="299"/>
      <c r="KZ35" s="299"/>
      <c r="LA35" s="299"/>
      <c r="LB35" s="299"/>
      <c r="LC35" s="299"/>
      <c r="LD35" s="299"/>
      <c r="LE35" s="299"/>
      <c r="LF35" s="299"/>
      <c r="LG35" s="299"/>
      <c r="LH35" s="299"/>
      <c r="LI35" s="299"/>
      <c r="LJ35" s="299"/>
      <c r="LK35" s="299"/>
      <c r="LL35" s="299"/>
      <c r="LM35" s="299"/>
      <c r="LN35" s="299"/>
      <c r="LO35" s="299"/>
      <c r="LP35" s="299"/>
      <c r="LQ35" s="299"/>
      <c r="LR35" s="299"/>
      <c r="LS35" s="299"/>
      <c r="LT35" s="299"/>
      <c r="LU35" s="299"/>
      <c r="LV35" s="299"/>
      <c r="LW35" s="299"/>
      <c r="LX35" s="299"/>
      <c r="LY35" s="299"/>
      <c r="LZ35" s="299"/>
      <c r="MA35" s="299"/>
      <c r="MB35" s="299"/>
      <c r="MC35" s="299"/>
      <c r="MD35" s="299"/>
      <c r="ME35" s="299"/>
      <c r="MF35" s="299"/>
      <c r="MG35" s="299"/>
      <c r="MH35" s="299"/>
      <c r="MI35" s="299"/>
      <c r="MJ35" s="299"/>
      <c r="MK35" s="299"/>
      <c r="ML35" s="299"/>
      <c r="MM35" s="299"/>
      <c r="MN35" s="299"/>
      <c r="MO35" s="299"/>
      <c r="MP35" s="299"/>
      <c r="MQ35" s="299"/>
      <c r="MR35" s="299"/>
      <c r="MS35" s="299"/>
      <c r="MT35" s="299"/>
      <c r="MU35" s="299"/>
      <c r="MV35" s="299"/>
      <c r="MW35" s="299"/>
      <c r="MX35" s="299"/>
      <c r="MY35" s="299"/>
      <c r="MZ35" s="299"/>
      <c r="NA35" s="299"/>
      <c r="NB35" s="299"/>
      <c r="NC35" s="299"/>
      <c r="ND35" s="299"/>
      <c r="NE35" s="299"/>
      <c r="NF35" s="299"/>
      <c r="NG35" s="299"/>
      <c r="NH35" s="299"/>
      <c r="NI35" s="299"/>
      <c r="NJ35" s="299"/>
      <c r="NK35" s="299"/>
      <c r="NL35" s="299"/>
      <c r="NM35" s="299"/>
      <c r="NN35" s="299"/>
      <c r="NO35" s="299"/>
      <c r="NP35" s="299"/>
      <c r="NQ35" s="299"/>
      <c r="NR35" s="299"/>
      <c r="NS35" s="299"/>
      <c r="NT35" s="299"/>
      <c r="NU35" s="299"/>
      <c r="NV35" s="299"/>
      <c r="NW35" s="299"/>
      <c r="NX35" s="299"/>
      <c r="NY35" s="299"/>
      <c r="NZ35" s="299"/>
      <c r="OA35" s="299"/>
      <c r="OB35" s="299"/>
      <c r="OC35" s="299"/>
      <c r="OD35" s="299"/>
      <c r="OE35" s="299"/>
      <c r="OF35" s="299"/>
      <c r="OG35" s="299"/>
      <c r="OH35" s="299"/>
      <c r="OI35" s="299"/>
      <c r="OJ35" s="299"/>
      <c r="OK35" s="299"/>
      <c r="OL35" s="299"/>
      <c r="OM35" s="299"/>
      <c r="ON35" s="299"/>
      <c r="OO35" s="299"/>
      <c r="OP35" s="299"/>
      <c r="OQ35" s="299"/>
      <c r="OR35" s="299"/>
      <c r="OS35" s="299"/>
      <c r="OT35" s="299"/>
      <c r="OU35" s="299"/>
      <c r="OV35" s="299"/>
      <c r="OW35" s="299"/>
      <c r="OX35" s="299"/>
      <c r="OY35" s="299"/>
      <c r="OZ35" s="299"/>
      <c r="PA35" s="299"/>
      <c r="PB35" s="299"/>
      <c r="PC35" s="299"/>
      <c r="PD35" s="299"/>
      <c r="PE35" s="299"/>
      <c r="PF35" s="299"/>
      <c r="PG35" s="299"/>
      <c r="PH35" s="299"/>
      <c r="PI35" s="299"/>
      <c r="PJ35" s="299"/>
      <c r="PK35" s="299"/>
      <c r="PL35" s="299"/>
      <c r="PM35" s="299"/>
      <c r="PN35" s="299"/>
      <c r="PO35" s="299"/>
      <c r="PP35" s="299"/>
      <c r="PQ35" s="299"/>
      <c r="PR35" s="299"/>
      <c r="PS35" s="299"/>
      <c r="PT35" s="299"/>
      <c r="PU35" s="299"/>
      <c r="PV35" s="299"/>
      <c r="PW35" s="299"/>
      <c r="PX35" s="299"/>
      <c r="PY35" s="299"/>
      <c r="PZ35" s="299"/>
      <c r="QA35" s="299"/>
      <c r="QB35" s="299"/>
      <c r="QC35" s="299"/>
      <c r="QD35" s="299"/>
      <c r="QE35" s="299"/>
      <c r="QF35" s="299"/>
      <c r="QG35" s="299"/>
      <c r="QH35" s="299"/>
      <c r="QI35" s="299"/>
      <c r="QJ35" s="299"/>
      <c r="QK35" s="299"/>
      <c r="QL35" s="299"/>
      <c r="QM35" s="299"/>
      <c r="QN35" s="299"/>
      <c r="QO35" s="299"/>
      <c r="QP35" s="299"/>
      <c r="QQ35" s="299"/>
      <c r="QR35" s="299"/>
      <c r="QS35" s="299"/>
      <c r="QT35" s="299"/>
      <c r="QU35" s="299"/>
      <c r="QV35" s="299"/>
      <c r="QW35" s="299"/>
      <c r="QX35" s="299"/>
      <c r="QY35" s="299"/>
      <c r="QZ35" s="299"/>
      <c r="RA35" s="299"/>
      <c r="RB35" s="299"/>
      <c r="RC35" s="299"/>
      <c r="RD35" s="299"/>
      <c r="RE35" s="299"/>
      <c r="RF35" s="299"/>
      <c r="RG35" s="299"/>
      <c r="RH35" s="299"/>
      <c r="RI35" s="299"/>
      <c r="RJ35" s="299"/>
      <c r="RK35" s="299"/>
      <c r="RL35" s="299"/>
      <c r="RM35" s="299"/>
      <c r="RN35" s="299"/>
      <c r="RO35" s="299"/>
      <c r="RP35" s="299"/>
      <c r="RQ35" s="299"/>
      <c r="RR35" s="299"/>
      <c r="RS35" s="299"/>
      <c r="RT35" s="299"/>
      <c r="RU35" s="299"/>
      <c r="RV35" s="299"/>
      <c r="RW35" s="299"/>
      <c r="RX35" s="299"/>
      <c r="RY35" s="299"/>
      <c r="RZ35" s="299"/>
      <c r="SA35" s="299"/>
      <c r="SB35" s="299"/>
      <c r="SC35" s="299"/>
      <c r="SD35" s="299"/>
      <c r="SE35" s="299"/>
      <c r="SF35" s="299"/>
      <c r="SG35" s="299"/>
      <c r="SH35" s="299"/>
      <c r="SI35" s="299"/>
      <c r="SJ35" s="299"/>
      <c r="SK35" s="299"/>
      <c r="SL35" s="299"/>
      <c r="SM35" s="299"/>
      <c r="SN35" s="299"/>
      <c r="SO35" s="299"/>
      <c r="SP35" s="299"/>
      <c r="SQ35" s="299"/>
      <c r="SR35" s="299"/>
      <c r="SS35" s="299"/>
      <c r="ST35" s="299"/>
      <c r="SU35" s="299"/>
      <c r="SV35" s="299"/>
      <c r="SW35" s="299"/>
      <c r="SX35" s="299"/>
      <c r="SY35" s="299"/>
      <c r="SZ35" s="299"/>
      <c r="TA35" s="299"/>
      <c r="TB35" s="299"/>
      <c r="TC35" s="299"/>
      <c r="TD35" s="299"/>
      <c r="TE35" s="299"/>
      <c r="TF35" s="299"/>
      <c r="TG35" s="299"/>
      <c r="TH35" s="299"/>
      <c r="TI35" s="299"/>
      <c r="TJ35" s="299"/>
      <c r="TK35" s="299"/>
      <c r="TL35" s="299"/>
      <c r="TM35" s="299"/>
      <c r="TN35" s="299"/>
      <c r="TO35" s="299"/>
      <c r="TP35" s="299"/>
      <c r="TQ35" s="299"/>
      <c r="TR35" s="299"/>
      <c r="TS35" s="299"/>
      <c r="TT35" s="299"/>
      <c r="TU35" s="299"/>
      <c r="TV35" s="299"/>
      <c r="TW35" s="299"/>
      <c r="TX35" s="299"/>
      <c r="TY35" s="299"/>
      <c r="TZ35" s="299"/>
      <c r="UA35" s="299"/>
      <c r="UB35" s="299"/>
      <c r="UC35" s="299"/>
      <c r="UD35" s="299"/>
      <c r="UE35" s="299"/>
      <c r="UF35" s="299"/>
      <c r="UG35" s="299"/>
      <c r="UH35" s="299"/>
      <c r="UI35" s="299"/>
      <c r="UJ35" s="299"/>
      <c r="UK35" s="299"/>
      <c r="UL35" s="299"/>
      <c r="UM35" s="299"/>
      <c r="UN35" s="299"/>
      <c r="UO35" s="299"/>
      <c r="UP35" s="299"/>
      <c r="UQ35" s="299"/>
      <c r="UR35" s="299"/>
      <c r="US35" s="299"/>
      <c r="UT35" s="299"/>
      <c r="UU35" s="299"/>
      <c r="UV35" s="299"/>
      <c r="UW35" s="299"/>
      <c r="UX35" s="299"/>
      <c r="UY35" s="299"/>
      <c r="UZ35" s="299"/>
      <c r="VA35" s="299"/>
      <c r="VB35" s="299"/>
      <c r="VC35" s="299"/>
      <c r="VD35" s="299"/>
      <c r="VE35" s="299"/>
      <c r="VF35" s="299"/>
      <c r="VG35" s="299"/>
      <c r="VH35" s="299"/>
      <c r="VI35" s="299"/>
      <c r="VJ35" s="299"/>
      <c r="VK35" s="299"/>
      <c r="VL35" s="299"/>
      <c r="VM35" s="299"/>
      <c r="VN35" s="299"/>
      <c r="VO35" s="299"/>
      <c r="VP35" s="299"/>
      <c r="VQ35" s="299"/>
      <c r="VR35" s="299"/>
      <c r="VS35" s="299"/>
      <c r="VT35" s="299"/>
      <c r="VU35" s="299"/>
      <c r="VV35" s="299"/>
      <c r="VW35" s="299"/>
      <c r="VX35" s="299"/>
      <c r="VY35" s="299"/>
      <c r="VZ35" s="299"/>
      <c r="WA35" s="299"/>
      <c r="WB35" s="299"/>
      <c r="WC35" s="299"/>
      <c r="WD35" s="299"/>
      <c r="WE35" s="299"/>
      <c r="WF35" s="299"/>
      <c r="WG35" s="299"/>
      <c r="WH35" s="299"/>
      <c r="WI35" s="299"/>
      <c r="WJ35" s="299"/>
      <c r="WK35" s="299"/>
      <c r="WL35" s="299"/>
      <c r="WM35" s="299"/>
      <c r="WN35" s="299"/>
      <c r="WO35" s="299"/>
      <c r="WP35" s="299"/>
      <c r="WQ35" s="299"/>
      <c r="WR35" s="299"/>
      <c r="WS35" s="299"/>
      <c r="WT35" s="299"/>
      <c r="WU35" s="299"/>
      <c r="WV35" s="299"/>
      <c r="WW35" s="299"/>
      <c r="WX35" s="299"/>
      <c r="WY35" s="299"/>
      <c r="WZ35" s="299"/>
      <c r="XA35" s="299"/>
      <c r="XB35" s="299"/>
      <c r="XC35" s="299"/>
      <c r="XD35" s="299"/>
      <c r="XE35" s="299"/>
      <c r="XF35" s="299"/>
      <c r="XG35" s="299"/>
      <c r="XH35" s="299"/>
      <c r="XI35" s="299"/>
      <c r="XJ35" s="299"/>
      <c r="XK35" s="299"/>
      <c r="XL35" s="299"/>
      <c r="XM35" s="299"/>
      <c r="XN35" s="299"/>
      <c r="XO35" s="299"/>
      <c r="XP35" s="299"/>
      <c r="XQ35" s="299"/>
      <c r="XR35" s="299"/>
      <c r="XS35" s="299"/>
      <c r="XT35" s="299"/>
      <c r="XU35" s="299"/>
      <c r="XV35" s="299"/>
      <c r="XW35" s="299"/>
      <c r="XX35" s="299"/>
      <c r="XY35" s="299"/>
      <c r="XZ35" s="299"/>
      <c r="YA35" s="299"/>
      <c r="YB35" s="299"/>
      <c r="YC35" s="299"/>
      <c r="YD35" s="299"/>
      <c r="YE35" s="299"/>
      <c r="YF35" s="299"/>
      <c r="YG35" s="299"/>
      <c r="YH35" s="299"/>
      <c r="YI35" s="299"/>
      <c r="YJ35" s="299"/>
      <c r="YK35" s="299"/>
      <c r="YL35" s="299"/>
      <c r="YM35" s="299"/>
      <c r="YN35" s="299"/>
      <c r="YO35" s="299"/>
      <c r="YP35" s="299"/>
      <c r="YQ35" s="299"/>
      <c r="YR35" s="299"/>
      <c r="YS35" s="299"/>
      <c r="YT35" s="299"/>
      <c r="YU35" s="299"/>
      <c r="YV35" s="299"/>
      <c r="YW35" s="299"/>
      <c r="YX35" s="299"/>
      <c r="YY35" s="299"/>
      <c r="YZ35" s="299"/>
      <c r="ZA35" s="299"/>
      <c r="ZB35" s="299"/>
      <c r="ZC35" s="299"/>
      <c r="ZD35" s="299"/>
      <c r="ZE35" s="299"/>
      <c r="ZF35" s="299"/>
      <c r="ZG35" s="299"/>
      <c r="ZH35" s="299"/>
      <c r="ZI35" s="299"/>
      <c r="ZJ35" s="299"/>
      <c r="ZK35" s="299"/>
      <c r="ZL35" s="299"/>
      <c r="ZM35" s="299"/>
      <c r="ZN35" s="299"/>
      <c r="ZO35" s="299"/>
      <c r="ZP35" s="299"/>
      <c r="ZQ35" s="299"/>
      <c r="ZR35" s="299"/>
      <c r="ZS35" s="299"/>
      <c r="ZT35" s="299"/>
      <c r="ZU35" s="299"/>
      <c r="ZV35" s="299"/>
      <c r="ZW35" s="299"/>
      <c r="ZX35" s="299"/>
      <c r="ZY35" s="299"/>
      <c r="ZZ35" s="299"/>
      <c r="AAA35" s="299"/>
      <c r="AAB35" s="299"/>
      <c r="AAC35" s="299"/>
      <c r="AAD35" s="299"/>
      <c r="AAE35" s="299"/>
      <c r="AAF35" s="299"/>
      <c r="AAG35" s="299"/>
      <c r="AAH35" s="299"/>
      <c r="AAI35" s="299"/>
      <c r="AAJ35" s="299"/>
      <c r="AAK35" s="299"/>
      <c r="AAL35" s="299"/>
      <c r="AAM35" s="299"/>
      <c r="AAN35" s="299"/>
      <c r="AAO35" s="299"/>
      <c r="AAP35" s="299"/>
      <c r="AAQ35" s="299"/>
      <c r="AAR35" s="299"/>
      <c r="AAS35" s="299"/>
      <c r="AAT35" s="299"/>
      <c r="AAU35" s="299"/>
      <c r="AAV35" s="299"/>
      <c r="AAW35" s="299"/>
      <c r="AAX35" s="299"/>
      <c r="AAY35" s="299"/>
      <c r="AAZ35" s="299"/>
      <c r="ABA35" s="299"/>
      <c r="ABB35" s="299"/>
      <c r="ABC35" s="299"/>
      <c r="ABD35" s="299"/>
      <c r="ABE35" s="299"/>
      <c r="ABF35" s="299"/>
      <c r="ABG35" s="299"/>
      <c r="ABH35" s="299"/>
      <c r="ABI35" s="299"/>
      <c r="ABJ35" s="299"/>
      <c r="ABK35" s="299"/>
      <c r="ABL35" s="299"/>
      <c r="ABM35" s="299"/>
      <c r="ABN35" s="299"/>
      <c r="ABO35" s="299"/>
      <c r="ABP35" s="299"/>
      <c r="ABQ35" s="299"/>
      <c r="ABR35" s="299"/>
      <c r="ABS35" s="299"/>
      <c r="ABT35" s="299"/>
      <c r="ABU35" s="299"/>
      <c r="ABV35" s="299"/>
      <c r="ABW35" s="299"/>
      <c r="ABX35" s="299"/>
      <c r="ABY35" s="299"/>
      <c r="ABZ35" s="299"/>
      <c r="ACA35" s="299"/>
      <c r="ACB35" s="299"/>
      <c r="ACC35" s="299"/>
      <c r="ACD35" s="299"/>
      <c r="ACE35" s="299"/>
      <c r="ACF35" s="299"/>
      <c r="ACG35" s="299"/>
      <c r="ACH35" s="299"/>
      <c r="ACI35" s="299"/>
      <c r="ACJ35" s="299"/>
      <c r="ACK35" s="299"/>
      <c r="ACL35" s="299"/>
      <c r="ACM35" s="299"/>
      <c r="ACN35" s="299"/>
      <c r="ACO35" s="299"/>
      <c r="ACP35" s="299"/>
      <c r="ACQ35" s="299"/>
      <c r="ACR35" s="299"/>
      <c r="ACS35" s="299"/>
      <c r="ACT35" s="299"/>
      <c r="ACU35" s="299"/>
      <c r="ACV35" s="299"/>
      <c r="ACW35" s="299"/>
      <c r="ACX35" s="299"/>
      <c r="ACY35" s="299"/>
      <c r="ACZ35" s="299"/>
      <c r="ADA35" s="299"/>
      <c r="ADB35" s="299"/>
      <c r="ADC35" s="299"/>
      <c r="ADD35" s="299"/>
      <c r="ADE35" s="299"/>
      <c r="ADF35" s="299"/>
      <c r="ADG35" s="299"/>
      <c r="ADH35" s="299"/>
      <c r="ADI35" s="299"/>
      <c r="ADJ35" s="299"/>
      <c r="ADK35" s="299"/>
      <c r="ADL35" s="299"/>
      <c r="ADM35" s="299"/>
      <c r="ADN35" s="299"/>
      <c r="ADO35" s="299"/>
      <c r="ADP35" s="299"/>
      <c r="ADQ35" s="299"/>
      <c r="ADR35" s="299"/>
      <c r="ADS35" s="299"/>
      <c r="ADT35" s="299"/>
      <c r="ADU35" s="299"/>
      <c r="ADV35" s="299"/>
      <c r="ADW35" s="299"/>
      <c r="ADX35" s="299"/>
      <c r="ADY35" s="299"/>
      <c r="ADZ35" s="299"/>
      <c r="AEA35" s="299"/>
      <c r="AEB35" s="299"/>
      <c r="AEC35" s="299"/>
      <c r="AED35" s="299"/>
      <c r="AEE35" s="299"/>
      <c r="AEF35" s="299"/>
      <c r="AEG35" s="299"/>
      <c r="AEH35" s="299"/>
      <c r="AEI35" s="299"/>
      <c r="AEJ35" s="299"/>
      <c r="AEK35" s="299"/>
      <c r="AEL35" s="299"/>
      <c r="AEM35" s="299"/>
      <c r="AEN35" s="299"/>
      <c r="AEO35" s="299"/>
      <c r="AEP35" s="299"/>
      <c r="AEQ35" s="299"/>
      <c r="AER35" s="299"/>
      <c r="AES35" s="299"/>
      <c r="AET35" s="299"/>
      <c r="AEU35" s="299"/>
      <c r="AEV35" s="299"/>
      <c r="AEW35" s="299"/>
      <c r="AEX35" s="299"/>
      <c r="AEY35" s="299"/>
      <c r="AEZ35" s="299"/>
      <c r="AFA35" s="299"/>
      <c r="AFB35" s="299"/>
      <c r="AFC35" s="299"/>
      <c r="AFD35" s="299"/>
      <c r="AFE35" s="299"/>
      <c r="AFF35" s="299"/>
      <c r="AFG35" s="299"/>
      <c r="AFH35" s="299"/>
      <c r="AFI35" s="299"/>
      <c r="AFJ35" s="299"/>
      <c r="AFK35" s="299"/>
      <c r="AFL35" s="299"/>
      <c r="AFM35" s="299"/>
      <c r="AFN35" s="299"/>
      <c r="AFO35" s="299"/>
      <c r="AFP35" s="299"/>
      <c r="AFQ35" s="299"/>
      <c r="AFR35" s="299"/>
      <c r="AFS35" s="299"/>
      <c r="AFT35" s="299"/>
      <c r="AFU35" s="299"/>
      <c r="AFV35" s="299"/>
      <c r="AFW35" s="299"/>
      <c r="AFX35" s="299"/>
      <c r="AFY35" s="299"/>
      <c r="AFZ35" s="299"/>
      <c r="AGA35" s="299"/>
      <c r="AGB35" s="299"/>
      <c r="AGC35" s="299"/>
      <c r="AGD35" s="299"/>
      <c r="AGE35" s="299"/>
      <c r="AGF35" s="299"/>
      <c r="AGG35" s="299"/>
      <c r="AGH35" s="299"/>
      <c r="AGI35" s="299"/>
      <c r="AGJ35" s="299"/>
      <c r="AGK35" s="299"/>
      <c r="AGL35" s="299"/>
      <c r="AGM35" s="299"/>
      <c r="AGN35" s="299"/>
      <c r="AGO35" s="299"/>
      <c r="AGP35" s="299"/>
      <c r="AGQ35" s="299"/>
      <c r="AGR35" s="299"/>
      <c r="AGS35" s="299"/>
      <c r="AGT35" s="299"/>
      <c r="AGU35" s="299"/>
      <c r="AGV35" s="299"/>
      <c r="AGW35" s="299"/>
      <c r="AGX35" s="299"/>
      <c r="AGY35" s="299"/>
      <c r="AGZ35" s="299"/>
      <c r="AHA35" s="299"/>
      <c r="AHB35" s="299"/>
      <c r="AHC35" s="299"/>
      <c r="AHD35" s="299"/>
      <c r="AHE35" s="299"/>
      <c r="AHF35" s="299"/>
      <c r="AHG35" s="299"/>
      <c r="AHH35" s="299"/>
      <c r="AHI35" s="299"/>
      <c r="AHJ35" s="299"/>
      <c r="AHK35" s="299"/>
      <c r="AHL35" s="299"/>
      <c r="AHM35" s="299"/>
      <c r="AHN35" s="299"/>
      <c r="AHO35" s="299"/>
      <c r="AHP35" s="299"/>
      <c r="AHQ35" s="299"/>
      <c r="AHR35" s="299"/>
      <c r="AHS35" s="299"/>
      <c r="AHT35" s="299"/>
      <c r="AHU35" s="299"/>
      <c r="AHV35" s="299"/>
      <c r="AHW35" s="299"/>
      <c r="AHX35" s="299"/>
      <c r="AHY35" s="299"/>
      <c r="AHZ35" s="299"/>
      <c r="AIA35" s="299"/>
      <c r="AIB35" s="299"/>
      <c r="AIC35" s="299"/>
      <c r="AID35" s="299"/>
      <c r="AIE35" s="299"/>
      <c r="AIF35" s="299"/>
      <c r="AIG35" s="299"/>
      <c r="AIH35" s="299"/>
      <c r="AII35" s="299"/>
      <c r="AIJ35" s="299"/>
      <c r="AIK35" s="299"/>
      <c r="AIL35" s="299"/>
      <c r="AIM35" s="299"/>
      <c r="AIN35" s="299"/>
      <c r="AIO35" s="299"/>
      <c r="AIP35" s="299"/>
      <c r="AIQ35" s="299"/>
      <c r="AIR35" s="299"/>
      <c r="AIS35" s="299"/>
      <c r="AIT35" s="299"/>
      <c r="AIU35" s="299"/>
      <c r="AIV35" s="299"/>
      <c r="AIW35" s="299"/>
      <c r="AIX35" s="299"/>
      <c r="AIY35" s="299"/>
      <c r="AIZ35" s="299"/>
      <c r="AJA35" s="299"/>
      <c r="AJB35" s="299"/>
      <c r="AJC35" s="299"/>
      <c r="AJD35" s="299"/>
      <c r="AJE35" s="299"/>
      <c r="AJF35" s="299"/>
      <c r="AJG35" s="299"/>
      <c r="AJH35" s="299"/>
      <c r="AJI35" s="299"/>
      <c r="AJJ35" s="299"/>
      <c r="AJK35" s="299"/>
      <c r="AJL35" s="299"/>
      <c r="AJM35" s="299"/>
      <c r="AJN35" s="299"/>
      <c r="AJO35" s="299"/>
      <c r="AJP35" s="299"/>
      <c r="AJQ35" s="299"/>
      <c r="AJR35" s="299"/>
      <c r="AJS35" s="299"/>
      <c r="AJT35" s="299"/>
      <c r="AJU35" s="299"/>
      <c r="AJV35" s="299"/>
      <c r="AJW35" s="299"/>
      <c r="AJX35" s="299"/>
      <c r="AJY35" s="299"/>
      <c r="AJZ35" s="299"/>
      <c r="AKA35" s="299"/>
      <c r="AKB35" s="299"/>
      <c r="AKC35" s="299"/>
      <c r="AKD35" s="299"/>
      <c r="AKE35" s="299"/>
      <c r="AKF35" s="299"/>
      <c r="AKG35" s="299"/>
      <c r="AKH35" s="299"/>
      <c r="AKI35" s="299"/>
      <c r="AKJ35" s="299"/>
      <c r="AKK35" s="299"/>
      <c r="AKL35" s="299"/>
      <c r="AKM35" s="299"/>
      <c r="AKN35" s="299"/>
      <c r="AKO35" s="299"/>
      <c r="AKP35" s="299"/>
      <c r="AKQ35" s="299"/>
      <c r="AKR35" s="299"/>
      <c r="AKS35" s="299"/>
      <c r="AKT35" s="299"/>
      <c r="AKU35" s="299"/>
      <c r="AKV35" s="299"/>
      <c r="AKW35" s="299"/>
      <c r="AKX35" s="299"/>
      <c r="AKY35" s="299"/>
      <c r="AKZ35" s="299"/>
      <c r="ALA35" s="299"/>
      <c r="ALB35" s="299"/>
      <c r="ALC35" s="299"/>
      <c r="ALD35" s="299"/>
      <c r="ALE35" s="299"/>
      <c r="ALF35" s="299"/>
      <c r="ALG35" s="299"/>
      <c r="ALH35" s="299"/>
      <c r="ALI35" s="299"/>
      <c r="ALJ35" s="299"/>
      <c r="ALK35" s="299"/>
      <c r="ALL35" s="299"/>
      <c r="ALM35" s="299"/>
      <c r="ALN35" s="299"/>
      <c r="ALO35" s="299"/>
      <c r="ALP35" s="299"/>
      <c r="ALQ35" s="299"/>
      <c r="ALR35" s="299"/>
      <c r="ALS35" s="299"/>
      <c r="ALT35" s="299"/>
      <c r="ALU35" s="299"/>
      <c r="ALV35" s="299"/>
      <c r="ALW35" s="299"/>
      <c r="ALX35" s="299"/>
      <c r="ALY35" s="299"/>
      <c r="ALZ35" s="299"/>
      <c r="AMA35" s="299"/>
      <c r="AMB35" s="299"/>
      <c r="AMC35" s="299"/>
      <c r="AMD35" s="299"/>
      <c r="AME35" s="299"/>
      <c r="AMF35" s="299"/>
      <c r="AMG35" s="299"/>
      <c r="AMH35" s="299"/>
      <c r="AMI35" s="299"/>
      <c r="AMJ35" s="299"/>
      <c r="AMK35" s="299"/>
    </row>
    <row r="36" spans="1:1025" s="218" customFormat="1" ht="27" x14ac:dyDescent="0.25">
      <c r="A36" s="216"/>
      <c r="B36" s="293"/>
      <c r="C36" s="294"/>
      <c r="D36" s="199" t="s">
        <v>25</v>
      </c>
      <c r="E36" s="201">
        <f>E28</f>
        <v>276158.30000000005</v>
      </c>
      <c r="F36" s="201">
        <f>F28</f>
        <v>275242.90000000002</v>
      </c>
      <c r="G36" s="201">
        <f>G28</f>
        <v>275242.90000000002</v>
      </c>
      <c r="H36" s="201">
        <f>H28</f>
        <v>162266.59999999998</v>
      </c>
      <c r="I36" s="201">
        <f>I28</f>
        <v>191379.4</v>
      </c>
      <c r="J36" s="208">
        <f>I36/E36*100</f>
        <v>69.300614900946286</v>
      </c>
      <c r="K36" s="208">
        <f>H36/F36*100</f>
        <v>58.953963935127831</v>
      </c>
      <c r="L36" s="208">
        <f>H36/G36*100</f>
        <v>58.953963935127831</v>
      </c>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c r="IW36" s="296"/>
      <c r="IX36" s="296"/>
      <c r="IY36" s="296"/>
      <c r="IZ36" s="296"/>
      <c r="JA36" s="296"/>
      <c r="JB36" s="296"/>
      <c r="JC36" s="296"/>
      <c r="JD36" s="296"/>
      <c r="JE36" s="296"/>
      <c r="JF36" s="296"/>
      <c r="JG36" s="296"/>
      <c r="JH36" s="296"/>
      <c r="JI36" s="296"/>
      <c r="JJ36" s="296"/>
      <c r="JK36" s="296"/>
      <c r="JL36" s="296"/>
      <c r="JM36" s="296"/>
      <c r="JN36" s="296"/>
      <c r="JO36" s="296"/>
      <c r="JP36" s="296"/>
      <c r="JQ36" s="296"/>
      <c r="JR36" s="296"/>
      <c r="JS36" s="296"/>
      <c r="JT36" s="296"/>
      <c r="JU36" s="296"/>
      <c r="JV36" s="296"/>
      <c r="JW36" s="296"/>
      <c r="JX36" s="296"/>
      <c r="JY36" s="296"/>
      <c r="JZ36" s="296"/>
      <c r="KA36" s="296"/>
      <c r="KB36" s="296"/>
      <c r="KC36" s="296"/>
      <c r="KD36" s="296"/>
      <c r="KE36" s="296"/>
      <c r="KF36" s="296"/>
      <c r="KG36" s="296"/>
      <c r="KH36" s="296"/>
      <c r="KI36" s="296"/>
      <c r="KJ36" s="296"/>
      <c r="KK36" s="296"/>
      <c r="KL36" s="296"/>
      <c r="KM36" s="296"/>
      <c r="KN36" s="296"/>
      <c r="KO36" s="296"/>
      <c r="KP36" s="298"/>
      <c r="KQ36" s="299"/>
      <c r="KR36" s="299"/>
      <c r="KS36" s="299"/>
      <c r="KT36" s="299"/>
      <c r="KU36" s="299"/>
      <c r="KV36" s="299"/>
      <c r="KW36" s="299"/>
      <c r="KX36" s="299"/>
      <c r="KY36" s="299"/>
      <c r="KZ36" s="299"/>
      <c r="LA36" s="299"/>
      <c r="LB36" s="299"/>
      <c r="LC36" s="299"/>
      <c r="LD36" s="299"/>
      <c r="LE36" s="299"/>
      <c r="LF36" s="299"/>
      <c r="LG36" s="299"/>
      <c r="LH36" s="299"/>
      <c r="LI36" s="299"/>
      <c r="LJ36" s="299"/>
      <c r="LK36" s="299"/>
      <c r="LL36" s="299"/>
      <c r="LM36" s="299"/>
      <c r="LN36" s="299"/>
      <c r="LO36" s="299"/>
      <c r="LP36" s="299"/>
      <c r="LQ36" s="299"/>
      <c r="LR36" s="299"/>
      <c r="LS36" s="299"/>
      <c r="LT36" s="299"/>
      <c r="LU36" s="299"/>
      <c r="LV36" s="299"/>
      <c r="LW36" s="299"/>
      <c r="LX36" s="299"/>
      <c r="LY36" s="299"/>
      <c r="LZ36" s="299"/>
      <c r="MA36" s="299"/>
      <c r="MB36" s="299"/>
      <c r="MC36" s="299"/>
      <c r="MD36" s="299"/>
      <c r="ME36" s="299"/>
      <c r="MF36" s="299"/>
      <c r="MG36" s="299"/>
      <c r="MH36" s="299"/>
      <c r="MI36" s="299"/>
      <c r="MJ36" s="299"/>
      <c r="MK36" s="299"/>
      <c r="ML36" s="299"/>
      <c r="MM36" s="299"/>
      <c r="MN36" s="299"/>
      <c r="MO36" s="299"/>
      <c r="MP36" s="299"/>
      <c r="MQ36" s="299"/>
      <c r="MR36" s="299"/>
      <c r="MS36" s="299"/>
      <c r="MT36" s="299"/>
      <c r="MU36" s="299"/>
      <c r="MV36" s="299"/>
      <c r="MW36" s="299"/>
      <c r="MX36" s="299"/>
      <c r="MY36" s="299"/>
      <c r="MZ36" s="299"/>
      <c r="NA36" s="299"/>
      <c r="NB36" s="299"/>
      <c r="NC36" s="299"/>
      <c r="ND36" s="299"/>
      <c r="NE36" s="299"/>
      <c r="NF36" s="299"/>
      <c r="NG36" s="299"/>
      <c r="NH36" s="299"/>
      <c r="NI36" s="299"/>
      <c r="NJ36" s="299"/>
      <c r="NK36" s="299"/>
      <c r="NL36" s="299"/>
      <c r="NM36" s="299"/>
      <c r="NN36" s="299"/>
      <c r="NO36" s="299"/>
      <c r="NP36" s="299"/>
      <c r="NQ36" s="299"/>
      <c r="NR36" s="299"/>
      <c r="NS36" s="299"/>
      <c r="NT36" s="299"/>
      <c r="NU36" s="299"/>
      <c r="NV36" s="299"/>
      <c r="NW36" s="299"/>
      <c r="NX36" s="299"/>
      <c r="NY36" s="299"/>
      <c r="NZ36" s="299"/>
      <c r="OA36" s="299"/>
      <c r="OB36" s="299"/>
      <c r="OC36" s="299"/>
      <c r="OD36" s="299"/>
      <c r="OE36" s="299"/>
      <c r="OF36" s="299"/>
      <c r="OG36" s="299"/>
      <c r="OH36" s="299"/>
      <c r="OI36" s="299"/>
      <c r="OJ36" s="299"/>
      <c r="OK36" s="299"/>
      <c r="OL36" s="299"/>
      <c r="OM36" s="299"/>
      <c r="ON36" s="299"/>
      <c r="OO36" s="299"/>
      <c r="OP36" s="299"/>
      <c r="OQ36" s="299"/>
      <c r="OR36" s="299"/>
      <c r="OS36" s="299"/>
      <c r="OT36" s="299"/>
      <c r="OU36" s="299"/>
      <c r="OV36" s="299"/>
      <c r="OW36" s="299"/>
      <c r="OX36" s="299"/>
      <c r="OY36" s="299"/>
      <c r="OZ36" s="299"/>
      <c r="PA36" s="299"/>
      <c r="PB36" s="299"/>
      <c r="PC36" s="299"/>
      <c r="PD36" s="299"/>
      <c r="PE36" s="299"/>
      <c r="PF36" s="299"/>
      <c r="PG36" s="299"/>
      <c r="PH36" s="299"/>
      <c r="PI36" s="299"/>
      <c r="PJ36" s="299"/>
      <c r="PK36" s="299"/>
      <c r="PL36" s="299"/>
      <c r="PM36" s="299"/>
      <c r="PN36" s="299"/>
      <c r="PO36" s="299"/>
      <c r="PP36" s="299"/>
      <c r="PQ36" s="299"/>
      <c r="PR36" s="299"/>
      <c r="PS36" s="299"/>
      <c r="PT36" s="299"/>
      <c r="PU36" s="299"/>
      <c r="PV36" s="299"/>
      <c r="PW36" s="299"/>
      <c r="PX36" s="299"/>
      <c r="PY36" s="299"/>
      <c r="PZ36" s="299"/>
      <c r="QA36" s="299"/>
      <c r="QB36" s="299"/>
      <c r="QC36" s="299"/>
      <c r="QD36" s="299"/>
      <c r="QE36" s="299"/>
      <c r="QF36" s="299"/>
      <c r="QG36" s="299"/>
      <c r="QH36" s="299"/>
      <c r="QI36" s="299"/>
      <c r="QJ36" s="299"/>
      <c r="QK36" s="299"/>
      <c r="QL36" s="299"/>
      <c r="QM36" s="299"/>
      <c r="QN36" s="299"/>
      <c r="QO36" s="299"/>
      <c r="QP36" s="299"/>
      <c r="QQ36" s="299"/>
      <c r="QR36" s="299"/>
      <c r="QS36" s="299"/>
      <c r="QT36" s="299"/>
      <c r="QU36" s="299"/>
      <c r="QV36" s="299"/>
      <c r="QW36" s="299"/>
      <c r="QX36" s="299"/>
      <c r="QY36" s="299"/>
      <c r="QZ36" s="299"/>
      <c r="RA36" s="299"/>
      <c r="RB36" s="299"/>
      <c r="RC36" s="299"/>
      <c r="RD36" s="299"/>
      <c r="RE36" s="299"/>
      <c r="RF36" s="299"/>
      <c r="RG36" s="299"/>
      <c r="RH36" s="299"/>
      <c r="RI36" s="299"/>
      <c r="RJ36" s="299"/>
      <c r="RK36" s="299"/>
      <c r="RL36" s="299"/>
      <c r="RM36" s="299"/>
      <c r="RN36" s="299"/>
      <c r="RO36" s="299"/>
      <c r="RP36" s="299"/>
      <c r="RQ36" s="299"/>
      <c r="RR36" s="299"/>
      <c r="RS36" s="299"/>
      <c r="RT36" s="299"/>
      <c r="RU36" s="299"/>
      <c r="RV36" s="299"/>
      <c r="RW36" s="299"/>
      <c r="RX36" s="299"/>
      <c r="RY36" s="299"/>
      <c r="RZ36" s="299"/>
      <c r="SA36" s="299"/>
      <c r="SB36" s="299"/>
      <c r="SC36" s="299"/>
      <c r="SD36" s="299"/>
      <c r="SE36" s="299"/>
      <c r="SF36" s="299"/>
      <c r="SG36" s="299"/>
      <c r="SH36" s="299"/>
      <c r="SI36" s="299"/>
      <c r="SJ36" s="299"/>
      <c r="SK36" s="299"/>
      <c r="SL36" s="299"/>
      <c r="SM36" s="299"/>
      <c r="SN36" s="299"/>
      <c r="SO36" s="299"/>
      <c r="SP36" s="299"/>
      <c r="SQ36" s="299"/>
      <c r="SR36" s="299"/>
      <c r="SS36" s="299"/>
      <c r="ST36" s="299"/>
      <c r="SU36" s="299"/>
      <c r="SV36" s="299"/>
      <c r="SW36" s="299"/>
      <c r="SX36" s="299"/>
      <c r="SY36" s="299"/>
      <c r="SZ36" s="299"/>
      <c r="TA36" s="299"/>
      <c r="TB36" s="299"/>
      <c r="TC36" s="299"/>
      <c r="TD36" s="299"/>
      <c r="TE36" s="299"/>
      <c r="TF36" s="299"/>
      <c r="TG36" s="299"/>
      <c r="TH36" s="299"/>
      <c r="TI36" s="299"/>
      <c r="TJ36" s="299"/>
      <c r="TK36" s="299"/>
      <c r="TL36" s="299"/>
      <c r="TM36" s="299"/>
      <c r="TN36" s="299"/>
      <c r="TO36" s="299"/>
      <c r="TP36" s="299"/>
      <c r="TQ36" s="299"/>
      <c r="TR36" s="299"/>
      <c r="TS36" s="299"/>
      <c r="TT36" s="299"/>
      <c r="TU36" s="299"/>
      <c r="TV36" s="299"/>
      <c r="TW36" s="299"/>
      <c r="TX36" s="299"/>
      <c r="TY36" s="299"/>
      <c r="TZ36" s="299"/>
      <c r="UA36" s="299"/>
      <c r="UB36" s="299"/>
      <c r="UC36" s="299"/>
      <c r="UD36" s="299"/>
      <c r="UE36" s="299"/>
      <c r="UF36" s="299"/>
      <c r="UG36" s="299"/>
      <c r="UH36" s="299"/>
      <c r="UI36" s="299"/>
      <c r="UJ36" s="299"/>
      <c r="UK36" s="299"/>
      <c r="UL36" s="299"/>
      <c r="UM36" s="299"/>
      <c r="UN36" s="299"/>
      <c r="UO36" s="299"/>
      <c r="UP36" s="299"/>
      <c r="UQ36" s="299"/>
      <c r="UR36" s="299"/>
      <c r="US36" s="299"/>
      <c r="UT36" s="299"/>
      <c r="UU36" s="299"/>
      <c r="UV36" s="299"/>
      <c r="UW36" s="299"/>
      <c r="UX36" s="299"/>
      <c r="UY36" s="299"/>
      <c r="UZ36" s="299"/>
      <c r="VA36" s="299"/>
      <c r="VB36" s="299"/>
      <c r="VC36" s="299"/>
      <c r="VD36" s="299"/>
      <c r="VE36" s="299"/>
      <c r="VF36" s="299"/>
      <c r="VG36" s="299"/>
      <c r="VH36" s="299"/>
      <c r="VI36" s="299"/>
      <c r="VJ36" s="299"/>
      <c r="VK36" s="299"/>
      <c r="VL36" s="299"/>
      <c r="VM36" s="299"/>
      <c r="VN36" s="299"/>
      <c r="VO36" s="299"/>
      <c r="VP36" s="299"/>
      <c r="VQ36" s="299"/>
      <c r="VR36" s="299"/>
      <c r="VS36" s="299"/>
      <c r="VT36" s="299"/>
      <c r="VU36" s="299"/>
      <c r="VV36" s="299"/>
      <c r="VW36" s="299"/>
      <c r="VX36" s="299"/>
      <c r="VY36" s="299"/>
      <c r="VZ36" s="299"/>
      <c r="WA36" s="299"/>
      <c r="WB36" s="299"/>
      <c r="WC36" s="299"/>
      <c r="WD36" s="299"/>
      <c r="WE36" s="299"/>
      <c r="WF36" s="299"/>
      <c r="WG36" s="299"/>
      <c r="WH36" s="299"/>
      <c r="WI36" s="299"/>
      <c r="WJ36" s="299"/>
      <c r="WK36" s="299"/>
      <c r="WL36" s="299"/>
      <c r="WM36" s="299"/>
      <c r="WN36" s="299"/>
      <c r="WO36" s="299"/>
      <c r="WP36" s="299"/>
      <c r="WQ36" s="299"/>
      <c r="WR36" s="299"/>
      <c r="WS36" s="299"/>
      <c r="WT36" s="299"/>
      <c r="WU36" s="299"/>
      <c r="WV36" s="299"/>
      <c r="WW36" s="299"/>
      <c r="WX36" s="299"/>
      <c r="WY36" s="299"/>
      <c r="WZ36" s="299"/>
      <c r="XA36" s="299"/>
      <c r="XB36" s="299"/>
      <c r="XC36" s="299"/>
      <c r="XD36" s="299"/>
      <c r="XE36" s="299"/>
      <c r="XF36" s="299"/>
      <c r="XG36" s="299"/>
      <c r="XH36" s="299"/>
      <c r="XI36" s="299"/>
      <c r="XJ36" s="299"/>
      <c r="XK36" s="299"/>
      <c r="XL36" s="299"/>
      <c r="XM36" s="299"/>
      <c r="XN36" s="299"/>
      <c r="XO36" s="299"/>
      <c r="XP36" s="299"/>
      <c r="XQ36" s="299"/>
      <c r="XR36" s="299"/>
      <c r="XS36" s="299"/>
      <c r="XT36" s="299"/>
      <c r="XU36" s="299"/>
      <c r="XV36" s="299"/>
      <c r="XW36" s="299"/>
      <c r="XX36" s="299"/>
      <c r="XY36" s="299"/>
      <c r="XZ36" s="299"/>
      <c r="YA36" s="299"/>
      <c r="YB36" s="299"/>
      <c r="YC36" s="299"/>
      <c r="YD36" s="299"/>
      <c r="YE36" s="299"/>
      <c r="YF36" s="299"/>
      <c r="YG36" s="299"/>
      <c r="YH36" s="299"/>
      <c r="YI36" s="299"/>
      <c r="YJ36" s="299"/>
      <c r="YK36" s="299"/>
      <c r="YL36" s="299"/>
      <c r="YM36" s="299"/>
      <c r="YN36" s="299"/>
      <c r="YO36" s="299"/>
      <c r="YP36" s="299"/>
      <c r="YQ36" s="299"/>
      <c r="YR36" s="299"/>
      <c r="YS36" s="299"/>
      <c r="YT36" s="299"/>
      <c r="YU36" s="299"/>
      <c r="YV36" s="299"/>
      <c r="YW36" s="299"/>
      <c r="YX36" s="299"/>
      <c r="YY36" s="299"/>
      <c r="YZ36" s="299"/>
      <c r="ZA36" s="299"/>
      <c r="ZB36" s="299"/>
      <c r="ZC36" s="299"/>
      <c r="ZD36" s="299"/>
      <c r="ZE36" s="299"/>
      <c r="ZF36" s="299"/>
      <c r="ZG36" s="299"/>
      <c r="ZH36" s="299"/>
      <c r="ZI36" s="299"/>
      <c r="ZJ36" s="299"/>
      <c r="ZK36" s="299"/>
      <c r="ZL36" s="299"/>
      <c r="ZM36" s="299"/>
      <c r="ZN36" s="299"/>
      <c r="ZO36" s="299"/>
      <c r="ZP36" s="299"/>
      <c r="ZQ36" s="299"/>
      <c r="ZR36" s="299"/>
      <c r="ZS36" s="299"/>
      <c r="ZT36" s="299"/>
      <c r="ZU36" s="299"/>
      <c r="ZV36" s="299"/>
      <c r="ZW36" s="299"/>
      <c r="ZX36" s="299"/>
      <c r="ZY36" s="299"/>
      <c r="ZZ36" s="299"/>
      <c r="AAA36" s="299"/>
      <c r="AAB36" s="299"/>
      <c r="AAC36" s="299"/>
      <c r="AAD36" s="299"/>
      <c r="AAE36" s="299"/>
      <c r="AAF36" s="299"/>
      <c r="AAG36" s="299"/>
      <c r="AAH36" s="299"/>
      <c r="AAI36" s="299"/>
      <c r="AAJ36" s="299"/>
      <c r="AAK36" s="299"/>
      <c r="AAL36" s="299"/>
      <c r="AAM36" s="299"/>
      <c r="AAN36" s="299"/>
      <c r="AAO36" s="299"/>
      <c r="AAP36" s="299"/>
      <c r="AAQ36" s="299"/>
      <c r="AAR36" s="299"/>
      <c r="AAS36" s="299"/>
      <c r="AAT36" s="299"/>
      <c r="AAU36" s="299"/>
      <c r="AAV36" s="299"/>
      <c r="AAW36" s="299"/>
      <c r="AAX36" s="299"/>
      <c r="AAY36" s="299"/>
      <c r="AAZ36" s="299"/>
      <c r="ABA36" s="299"/>
      <c r="ABB36" s="299"/>
      <c r="ABC36" s="299"/>
      <c r="ABD36" s="299"/>
      <c r="ABE36" s="299"/>
      <c r="ABF36" s="299"/>
      <c r="ABG36" s="299"/>
      <c r="ABH36" s="299"/>
      <c r="ABI36" s="299"/>
      <c r="ABJ36" s="299"/>
      <c r="ABK36" s="299"/>
      <c r="ABL36" s="299"/>
      <c r="ABM36" s="299"/>
      <c r="ABN36" s="299"/>
      <c r="ABO36" s="299"/>
      <c r="ABP36" s="299"/>
      <c r="ABQ36" s="299"/>
      <c r="ABR36" s="299"/>
      <c r="ABS36" s="299"/>
      <c r="ABT36" s="299"/>
      <c r="ABU36" s="299"/>
      <c r="ABV36" s="299"/>
      <c r="ABW36" s="299"/>
      <c r="ABX36" s="299"/>
      <c r="ABY36" s="299"/>
      <c r="ABZ36" s="299"/>
      <c r="ACA36" s="299"/>
      <c r="ACB36" s="299"/>
      <c r="ACC36" s="299"/>
      <c r="ACD36" s="299"/>
      <c r="ACE36" s="299"/>
      <c r="ACF36" s="299"/>
      <c r="ACG36" s="299"/>
      <c r="ACH36" s="299"/>
      <c r="ACI36" s="299"/>
      <c r="ACJ36" s="299"/>
      <c r="ACK36" s="299"/>
      <c r="ACL36" s="299"/>
      <c r="ACM36" s="299"/>
      <c r="ACN36" s="299"/>
      <c r="ACO36" s="299"/>
      <c r="ACP36" s="299"/>
      <c r="ACQ36" s="299"/>
      <c r="ACR36" s="299"/>
      <c r="ACS36" s="299"/>
      <c r="ACT36" s="299"/>
      <c r="ACU36" s="299"/>
      <c r="ACV36" s="299"/>
      <c r="ACW36" s="299"/>
      <c r="ACX36" s="299"/>
      <c r="ACY36" s="299"/>
      <c r="ACZ36" s="299"/>
      <c r="ADA36" s="299"/>
      <c r="ADB36" s="299"/>
      <c r="ADC36" s="299"/>
      <c r="ADD36" s="299"/>
      <c r="ADE36" s="299"/>
      <c r="ADF36" s="299"/>
      <c r="ADG36" s="299"/>
      <c r="ADH36" s="299"/>
      <c r="ADI36" s="299"/>
      <c r="ADJ36" s="299"/>
      <c r="ADK36" s="299"/>
      <c r="ADL36" s="299"/>
      <c r="ADM36" s="299"/>
      <c r="ADN36" s="299"/>
      <c r="ADO36" s="299"/>
      <c r="ADP36" s="299"/>
      <c r="ADQ36" s="299"/>
      <c r="ADR36" s="299"/>
      <c r="ADS36" s="299"/>
      <c r="ADT36" s="299"/>
      <c r="ADU36" s="299"/>
      <c r="ADV36" s="299"/>
      <c r="ADW36" s="299"/>
      <c r="ADX36" s="299"/>
      <c r="ADY36" s="299"/>
      <c r="ADZ36" s="299"/>
      <c r="AEA36" s="299"/>
      <c r="AEB36" s="299"/>
      <c r="AEC36" s="299"/>
      <c r="AED36" s="299"/>
      <c r="AEE36" s="299"/>
      <c r="AEF36" s="299"/>
      <c r="AEG36" s="299"/>
      <c r="AEH36" s="299"/>
      <c r="AEI36" s="299"/>
      <c r="AEJ36" s="299"/>
      <c r="AEK36" s="299"/>
      <c r="AEL36" s="299"/>
      <c r="AEM36" s="299"/>
      <c r="AEN36" s="299"/>
      <c r="AEO36" s="299"/>
      <c r="AEP36" s="299"/>
      <c r="AEQ36" s="299"/>
      <c r="AER36" s="299"/>
      <c r="AES36" s="299"/>
      <c r="AET36" s="299"/>
      <c r="AEU36" s="299"/>
      <c r="AEV36" s="299"/>
      <c r="AEW36" s="299"/>
      <c r="AEX36" s="299"/>
      <c r="AEY36" s="299"/>
      <c r="AEZ36" s="299"/>
      <c r="AFA36" s="299"/>
      <c r="AFB36" s="299"/>
      <c r="AFC36" s="299"/>
      <c r="AFD36" s="299"/>
      <c r="AFE36" s="299"/>
      <c r="AFF36" s="299"/>
      <c r="AFG36" s="299"/>
      <c r="AFH36" s="299"/>
      <c r="AFI36" s="299"/>
      <c r="AFJ36" s="299"/>
      <c r="AFK36" s="299"/>
      <c r="AFL36" s="299"/>
      <c r="AFM36" s="299"/>
      <c r="AFN36" s="299"/>
      <c r="AFO36" s="299"/>
      <c r="AFP36" s="299"/>
      <c r="AFQ36" s="299"/>
      <c r="AFR36" s="299"/>
      <c r="AFS36" s="299"/>
      <c r="AFT36" s="299"/>
      <c r="AFU36" s="299"/>
      <c r="AFV36" s="299"/>
      <c r="AFW36" s="299"/>
      <c r="AFX36" s="299"/>
      <c r="AFY36" s="299"/>
      <c r="AFZ36" s="299"/>
      <c r="AGA36" s="299"/>
      <c r="AGB36" s="299"/>
      <c r="AGC36" s="299"/>
      <c r="AGD36" s="299"/>
      <c r="AGE36" s="299"/>
      <c r="AGF36" s="299"/>
      <c r="AGG36" s="299"/>
      <c r="AGH36" s="299"/>
      <c r="AGI36" s="299"/>
      <c r="AGJ36" s="299"/>
      <c r="AGK36" s="299"/>
      <c r="AGL36" s="299"/>
      <c r="AGM36" s="299"/>
      <c r="AGN36" s="299"/>
      <c r="AGO36" s="299"/>
      <c r="AGP36" s="299"/>
      <c r="AGQ36" s="299"/>
      <c r="AGR36" s="299"/>
      <c r="AGS36" s="299"/>
      <c r="AGT36" s="299"/>
      <c r="AGU36" s="299"/>
      <c r="AGV36" s="299"/>
      <c r="AGW36" s="299"/>
      <c r="AGX36" s="299"/>
      <c r="AGY36" s="299"/>
      <c r="AGZ36" s="299"/>
      <c r="AHA36" s="299"/>
      <c r="AHB36" s="299"/>
      <c r="AHC36" s="299"/>
      <c r="AHD36" s="299"/>
      <c r="AHE36" s="299"/>
      <c r="AHF36" s="299"/>
      <c r="AHG36" s="299"/>
      <c r="AHH36" s="299"/>
      <c r="AHI36" s="299"/>
      <c r="AHJ36" s="299"/>
      <c r="AHK36" s="299"/>
      <c r="AHL36" s="299"/>
      <c r="AHM36" s="299"/>
      <c r="AHN36" s="299"/>
      <c r="AHO36" s="299"/>
      <c r="AHP36" s="299"/>
      <c r="AHQ36" s="299"/>
      <c r="AHR36" s="299"/>
      <c r="AHS36" s="299"/>
      <c r="AHT36" s="299"/>
      <c r="AHU36" s="299"/>
      <c r="AHV36" s="299"/>
      <c r="AHW36" s="299"/>
      <c r="AHX36" s="299"/>
      <c r="AHY36" s="299"/>
      <c r="AHZ36" s="299"/>
      <c r="AIA36" s="299"/>
      <c r="AIB36" s="299"/>
      <c r="AIC36" s="299"/>
      <c r="AID36" s="299"/>
      <c r="AIE36" s="299"/>
      <c r="AIF36" s="299"/>
      <c r="AIG36" s="299"/>
      <c r="AIH36" s="299"/>
      <c r="AII36" s="299"/>
      <c r="AIJ36" s="299"/>
      <c r="AIK36" s="299"/>
      <c r="AIL36" s="299"/>
      <c r="AIM36" s="299"/>
      <c r="AIN36" s="299"/>
      <c r="AIO36" s="299"/>
      <c r="AIP36" s="299"/>
      <c r="AIQ36" s="299"/>
      <c r="AIR36" s="299"/>
      <c r="AIS36" s="299"/>
      <c r="AIT36" s="299"/>
      <c r="AIU36" s="299"/>
      <c r="AIV36" s="299"/>
      <c r="AIW36" s="299"/>
      <c r="AIX36" s="299"/>
      <c r="AIY36" s="299"/>
      <c r="AIZ36" s="299"/>
      <c r="AJA36" s="299"/>
      <c r="AJB36" s="299"/>
      <c r="AJC36" s="299"/>
      <c r="AJD36" s="299"/>
      <c r="AJE36" s="299"/>
      <c r="AJF36" s="299"/>
      <c r="AJG36" s="299"/>
      <c r="AJH36" s="299"/>
      <c r="AJI36" s="299"/>
      <c r="AJJ36" s="299"/>
      <c r="AJK36" s="299"/>
      <c r="AJL36" s="299"/>
      <c r="AJM36" s="299"/>
      <c r="AJN36" s="299"/>
      <c r="AJO36" s="299"/>
      <c r="AJP36" s="299"/>
      <c r="AJQ36" s="299"/>
      <c r="AJR36" s="299"/>
      <c r="AJS36" s="299"/>
      <c r="AJT36" s="299"/>
      <c r="AJU36" s="299"/>
      <c r="AJV36" s="299"/>
      <c r="AJW36" s="299"/>
      <c r="AJX36" s="299"/>
      <c r="AJY36" s="299"/>
      <c r="AJZ36" s="299"/>
      <c r="AKA36" s="299"/>
      <c r="AKB36" s="299"/>
      <c r="AKC36" s="299"/>
      <c r="AKD36" s="299"/>
      <c r="AKE36" s="299"/>
      <c r="AKF36" s="299"/>
      <c r="AKG36" s="299"/>
      <c r="AKH36" s="299"/>
      <c r="AKI36" s="299"/>
      <c r="AKJ36" s="299"/>
      <c r="AKK36" s="299"/>
      <c r="AKL36" s="299"/>
      <c r="AKM36" s="299"/>
      <c r="AKN36" s="299"/>
      <c r="AKO36" s="299"/>
      <c r="AKP36" s="299"/>
      <c r="AKQ36" s="299"/>
      <c r="AKR36" s="299"/>
      <c r="AKS36" s="299"/>
      <c r="AKT36" s="299"/>
      <c r="AKU36" s="299"/>
      <c r="AKV36" s="299"/>
      <c r="AKW36" s="299"/>
      <c r="AKX36" s="299"/>
      <c r="AKY36" s="299"/>
      <c r="AKZ36" s="299"/>
      <c r="ALA36" s="299"/>
      <c r="ALB36" s="299"/>
      <c r="ALC36" s="299"/>
      <c r="ALD36" s="299"/>
      <c r="ALE36" s="299"/>
      <c r="ALF36" s="299"/>
      <c r="ALG36" s="299"/>
      <c r="ALH36" s="299"/>
      <c r="ALI36" s="299"/>
      <c r="ALJ36" s="299"/>
      <c r="ALK36" s="299"/>
      <c r="ALL36" s="299"/>
      <c r="ALM36" s="299"/>
      <c r="ALN36" s="299"/>
      <c r="ALO36" s="299"/>
      <c r="ALP36" s="299"/>
      <c r="ALQ36" s="299"/>
      <c r="ALR36" s="299"/>
      <c r="ALS36" s="299"/>
      <c r="ALT36" s="299"/>
      <c r="ALU36" s="299"/>
      <c r="ALV36" s="299"/>
      <c r="ALW36" s="299"/>
      <c r="ALX36" s="299"/>
      <c r="ALY36" s="299"/>
      <c r="ALZ36" s="299"/>
      <c r="AMA36" s="299"/>
      <c r="AMB36" s="299"/>
      <c r="AMC36" s="299"/>
      <c r="AMD36" s="299"/>
      <c r="AME36" s="299"/>
      <c r="AMF36" s="299"/>
      <c r="AMG36" s="299"/>
      <c r="AMH36" s="299"/>
      <c r="AMI36" s="299"/>
      <c r="AMJ36" s="299"/>
      <c r="AMK36" s="299"/>
    </row>
    <row r="37" spans="1:1025" s="218" customFormat="1" ht="67.5" x14ac:dyDescent="0.25">
      <c r="A37" s="216"/>
      <c r="B37" s="293"/>
      <c r="C37" s="294"/>
      <c r="D37" s="199" t="s">
        <v>26</v>
      </c>
      <c r="E37" s="201"/>
      <c r="F37" s="201">
        <f>F36</f>
        <v>275242.90000000002</v>
      </c>
      <c r="G37" s="201"/>
      <c r="H37" s="201">
        <f>H36</f>
        <v>162266.59999999998</v>
      </c>
      <c r="I37" s="201">
        <f>I36</f>
        <v>191379.4</v>
      </c>
      <c r="J37" s="208"/>
      <c r="K37" s="208">
        <f>H37/F37*100</f>
        <v>58.953963935127831</v>
      </c>
      <c r="L37" s="208"/>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G37" s="296"/>
      <c r="FH37" s="296"/>
      <c r="FI37" s="296"/>
      <c r="FJ37" s="296"/>
      <c r="FK37" s="296"/>
      <c r="FL37" s="296"/>
      <c r="FM37" s="296"/>
      <c r="FN37" s="296"/>
      <c r="FO37" s="296"/>
      <c r="FP37" s="296"/>
      <c r="FQ37" s="296"/>
      <c r="FR37" s="296"/>
      <c r="FS37" s="296"/>
      <c r="FT37" s="296"/>
      <c r="FU37" s="296"/>
      <c r="FV37" s="296"/>
      <c r="FW37" s="296"/>
      <c r="FX37" s="296"/>
      <c r="FY37" s="296"/>
      <c r="FZ37" s="296"/>
      <c r="GA37" s="296"/>
      <c r="GB37" s="296"/>
      <c r="GC37" s="296"/>
      <c r="GD37" s="296"/>
      <c r="GE37" s="296"/>
      <c r="GF37" s="296"/>
      <c r="GG37" s="296"/>
      <c r="GH37" s="296"/>
      <c r="GI37" s="296"/>
      <c r="GJ37" s="296"/>
      <c r="GK37" s="296"/>
      <c r="GL37" s="296"/>
      <c r="GM37" s="296"/>
      <c r="GN37" s="296"/>
      <c r="GO37" s="296"/>
      <c r="GP37" s="296"/>
      <c r="GQ37" s="296"/>
      <c r="GR37" s="296"/>
      <c r="GS37" s="296"/>
      <c r="GT37" s="296"/>
      <c r="GU37" s="296"/>
      <c r="GV37" s="296"/>
      <c r="GW37" s="296"/>
      <c r="GX37" s="296"/>
      <c r="GY37" s="296"/>
      <c r="GZ37" s="296"/>
      <c r="HA37" s="296"/>
      <c r="HB37" s="296"/>
      <c r="HC37" s="296"/>
      <c r="HD37" s="296"/>
      <c r="HE37" s="296"/>
      <c r="HF37" s="296"/>
      <c r="HG37" s="296"/>
      <c r="HH37" s="296"/>
      <c r="HI37" s="296"/>
      <c r="HJ37" s="296"/>
      <c r="HK37" s="296"/>
      <c r="HL37" s="296"/>
      <c r="HM37" s="296"/>
      <c r="HN37" s="296"/>
      <c r="HO37" s="296"/>
      <c r="HP37" s="296"/>
      <c r="HQ37" s="296"/>
      <c r="HR37" s="296"/>
      <c r="HS37" s="296"/>
      <c r="HT37" s="296"/>
      <c r="HU37" s="296"/>
      <c r="HV37" s="296"/>
      <c r="HW37" s="296"/>
      <c r="HX37" s="296"/>
      <c r="HY37" s="296"/>
      <c r="HZ37" s="296"/>
      <c r="IA37" s="296"/>
      <c r="IB37" s="296"/>
      <c r="IC37" s="296"/>
      <c r="ID37" s="296"/>
      <c r="IE37" s="296"/>
      <c r="IF37" s="296"/>
      <c r="IG37" s="296"/>
      <c r="IH37" s="296"/>
      <c r="II37" s="296"/>
      <c r="IJ37" s="296"/>
      <c r="IK37" s="296"/>
      <c r="IL37" s="296"/>
      <c r="IM37" s="296"/>
      <c r="IN37" s="296"/>
      <c r="IO37" s="296"/>
      <c r="IP37" s="296"/>
      <c r="IQ37" s="296"/>
      <c r="IR37" s="296"/>
      <c r="IS37" s="296"/>
      <c r="IT37" s="296"/>
      <c r="IU37" s="296"/>
      <c r="IV37" s="296"/>
      <c r="IW37" s="296"/>
      <c r="IX37" s="296"/>
      <c r="IY37" s="296"/>
      <c r="IZ37" s="296"/>
      <c r="JA37" s="296"/>
      <c r="JB37" s="296"/>
      <c r="JC37" s="296"/>
      <c r="JD37" s="296"/>
      <c r="JE37" s="296"/>
      <c r="JF37" s="296"/>
      <c r="JG37" s="296"/>
      <c r="JH37" s="296"/>
      <c r="JI37" s="296"/>
      <c r="JJ37" s="296"/>
      <c r="JK37" s="296"/>
      <c r="JL37" s="296"/>
      <c r="JM37" s="296"/>
      <c r="JN37" s="296"/>
      <c r="JO37" s="296"/>
      <c r="JP37" s="296"/>
      <c r="JQ37" s="296"/>
      <c r="JR37" s="296"/>
      <c r="JS37" s="296"/>
      <c r="JT37" s="296"/>
      <c r="JU37" s="296"/>
      <c r="JV37" s="296"/>
      <c r="JW37" s="296"/>
      <c r="JX37" s="296"/>
      <c r="JY37" s="296"/>
      <c r="JZ37" s="296"/>
      <c r="KA37" s="296"/>
      <c r="KB37" s="296"/>
      <c r="KC37" s="296"/>
      <c r="KD37" s="296"/>
      <c r="KE37" s="296"/>
      <c r="KF37" s="296"/>
      <c r="KG37" s="296"/>
      <c r="KH37" s="296"/>
      <c r="KI37" s="296"/>
      <c r="KJ37" s="296"/>
      <c r="KK37" s="296"/>
      <c r="KL37" s="296"/>
      <c r="KM37" s="296"/>
      <c r="KN37" s="296"/>
      <c r="KO37" s="296"/>
      <c r="KP37" s="298"/>
      <c r="KQ37" s="299"/>
      <c r="KR37" s="299"/>
      <c r="KS37" s="299"/>
      <c r="KT37" s="299"/>
      <c r="KU37" s="299"/>
      <c r="KV37" s="299"/>
      <c r="KW37" s="299"/>
      <c r="KX37" s="299"/>
      <c r="KY37" s="299"/>
      <c r="KZ37" s="299"/>
      <c r="LA37" s="299"/>
      <c r="LB37" s="299"/>
      <c r="LC37" s="299"/>
      <c r="LD37" s="299"/>
      <c r="LE37" s="299"/>
      <c r="LF37" s="299"/>
      <c r="LG37" s="299"/>
      <c r="LH37" s="299"/>
      <c r="LI37" s="299"/>
      <c r="LJ37" s="299"/>
      <c r="LK37" s="299"/>
      <c r="LL37" s="299"/>
      <c r="LM37" s="299"/>
      <c r="LN37" s="299"/>
      <c r="LO37" s="299"/>
      <c r="LP37" s="299"/>
      <c r="LQ37" s="299"/>
      <c r="LR37" s="299"/>
      <c r="LS37" s="299"/>
      <c r="LT37" s="299"/>
      <c r="LU37" s="299"/>
      <c r="LV37" s="299"/>
      <c r="LW37" s="299"/>
      <c r="LX37" s="299"/>
      <c r="LY37" s="299"/>
      <c r="LZ37" s="299"/>
      <c r="MA37" s="299"/>
      <c r="MB37" s="299"/>
      <c r="MC37" s="299"/>
      <c r="MD37" s="299"/>
      <c r="ME37" s="299"/>
      <c r="MF37" s="299"/>
      <c r="MG37" s="299"/>
      <c r="MH37" s="299"/>
      <c r="MI37" s="299"/>
      <c r="MJ37" s="299"/>
      <c r="MK37" s="299"/>
      <c r="ML37" s="299"/>
      <c r="MM37" s="299"/>
      <c r="MN37" s="299"/>
      <c r="MO37" s="299"/>
      <c r="MP37" s="299"/>
      <c r="MQ37" s="299"/>
      <c r="MR37" s="299"/>
      <c r="MS37" s="299"/>
      <c r="MT37" s="299"/>
      <c r="MU37" s="299"/>
      <c r="MV37" s="299"/>
      <c r="MW37" s="299"/>
      <c r="MX37" s="299"/>
      <c r="MY37" s="299"/>
      <c r="MZ37" s="299"/>
      <c r="NA37" s="299"/>
      <c r="NB37" s="299"/>
      <c r="NC37" s="299"/>
      <c r="ND37" s="299"/>
      <c r="NE37" s="299"/>
      <c r="NF37" s="299"/>
      <c r="NG37" s="299"/>
      <c r="NH37" s="299"/>
      <c r="NI37" s="299"/>
      <c r="NJ37" s="299"/>
      <c r="NK37" s="299"/>
      <c r="NL37" s="299"/>
      <c r="NM37" s="299"/>
      <c r="NN37" s="299"/>
      <c r="NO37" s="299"/>
      <c r="NP37" s="299"/>
      <c r="NQ37" s="299"/>
      <c r="NR37" s="299"/>
      <c r="NS37" s="299"/>
      <c r="NT37" s="299"/>
      <c r="NU37" s="299"/>
      <c r="NV37" s="299"/>
      <c r="NW37" s="299"/>
      <c r="NX37" s="299"/>
      <c r="NY37" s="299"/>
      <c r="NZ37" s="299"/>
      <c r="OA37" s="299"/>
      <c r="OB37" s="299"/>
      <c r="OC37" s="299"/>
      <c r="OD37" s="299"/>
      <c r="OE37" s="299"/>
      <c r="OF37" s="299"/>
      <c r="OG37" s="299"/>
      <c r="OH37" s="299"/>
      <c r="OI37" s="299"/>
      <c r="OJ37" s="299"/>
      <c r="OK37" s="299"/>
      <c r="OL37" s="299"/>
      <c r="OM37" s="299"/>
      <c r="ON37" s="299"/>
      <c r="OO37" s="299"/>
      <c r="OP37" s="299"/>
      <c r="OQ37" s="299"/>
      <c r="OR37" s="299"/>
      <c r="OS37" s="299"/>
      <c r="OT37" s="299"/>
      <c r="OU37" s="299"/>
      <c r="OV37" s="299"/>
      <c r="OW37" s="299"/>
      <c r="OX37" s="299"/>
      <c r="OY37" s="299"/>
      <c r="OZ37" s="299"/>
      <c r="PA37" s="299"/>
      <c r="PB37" s="299"/>
      <c r="PC37" s="299"/>
      <c r="PD37" s="299"/>
      <c r="PE37" s="299"/>
      <c r="PF37" s="299"/>
      <c r="PG37" s="299"/>
      <c r="PH37" s="299"/>
      <c r="PI37" s="299"/>
      <c r="PJ37" s="299"/>
      <c r="PK37" s="299"/>
      <c r="PL37" s="299"/>
      <c r="PM37" s="299"/>
      <c r="PN37" s="299"/>
      <c r="PO37" s="299"/>
      <c r="PP37" s="299"/>
      <c r="PQ37" s="299"/>
      <c r="PR37" s="299"/>
      <c r="PS37" s="299"/>
      <c r="PT37" s="299"/>
      <c r="PU37" s="299"/>
      <c r="PV37" s="299"/>
      <c r="PW37" s="299"/>
      <c r="PX37" s="299"/>
      <c r="PY37" s="299"/>
      <c r="PZ37" s="299"/>
      <c r="QA37" s="299"/>
      <c r="QB37" s="299"/>
      <c r="QC37" s="299"/>
      <c r="QD37" s="299"/>
      <c r="QE37" s="299"/>
      <c r="QF37" s="299"/>
      <c r="QG37" s="299"/>
      <c r="QH37" s="299"/>
      <c r="QI37" s="299"/>
      <c r="QJ37" s="299"/>
      <c r="QK37" s="299"/>
      <c r="QL37" s="299"/>
      <c r="QM37" s="299"/>
      <c r="QN37" s="299"/>
      <c r="QO37" s="299"/>
      <c r="QP37" s="299"/>
      <c r="QQ37" s="299"/>
      <c r="QR37" s="299"/>
      <c r="QS37" s="299"/>
      <c r="QT37" s="299"/>
      <c r="QU37" s="299"/>
      <c r="QV37" s="299"/>
      <c r="QW37" s="299"/>
      <c r="QX37" s="299"/>
      <c r="QY37" s="299"/>
      <c r="QZ37" s="299"/>
      <c r="RA37" s="299"/>
      <c r="RB37" s="299"/>
      <c r="RC37" s="299"/>
      <c r="RD37" s="299"/>
      <c r="RE37" s="299"/>
      <c r="RF37" s="299"/>
      <c r="RG37" s="299"/>
      <c r="RH37" s="299"/>
      <c r="RI37" s="299"/>
      <c r="RJ37" s="299"/>
      <c r="RK37" s="299"/>
      <c r="RL37" s="299"/>
      <c r="RM37" s="299"/>
      <c r="RN37" s="299"/>
      <c r="RO37" s="299"/>
      <c r="RP37" s="299"/>
      <c r="RQ37" s="299"/>
      <c r="RR37" s="299"/>
      <c r="RS37" s="299"/>
      <c r="RT37" s="299"/>
      <c r="RU37" s="299"/>
      <c r="RV37" s="299"/>
      <c r="RW37" s="299"/>
      <c r="RX37" s="299"/>
      <c r="RY37" s="299"/>
      <c r="RZ37" s="299"/>
      <c r="SA37" s="299"/>
      <c r="SB37" s="299"/>
      <c r="SC37" s="299"/>
      <c r="SD37" s="299"/>
      <c r="SE37" s="299"/>
      <c r="SF37" s="299"/>
      <c r="SG37" s="299"/>
      <c r="SH37" s="299"/>
      <c r="SI37" s="299"/>
      <c r="SJ37" s="299"/>
      <c r="SK37" s="299"/>
      <c r="SL37" s="299"/>
      <c r="SM37" s="299"/>
      <c r="SN37" s="299"/>
      <c r="SO37" s="299"/>
      <c r="SP37" s="299"/>
      <c r="SQ37" s="299"/>
      <c r="SR37" s="299"/>
      <c r="SS37" s="299"/>
      <c r="ST37" s="299"/>
      <c r="SU37" s="299"/>
      <c r="SV37" s="299"/>
      <c r="SW37" s="299"/>
      <c r="SX37" s="299"/>
      <c r="SY37" s="299"/>
      <c r="SZ37" s="299"/>
      <c r="TA37" s="299"/>
      <c r="TB37" s="299"/>
      <c r="TC37" s="299"/>
      <c r="TD37" s="299"/>
      <c r="TE37" s="299"/>
      <c r="TF37" s="299"/>
      <c r="TG37" s="299"/>
      <c r="TH37" s="299"/>
      <c r="TI37" s="299"/>
      <c r="TJ37" s="299"/>
      <c r="TK37" s="299"/>
      <c r="TL37" s="299"/>
      <c r="TM37" s="299"/>
      <c r="TN37" s="299"/>
      <c r="TO37" s="299"/>
      <c r="TP37" s="299"/>
      <c r="TQ37" s="299"/>
      <c r="TR37" s="299"/>
      <c r="TS37" s="299"/>
      <c r="TT37" s="299"/>
      <c r="TU37" s="299"/>
      <c r="TV37" s="299"/>
      <c r="TW37" s="299"/>
      <c r="TX37" s="299"/>
      <c r="TY37" s="299"/>
      <c r="TZ37" s="299"/>
      <c r="UA37" s="299"/>
      <c r="UB37" s="299"/>
      <c r="UC37" s="299"/>
      <c r="UD37" s="299"/>
      <c r="UE37" s="299"/>
      <c r="UF37" s="299"/>
      <c r="UG37" s="299"/>
      <c r="UH37" s="299"/>
      <c r="UI37" s="299"/>
      <c r="UJ37" s="299"/>
      <c r="UK37" s="299"/>
      <c r="UL37" s="299"/>
      <c r="UM37" s="299"/>
      <c r="UN37" s="299"/>
      <c r="UO37" s="299"/>
      <c r="UP37" s="299"/>
      <c r="UQ37" s="299"/>
      <c r="UR37" s="299"/>
      <c r="US37" s="299"/>
      <c r="UT37" s="299"/>
      <c r="UU37" s="299"/>
      <c r="UV37" s="299"/>
      <c r="UW37" s="299"/>
      <c r="UX37" s="299"/>
      <c r="UY37" s="299"/>
      <c r="UZ37" s="299"/>
      <c r="VA37" s="299"/>
      <c r="VB37" s="299"/>
      <c r="VC37" s="299"/>
      <c r="VD37" s="299"/>
      <c r="VE37" s="299"/>
      <c r="VF37" s="299"/>
      <c r="VG37" s="299"/>
      <c r="VH37" s="299"/>
      <c r="VI37" s="299"/>
      <c r="VJ37" s="299"/>
      <c r="VK37" s="299"/>
      <c r="VL37" s="299"/>
      <c r="VM37" s="299"/>
      <c r="VN37" s="299"/>
      <c r="VO37" s="299"/>
      <c r="VP37" s="299"/>
      <c r="VQ37" s="299"/>
      <c r="VR37" s="299"/>
      <c r="VS37" s="299"/>
      <c r="VT37" s="299"/>
      <c r="VU37" s="299"/>
      <c r="VV37" s="299"/>
      <c r="VW37" s="299"/>
      <c r="VX37" s="299"/>
      <c r="VY37" s="299"/>
      <c r="VZ37" s="299"/>
      <c r="WA37" s="299"/>
      <c r="WB37" s="299"/>
      <c r="WC37" s="299"/>
      <c r="WD37" s="299"/>
      <c r="WE37" s="299"/>
      <c r="WF37" s="299"/>
      <c r="WG37" s="299"/>
      <c r="WH37" s="299"/>
      <c r="WI37" s="299"/>
      <c r="WJ37" s="299"/>
      <c r="WK37" s="299"/>
      <c r="WL37" s="299"/>
      <c r="WM37" s="299"/>
      <c r="WN37" s="299"/>
      <c r="WO37" s="299"/>
      <c r="WP37" s="299"/>
      <c r="WQ37" s="299"/>
      <c r="WR37" s="299"/>
      <c r="WS37" s="299"/>
      <c r="WT37" s="299"/>
      <c r="WU37" s="299"/>
      <c r="WV37" s="299"/>
      <c r="WW37" s="299"/>
      <c r="WX37" s="299"/>
      <c r="WY37" s="299"/>
      <c r="WZ37" s="299"/>
      <c r="XA37" s="299"/>
      <c r="XB37" s="299"/>
      <c r="XC37" s="299"/>
      <c r="XD37" s="299"/>
      <c r="XE37" s="299"/>
      <c r="XF37" s="299"/>
      <c r="XG37" s="299"/>
      <c r="XH37" s="299"/>
      <c r="XI37" s="299"/>
      <c r="XJ37" s="299"/>
      <c r="XK37" s="299"/>
      <c r="XL37" s="299"/>
      <c r="XM37" s="299"/>
      <c r="XN37" s="299"/>
      <c r="XO37" s="299"/>
      <c r="XP37" s="299"/>
      <c r="XQ37" s="299"/>
      <c r="XR37" s="299"/>
      <c r="XS37" s="299"/>
      <c r="XT37" s="299"/>
      <c r="XU37" s="299"/>
      <c r="XV37" s="299"/>
      <c r="XW37" s="299"/>
      <c r="XX37" s="299"/>
      <c r="XY37" s="299"/>
      <c r="XZ37" s="299"/>
      <c r="YA37" s="299"/>
      <c r="YB37" s="299"/>
      <c r="YC37" s="299"/>
      <c r="YD37" s="299"/>
      <c r="YE37" s="299"/>
      <c r="YF37" s="299"/>
      <c r="YG37" s="299"/>
      <c r="YH37" s="299"/>
      <c r="YI37" s="299"/>
      <c r="YJ37" s="299"/>
      <c r="YK37" s="299"/>
      <c r="YL37" s="299"/>
      <c r="YM37" s="299"/>
      <c r="YN37" s="299"/>
      <c r="YO37" s="299"/>
      <c r="YP37" s="299"/>
      <c r="YQ37" s="299"/>
      <c r="YR37" s="299"/>
      <c r="YS37" s="299"/>
      <c r="YT37" s="299"/>
      <c r="YU37" s="299"/>
      <c r="YV37" s="299"/>
      <c r="YW37" s="299"/>
      <c r="YX37" s="299"/>
      <c r="YY37" s="299"/>
      <c r="YZ37" s="299"/>
      <c r="ZA37" s="299"/>
      <c r="ZB37" s="299"/>
      <c r="ZC37" s="299"/>
      <c r="ZD37" s="299"/>
      <c r="ZE37" s="299"/>
      <c r="ZF37" s="299"/>
      <c r="ZG37" s="299"/>
      <c r="ZH37" s="299"/>
      <c r="ZI37" s="299"/>
      <c r="ZJ37" s="299"/>
      <c r="ZK37" s="299"/>
      <c r="ZL37" s="299"/>
      <c r="ZM37" s="299"/>
      <c r="ZN37" s="299"/>
      <c r="ZO37" s="299"/>
      <c r="ZP37" s="299"/>
      <c r="ZQ37" s="299"/>
      <c r="ZR37" s="299"/>
      <c r="ZS37" s="299"/>
      <c r="ZT37" s="299"/>
      <c r="ZU37" s="299"/>
      <c r="ZV37" s="299"/>
      <c r="ZW37" s="299"/>
      <c r="ZX37" s="299"/>
      <c r="ZY37" s="299"/>
      <c r="ZZ37" s="299"/>
      <c r="AAA37" s="299"/>
      <c r="AAB37" s="299"/>
      <c r="AAC37" s="299"/>
      <c r="AAD37" s="299"/>
      <c r="AAE37" s="299"/>
      <c r="AAF37" s="299"/>
      <c r="AAG37" s="299"/>
      <c r="AAH37" s="299"/>
      <c r="AAI37" s="299"/>
      <c r="AAJ37" s="299"/>
      <c r="AAK37" s="299"/>
      <c r="AAL37" s="299"/>
      <c r="AAM37" s="299"/>
      <c r="AAN37" s="299"/>
      <c r="AAO37" s="299"/>
      <c r="AAP37" s="299"/>
      <c r="AAQ37" s="299"/>
      <c r="AAR37" s="299"/>
      <c r="AAS37" s="299"/>
      <c r="AAT37" s="299"/>
      <c r="AAU37" s="299"/>
      <c r="AAV37" s="299"/>
      <c r="AAW37" s="299"/>
      <c r="AAX37" s="299"/>
      <c r="AAY37" s="299"/>
      <c r="AAZ37" s="299"/>
      <c r="ABA37" s="299"/>
      <c r="ABB37" s="299"/>
      <c r="ABC37" s="299"/>
      <c r="ABD37" s="299"/>
      <c r="ABE37" s="299"/>
      <c r="ABF37" s="299"/>
      <c r="ABG37" s="299"/>
      <c r="ABH37" s="299"/>
      <c r="ABI37" s="299"/>
      <c r="ABJ37" s="299"/>
      <c r="ABK37" s="299"/>
      <c r="ABL37" s="299"/>
      <c r="ABM37" s="299"/>
      <c r="ABN37" s="299"/>
      <c r="ABO37" s="299"/>
      <c r="ABP37" s="299"/>
      <c r="ABQ37" s="299"/>
      <c r="ABR37" s="299"/>
      <c r="ABS37" s="299"/>
      <c r="ABT37" s="299"/>
      <c r="ABU37" s="299"/>
      <c r="ABV37" s="299"/>
      <c r="ABW37" s="299"/>
      <c r="ABX37" s="299"/>
      <c r="ABY37" s="299"/>
      <c r="ABZ37" s="299"/>
      <c r="ACA37" s="299"/>
      <c r="ACB37" s="299"/>
      <c r="ACC37" s="299"/>
      <c r="ACD37" s="299"/>
      <c r="ACE37" s="299"/>
      <c r="ACF37" s="299"/>
      <c r="ACG37" s="299"/>
      <c r="ACH37" s="299"/>
      <c r="ACI37" s="299"/>
      <c r="ACJ37" s="299"/>
      <c r="ACK37" s="299"/>
      <c r="ACL37" s="299"/>
      <c r="ACM37" s="299"/>
      <c r="ACN37" s="299"/>
      <c r="ACO37" s="299"/>
      <c r="ACP37" s="299"/>
      <c r="ACQ37" s="299"/>
      <c r="ACR37" s="299"/>
      <c r="ACS37" s="299"/>
      <c r="ACT37" s="299"/>
      <c r="ACU37" s="299"/>
      <c r="ACV37" s="299"/>
      <c r="ACW37" s="299"/>
      <c r="ACX37" s="299"/>
      <c r="ACY37" s="299"/>
      <c r="ACZ37" s="299"/>
      <c r="ADA37" s="299"/>
      <c r="ADB37" s="299"/>
      <c r="ADC37" s="299"/>
      <c r="ADD37" s="299"/>
      <c r="ADE37" s="299"/>
      <c r="ADF37" s="299"/>
      <c r="ADG37" s="299"/>
      <c r="ADH37" s="299"/>
      <c r="ADI37" s="299"/>
      <c r="ADJ37" s="299"/>
      <c r="ADK37" s="299"/>
      <c r="ADL37" s="299"/>
      <c r="ADM37" s="299"/>
      <c r="ADN37" s="299"/>
      <c r="ADO37" s="299"/>
      <c r="ADP37" s="299"/>
      <c r="ADQ37" s="299"/>
      <c r="ADR37" s="299"/>
      <c r="ADS37" s="299"/>
      <c r="ADT37" s="299"/>
      <c r="ADU37" s="299"/>
      <c r="ADV37" s="299"/>
      <c r="ADW37" s="299"/>
      <c r="ADX37" s="299"/>
      <c r="ADY37" s="299"/>
      <c r="ADZ37" s="299"/>
      <c r="AEA37" s="299"/>
      <c r="AEB37" s="299"/>
      <c r="AEC37" s="299"/>
      <c r="AED37" s="299"/>
      <c r="AEE37" s="299"/>
      <c r="AEF37" s="299"/>
      <c r="AEG37" s="299"/>
      <c r="AEH37" s="299"/>
      <c r="AEI37" s="299"/>
      <c r="AEJ37" s="299"/>
      <c r="AEK37" s="299"/>
      <c r="AEL37" s="299"/>
      <c r="AEM37" s="299"/>
      <c r="AEN37" s="299"/>
      <c r="AEO37" s="299"/>
      <c r="AEP37" s="299"/>
      <c r="AEQ37" s="299"/>
      <c r="AER37" s="299"/>
      <c r="AES37" s="299"/>
      <c r="AET37" s="299"/>
      <c r="AEU37" s="299"/>
      <c r="AEV37" s="299"/>
      <c r="AEW37" s="299"/>
      <c r="AEX37" s="299"/>
      <c r="AEY37" s="299"/>
      <c r="AEZ37" s="299"/>
      <c r="AFA37" s="299"/>
      <c r="AFB37" s="299"/>
      <c r="AFC37" s="299"/>
      <c r="AFD37" s="299"/>
      <c r="AFE37" s="299"/>
      <c r="AFF37" s="299"/>
      <c r="AFG37" s="299"/>
      <c r="AFH37" s="299"/>
      <c r="AFI37" s="299"/>
      <c r="AFJ37" s="299"/>
      <c r="AFK37" s="299"/>
      <c r="AFL37" s="299"/>
      <c r="AFM37" s="299"/>
      <c r="AFN37" s="299"/>
      <c r="AFO37" s="299"/>
      <c r="AFP37" s="299"/>
      <c r="AFQ37" s="299"/>
      <c r="AFR37" s="299"/>
      <c r="AFS37" s="299"/>
      <c r="AFT37" s="299"/>
      <c r="AFU37" s="299"/>
      <c r="AFV37" s="299"/>
      <c r="AFW37" s="299"/>
      <c r="AFX37" s="299"/>
      <c r="AFY37" s="299"/>
      <c r="AFZ37" s="299"/>
      <c r="AGA37" s="299"/>
      <c r="AGB37" s="299"/>
      <c r="AGC37" s="299"/>
      <c r="AGD37" s="299"/>
      <c r="AGE37" s="299"/>
      <c r="AGF37" s="299"/>
      <c r="AGG37" s="299"/>
      <c r="AGH37" s="299"/>
      <c r="AGI37" s="299"/>
      <c r="AGJ37" s="299"/>
      <c r="AGK37" s="299"/>
      <c r="AGL37" s="299"/>
      <c r="AGM37" s="299"/>
      <c r="AGN37" s="299"/>
      <c r="AGO37" s="299"/>
      <c r="AGP37" s="299"/>
      <c r="AGQ37" s="299"/>
      <c r="AGR37" s="299"/>
      <c r="AGS37" s="299"/>
      <c r="AGT37" s="299"/>
      <c r="AGU37" s="299"/>
      <c r="AGV37" s="299"/>
      <c r="AGW37" s="299"/>
      <c r="AGX37" s="299"/>
      <c r="AGY37" s="299"/>
      <c r="AGZ37" s="299"/>
      <c r="AHA37" s="299"/>
      <c r="AHB37" s="299"/>
      <c r="AHC37" s="299"/>
      <c r="AHD37" s="299"/>
      <c r="AHE37" s="299"/>
      <c r="AHF37" s="299"/>
      <c r="AHG37" s="299"/>
      <c r="AHH37" s="299"/>
      <c r="AHI37" s="299"/>
      <c r="AHJ37" s="299"/>
      <c r="AHK37" s="299"/>
      <c r="AHL37" s="299"/>
      <c r="AHM37" s="299"/>
      <c r="AHN37" s="299"/>
      <c r="AHO37" s="299"/>
      <c r="AHP37" s="299"/>
      <c r="AHQ37" s="299"/>
      <c r="AHR37" s="299"/>
      <c r="AHS37" s="299"/>
      <c r="AHT37" s="299"/>
      <c r="AHU37" s="299"/>
      <c r="AHV37" s="299"/>
      <c r="AHW37" s="299"/>
      <c r="AHX37" s="299"/>
      <c r="AHY37" s="299"/>
      <c r="AHZ37" s="299"/>
      <c r="AIA37" s="299"/>
      <c r="AIB37" s="299"/>
      <c r="AIC37" s="299"/>
      <c r="AID37" s="299"/>
      <c r="AIE37" s="299"/>
      <c r="AIF37" s="299"/>
      <c r="AIG37" s="299"/>
      <c r="AIH37" s="299"/>
      <c r="AII37" s="299"/>
      <c r="AIJ37" s="299"/>
      <c r="AIK37" s="299"/>
      <c r="AIL37" s="299"/>
      <c r="AIM37" s="299"/>
      <c r="AIN37" s="299"/>
      <c r="AIO37" s="299"/>
      <c r="AIP37" s="299"/>
      <c r="AIQ37" s="299"/>
      <c r="AIR37" s="299"/>
      <c r="AIS37" s="299"/>
      <c r="AIT37" s="299"/>
      <c r="AIU37" s="299"/>
      <c r="AIV37" s="299"/>
      <c r="AIW37" s="299"/>
      <c r="AIX37" s="299"/>
      <c r="AIY37" s="299"/>
      <c r="AIZ37" s="299"/>
      <c r="AJA37" s="299"/>
      <c r="AJB37" s="299"/>
      <c r="AJC37" s="299"/>
      <c r="AJD37" s="299"/>
      <c r="AJE37" s="299"/>
      <c r="AJF37" s="299"/>
      <c r="AJG37" s="299"/>
      <c r="AJH37" s="299"/>
      <c r="AJI37" s="299"/>
      <c r="AJJ37" s="299"/>
      <c r="AJK37" s="299"/>
      <c r="AJL37" s="299"/>
      <c r="AJM37" s="299"/>
      <c r="AJN37" s="299"/>
      <c r="AJO37" s="299"/>
      <c r="AJP37" s="299"/>
      <c r="AJQ37" s="299"/>
      <c r="AJR37" s="299"/>
      <c r="AJS37" s="299"/>
      <c r="AJT37" s="299"/>
      <c r="AJU37" s="299"/>
      <c r="AJV37" s="299"/>
      <c r="AJW37" s="299"/>
      <c r="AJX37" s="299"/>
      <c r="AJY37" s="299"/>
      <c r="AJZ37" s="299"/>
      <c r="AKA37" s="299"/>
      <c r="AKB37" s="299"/>
      <c r="AKC37" s="299"/>
      <c r="AKD37" s="299"/>
      <c r="AKE37" s="299"/>
      <c r="AKF37" s="299"/>
      <c r="AKG37" s="299"/>
      <c r="AKH37" s="299"/>
      <c r="AKI37" s="299"/>
      <c r="AKJ37" s="299"/>
      <c r="AKK37" s="299"/>
      <c r="AKL37" s="299"/>
      <c r="AKM37" s="299"/>
      <c r="AKN37" s="299"/>
      <c r="AKO37" s="299"/>
      <c r="AKP37" s="299"/>
      <c r="AKQ37" s="299"/>
      <c r="AKR37" s="299"/>
      <c r="AKS37" s="299"/>
      <c r="AKT37" s="299"/>
      <c r="AKU37" s="299"/>
      <c r="AKV37" s="299"/>
      <c r="AKW37" s="299"/>
      <c r="AKX37" s="299"/>
      <c r="AKY37" s="299"/>
      <c r="AKZ37" s="299"/>
      <c r="ALA37" s="299"/>
      <c r="ALB37" s="299"/>
      <c r="ALC37" s="299"/>
      <c r="ALD37" s="299"/>
      <c r="ALE37" s="299"/>
      <c r="ALF37" s="299"/>
      <c r="ALG37" s="299"/>
      <c r="ALH37" s="299"/>
      <c r="ALI37" s="299"/>
      <c r="ALJ37" s="299"/>
      <c r="ALK37" s="299"/>
      <c r="ALL37" s="299"/>
      <c r="ALM37" s="299"/>
      <c r="ALN37" s="299"/>
      <c r="ALO37" s="299"/>
      <c r="ALP37" s="299"/>
      <c r="ALQ37" s="299"/>
      <c r="ALR37" s="299"/>
      <c r="ALS37" s="299"/>
      <c r="ALT37" s="299"/>
      <c r="ALU37" s="299"/>
      <c r="ALV37" s="299"/>
      <c r="ALW37" s="299"/>
      <c r="ALX37" s="299"/>
      <c r="ALY37" s="299"/>
      <c r="ALZ37" s="299"/>
      <c r="AMA37" s="299"/>
      <c r="AMB37" s="299"/>
      <c r="AMC37" s="299"/>
      <c r="AMD37" s="299"/>
      <c r="AME37" s="299"/>
      <c r="AMF37" s="299"/>
      <c r="AMG37" s="299"/>
      <c r="AMH37" s="299"/>
      <c r="AMI37" s="299"/>
      <c r="AMJ37" s="299"/>
      <c r="AMK37" s="299"/>
    </row>
    <row r="38" spans="1:1025" s="218" customFormat="1" ht="27" x14ac:dyDescent="0.25">
      <c r="A38" s="216"/>
      <c r="B38" s="293"/>
      <c r="C38" s="294"/>
      <c r="D38" s="199" t="s">
        <v>27</v>
      </c>
      <c r="E38" s="201"/>
      <c r="F38" s="201"/>
      <c r="G38" s="201"/>
      <c r="H38" s="201"/>
      <c r="I38" s="201"/>
      <c r="J38" s="208"/>
      <c r="K38" s="208"/>
      <c r="L38" s="208"/>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G38" s="296"/>
      <c r="FH38" s="296"/>
      <c r="FI38" s="296"/>
      <c r="FJ38" s="296"/>
      <c r="FK38" s="296"/>
      <c r="FL38" s="296"/>
      <c r="FM38" s="296"/>
      <c r="FN38" s="296"/>
      <c r="FO38" s="296"/>
      <c r="FP38" s="296"/>
      <c r="FQ38" s="296"/>
      <c r="FR38" s="296"/>
      <c r="FS38" s="296"/>
      <c r="FT38" s="296"/>
      <c r="FU38" s="296"/>
      <c r="FV38" s="296"/>
      <c r="FW38" s="296"/>
      <c r="FX38" s="296"/>
      <c r="FY38" s="296"/>
      <c r="FZ38" s="296"/>
      <c r="GA38" s="296"/>
      <c r="GB38" s="296"/>
      <c r="GC38" s="296"/>
      <c r="GD38" s="296"/>
      <c r="GE38" s="296"/>
      <c r="GF38" s="296"/>
      <c r="GG38" s="296"/>
      <c r="GH38" s="296"/>
      <c r="GI38" s="296"/>
      <c r="GJ38" s="296"/>
      <c r="GK38" s="296"/>
      <c r="GL38" s="296"/>
      <c r="GM38" s="296"/>
      <c r="GN38" s="296"/>
      <c r="GO38" s="296"/>
      <c r="GP38" s="296"/>
      <c r="GQ38" s="296"/>
      <c r="GR38" s="296"/>
      <c r="GS38" s="296"/>
      <c r="GT38" s="296"/>
      <c r="GU38" s="296"/>
      <c r="GV38" s="296"/>
      <c r="GW38" s="296"/>
      <c r="GX38" s="296"/>
      <c r="GY38" s="296"/>
      <c r="GZ38" s="296"/>
      <c r="HA38" s="296"/>
      <c r="HB38" s="296"/>
      <c r="HC38" s="296"/>
      <c r="HD38" s="296"/>
      <c r="HE38" s="296"/>
      <c r="HF38" s="296"/>
      <c r="HG38" s="296"/>
      <c r="HH38" s="296"/>
      <c r="HI38" s="296"/>
      <c r="HJ38" s="296"/>
      <c r="HK38" s="296"/>
      <c r="HL38" s="296"/>
      <c r="HM38" s="296"/>
      <c r="HN38" s="296"/>
      <c r="HO38" s="296"/>
      <c r="HP38" s="296"/>
      <c r="HQ38" s="296"/>
      <c r="HR38" s="296"/>
      <c r="HS38" s="296"/>
      <c r="HT38" s="296"/>
      <c r="HU38" s="296"/>
      <c r="HV38" s="296"/>
      <c r="HW38" s="296"/>
      <c r="HX38" s="296"/>
      <c r="HY38" s="296"/>
      <c r="HZ38" s="296"/>
      <c r="IA38" s="296"/>
      <c r="IB38" s="296"/>
      <c r="IC38" s="296"/>
      <c r="ID38" s="296"/>
      <c r="IE38" s="296"/>
      <c r="IF38" s="296"/>
      <c r="IG38" s="296"/>
      <c r="IH38" s="296"/>
      <c r="II38" s="296"/>
      <c r="IJ38" s="296"/>
      <c r="IK38" s="296"/>
      <c r="IL38" s="296"/>
      <c r="IM38" s="296"/>
      <c r="IN38" s="296"/>
      <c r="IO38" s="296"/>
      <c r="IP38" s="296"/>
      <c r="IQ38" s="296"/>
      <c r="IR38" s="296"/>
      <c r="IS38" s="296"/>
      <c r="IT38" s="296"/>
      <c r="IU38" s="296"/>
      <c r="IV38" s="296"/>
      <c r="IW38" s="296"/>
      <c r="IX38" s="296"/>
      <c r="IY38" s="296"/>
      <c r="IZ38" s="296"/>
      <c r="JA38" s="296"/>
      <c r="JB38" s="296"/>
      <c r="JC38" s="296"/>
      <c r="JD38" s="296"/>
      <c r="JE38" s="296"/>
      <c r="JF38" s="296"/>
      <c r="JG38" s="296"/>
      <c r="JH38" s="296"/>
      <c r="JI38" s="296"/>
      <c r="JJ38" s="296"/>
      <c r="JK38" s="296"/>
      <c r="JL38" s="296"/>
      <c r="JM38" s="296"/>
      <c r="JN38" s="296"/>
      <c r="JO38" s="296"/>
      <c r="JP38" s="296"/>
      <c r="JQ38" s="296"/>
      <c r="JR38" s="296"/>
      <c r="JS38" s="296"/>
      <c r="JT38" s="296"/>
      <c r="JU38" s="296"/>
      <c r="JV38" s="296"/>
      <c r="JW38" s="296"/>
      <c r="JX38" s="296"/>
      <c r="JY38" s="296"/>
      <c r="JZ38" s="296"/>
      <c r="KA38" s="296"/>
      <c r="KB38" s="296"/>
      <c r="KC38" s="296"/>
      <c r="KD38" s="296"/>
      <c r="KE38" s="296"/>
      <c r="KF38" s="296"/>
      <c r="KG38" s="296"/>
      <c r="KH38" s="296"/>
      <c r="KI38" s="296"/>
      <c r="KJ38" s="296"/>
      <c r="KK38" s="296"/>
      <c r="KL38" s="296"/>
      <c r="KM38" s="296"/>
      <c r="KN38" s="296"/>
      <c r="KO38" s="296"/>
      <c r="KP38" s="298"/>
      <c r="KQ38" s="299"/>
      <c r="KR38" s="299"/>
      <c r="KS38" s="299"/>
      <c r="KT38" s="299"/>
      <c r="KU38" s="299"/>
      <c r="KV38" s="299"/>
      <c r="KW38" s="299"/>
      <c r="KX38" s="299"/>
      <c r="KY38" s="299"/>
      <c r="KZ38" s="299"/>
      <c r="LA38" s="299"/>
      <c r="LB38" s="299"/>
      <c r="LC38" s="299"/>
      <c r="LD38" s="299"/>
      <c r="LE38" s="299"/>
      <c r="LF38" s="299"/>
      <c r="LG38" s="299"/>
      <c r="LH38" s="299"/>
      <c r="LI38" s="299"/>
      <c r="LJ38" s="299"/>
      <c r="LK38" s="299"/>
      <c r="LL38" s="299"/>
      <c r="LM38" s="299"/>
      <c r="LN38" s="299"/>
      <c r="LO38" s="299"/>
      <c r="LP38" s="299"/>
      <c r="LQ38" s="299"/>
      <c r="LR38" s="299"/>
      <c r="LS38" s="299"/>
      <c r="LT38" s="299"/>
      <c r="LU38" s="299"/>
      <c r="LV38" s="299"/>
      <c r="LW38" s="299"/>
      <c r="LX38" s="299"/>
      <c r="LY38" s="299"/>
      <c r="LZ38" s="299"/>
      <c r="MA38" s="299"/>
      <c r="MB38" s="299"/>
      <c r="MC38" s="299"/>
      <c r="MD38" s="299"/>
      <c r="ME38" s="299"/>
      <c r="MF38" s="299"/>
      <c r="MG38" s="299"/>
      <c r="MH38" s="299"/>
      <c r="MI38" s="299"/>
      <c r="MJ38" s="299"/>
      <c r="MK38" s="299"/>
      <c r="ML38" s="299"/>
      <c r="MM38" s="299"/>
      <c r="MN38" s="299"/>
      <c r="MO38" s="299"/>
      <c r="MP38" s="299"/>
      <c r="MQ38" s="299"/>
      <c r="MR38" s="299"/>
      <c r="MS38" s="299"/>
      <c r="MT38" s="299"/>
      <c r="MU38" s="299"/>
      <c r="MV38" s="299"/>
      <c r="MW38" s="299"/>
      <c r="MX38" s="299"/>
      <c r="MY38" s="299"/>
      <c r="MZ38" s="299"/>
      <c r="NA38" s="299"/>
      <c r="NB38" s="299"/>
      <c r="NC38" s="299"/>
      <c r="ND38" s="299"/>
      <c r="NE38" s="299"/>
      <c r="NF38" s="299"/>
      <c r="NG38" s="299"/>
      <c r="NH38" s="299"/>
      <c r="NI38" s="299"/>
      <c r="NJ38" s="299"/>
      <c r="NK38" s="299"/>
      <c r="NL38" s="299"/>
      <c r="NM38" s="299"/>
      <c r="NN38" s="299"/>
      <c r="NO38" s="299"/>
      <c r="NP38" s="299"/>
      <c r="NQ38" s="299"/>
      <c r="NR38" s="299"/>
      <c r="NS38" s="299"/>
      <c r="NT38" s="299"/>
      <c r="NU38" s="299"/>
      <c r="NV38" s="299"/>
      <c r="NW38" s="299"/>
      <c r="NX38" s="299"/>
      <c r="NY38" s="299"/>
      <c r="NZ38" s="299"/>
      <c r="OA38" s="299"/>
      <c r="OB38" s="299"/>
      <c r="OC38" s="299"/>
      <c r="OD38" s="299"/>
      <c r="OE38" s="299"/>
      <c r="OF38" s="299"/>
      <c r="OG38" s="299"/>
      <c r="OH38" s="299"/>
      <c r="OI38" s="299"/>
      <c r="OJ38" s="299"/>
      <c r="OK38" s="299"/>
      <c r="OL38" s="299"/>
      <c r="OM38" s="299"/>
      <c r="ON38" s="299"/>
      <c r="OO38" s="299"/>
      <c r="OP38" s="299"/>
      <c r="OQ38" s="299"/>
      <c r="OR38" s="299"/>
      <c r="OS38" s="299"/>
      <c r="OT38" s="299"/>
      <c r="OU38" s="299"/>
      <c r="OV38" s="299"/>
      <c r="OW38" s="299"/>
      <c r="OX38" s="299"/>
      <c r="OY38" s="299"/>
      <c r="OZ38" s="299"/>
      <c r="PA38" s="299"/>
      <c r="PB38" s="299"/>
      <c r="PC38" s="299"/>
      <c r="PD38" s="299"/>
      <c r="PE38" s="299"/>
      <c r="PF38" s="299"/>
      <c r="PG38" s="299"/>
      <c r="PH38" s="299"/>
      <c r="PI38" s="299"/>
      <c r="PJ38" s="299"/>
      <c r="PK38" s="299"/>
      <c r="PL38" s="299"/>
      <c r="PM38" s="299"/>
      <c r="PN38" s="299"/>
      <c r="PO38" s="299"/>
      <c r="PP38" s="299"/>
      <c r="PQ38" s="299"/>
      <c r="PR38" s="299"/>
      <c r="PS38" s="299"/>
      <c r="PT38" s="299"/>
      <c r="PU38" s="299"/>
      <c r="PV38" s="299"/>
      <c r="PW38" s="299"/>
      <c r="PX38" s="299"/>
      <c r="PY38" s="299"/>
      <c r="PZ38" s="299"/>
      <c r="QA38" s="299"/>
      <c r="QB38" s="299"/>
      <c r="QC38" s="299"/>
      <c r="QD38" s="299"/>
      <c r="QE38" s="299"/>
      <c r="QF38" s="299"/>
      <c r="QG38" s="299"/>
      <c r="QH38" s="299"/>
      <c r="QI38" s="299"/>
      <c r="QJ38" s="299"/>
      <c r="QK38" s="299"/>
      <c r="QL38" s="299"/>
      <c r="QM38" s="299"/>
      <c r="QN38" s="299"/>
      <c r="QO38" s="299"/>
      <c r="QP38" s="299"/>
      <c r="QQ38" s="299"/>
      <c r="QR38" s="299"/>
      <c r="QS38" s="299"/>
      <c r="QT38" s="299"/>
      <c r="QU38" s="299"/>
      <c r="QV38" s="299"/>
      <c r="QW38" s="299"/>
      <c r="QX38" s="299"/>
      <c r="QY38" s="299"/>
      <c r="QZ38" s="299"/>
      <c r="RA38" s="299"/>
      <c r="RB38" s="299"/>
      <c r="RC38" s="299"/>
      <c r="RD38" s="299"/>
      <c r="RE38" s="299"/>
      <c r="RF38" s="299"/>
      <c r="RG38" s="299"/>
      <c r="RH38" s="299"/>
      <c r="RI38" s="299"/>
      <c r="RJ38" s="299"/>
      <c r="RK38" s="299"/>
      <c r="RL38" s="299"/>
      <c r="RM38" s="299"/>
      <c r="RN38" s="299"/>
      <c r="RO38" s="299"/>
      <c r="RP38" s="299"/>
      <c r="RQ38" s="299"/>
      <c r="RR38" s="299"/>
      <c r="RS38" s="299"/>
      <c r="RT38" s="299"/>
      <c r="RU38" s="299"/>
      <c r="RV38" s="299"/>
      <c r="RW38" s="299"/>
      <c r="RX38" s="299"/>
      <c r="RY38" s="299"/>
      <c r="RZ38" s="299"/>
      <c r="SA38" s="299"/>
      <c r="SB38" s="299"/>
      <c r="SC38" s="299"/>
      <c r="SD38" s="299"/>
      <c r="SE38" s="299"/>
      <c r="SF38" s="299"/>
      <c r="SG38" s="299"/>
      <c r="SH38" s="299"/>
      <c r="SI38" s="299"/>
      <c r="SJ38" s="299"/>
      <c r="SK38" s="299"/>
      <c r="SL38" s="299"/>
      <c r="SM38" s="299"/>
      <c r="SN38" s="299"/>
      <c r="SO38" s="299"/>
      <c r="SP38" s="299"/>
      <c r="SQ38" s="299"/>
      <c r="SR38" s="299"/>
      <c r="SS38" s="299"/>
      <c r="ST38" s="299"/>
      <c r="SU38" s="299"/>
      <c r="SV38" s="299"/>
      <c r="SW38" s="299"/>
      <c r="SX38" s="299"/>
      <c r="SY38" s="299"/>
      <c r="SZ38" s="299"/>
      <c r="TA38" s="299"/>
      <c r="TB38" s="299"/>
      <c r="TC38" s="299"/>
      <c r="TD38" s="299"/>
      <c r="TE38" s="299"/>
      <c r="TF38" s="299"/>
      <c r="TG38" s="299"/>
      <c r="TH38" s="299"/>
      <c r="TI38" s="299"/>
      <c r="TJ38" s="299"/>
      <c r="TK38" s="299"/>
      <c r="TL38" s="299"/>
      <c r="TM38" s="299"/>
      <c r="TN38" s="299"/>
      <c r="TO38" s="299"/>
      <c r="TP38" s="299"/>
      <c r="TQ38" s="299"/>
      <c r="TR38" s="299"/>
      <c r="TS38" s="299"/>
      <c r="TT38" s="299"/>
      <c r="TU38" s="299"/>
      <c r="TV38" s="299"/>
      <c r="TW38" s="299"/>
      <c r="TX38" s="299"/>
      <c r="TY38" s="299"/>
      <c r="TZ38" s="299"/>
      <c r="UA38" s="299"/>
      <c r="UB38" s="299"/>
      <c r="UC38" s="299"/>
      <c r="UD38" s="299"/>
      <c r="UE38" s="299"/>
      <c r="UF38" s="299"/>
      <c r="UG38" s="299"/>
      <c r="UH38" s="299"/>
      <c r="UI38" s="299"/>
      <c r="UJ38" s="299"/>
      <c r="UK38" s="299"/>
      <c r="UL38" s="299"/>
      <c r="UM38" s="299"/>
      <c r="UN38" s="299"/>
      <c r="UO38" s="299"/>
      <c r="UP38" s="299"/>
      <c r="UQ38" s="299"/>
      <c r="UR38" s="299"/>
      <c r="US38" s="299"/>
      <c r="UT38" s="299"/>
      <c r="UU38" s="299"/>
      <c r="UV38" s="299"/>
      <c r="UW38" s="299"/>
      <c r="UX38" s="299"/>
      <c r="UY38" s="299"/>
      <c r="UZ38" s="299"/>
      <c r="VA38" s="299"/>
      <c r="VB38" s="299"/>
      <c r="VC38" s="299"/>
      <c r="VD38" s="299"/>
      <c r="VE38" s="299"/>
      <c r="VF38" s="299"/>
      <c r="VG38" s="299"/>
      <c r="VH38" s="299"/>
      <c r="VI38" s="299"/>
      <c r="VJ38" s="299"/>
      <c r="VK38" s="299"/>
      <c r="VL38" s="299"/>
      <c r="VM38" s="299"/>
      <c r="VN38" s="299"/>
      <c r="VO38" s="299"/>
      <c r="VP38" s="299"/>
      <c r="VQ38" s="299"/>
      <c r="VR38" s="299"/>
      <c r="VS38" s="299"/>
      <c r="VT38" s="299"/>
      <c r="VU38" s="299"/>
      <c r="VV38" s="299"/>
      <c r="VW38" s="299"/>
      <c r="VX38" s="299"/>
      <c r="VY38" s="299"/>
      <c r="VZ38" s="299"/>
      <c r="WA38" s="299"/>
      <c r="WB38" s="299"/>
      <c r="WC38" s="299"/>
      <c r="WD38" s="299"/>
      <c r="WE38" s="299"/>
      <c r="WF38" s="299"/>
      <c r="WG38" s="299"/>
      <c r="WH38" s="299"/>
      <c r="WI38" s="299"/>
      <c r="WJ38" s="299"/>
      <c r="WK38" s="299"/>
      <c r="WL38" s="299"/>
      <c r="WM38" s="299"/>
      <c r="WN38" s="299"/>
      <c r="WO38" s="299"/>
      <c r="WP38" s="299"/>
      <c r="WQ38" s="299"/>
      <c r="WR38" s="299"/>
      <c r="WS38" s="299"/>
      <c r="WT38" s="299"/>
      <c r="WU38" s="299"/>
      <c r="WV38" s="299"/>
      <c r="WW38" s="299"/>
      <c r="WX38" s="299"/>
      <c r="WY38" s="299"/>
      <c r="WZ38" s="299"/>
      <c r="XA38" s="299"/>
      <c r="XB38" s="299"/>
      <c r="XC38" s="299"/>
      <c r="XD38" s="299"/>
      <c r="XE38" s="299"/>
      <c r="XF38" s="299"/>
      <c r="XG38" s="299"/>
      <c r="XH38" s="299"/>
      <c r="XI38" s="299"/>
      <c r="XJ38" s="299"/>
      <c r="XK38" s="299"/>
      <c r="XL38" s="299"/>
      <c r="XM38" s="299"/>
      <c r="XN38" s="299"/>
      <c r="XO38" s="299"/>
      <c r="XP38" s="299"/>
      <c r="XQ38" s="299"/>
      <c r="XR38" s="299"/>
      <c r="XS38" s="299"/>
      <c r="XT38" s="299"/>
      <c r="XU38" s="299"/>
      <c r="XV38" s="299"/>
      <c r="XW38" s="299"/>
      <c r="XX38" s="299"/>
      <c r="XY38" s="299"/>
      <c r="XZ38" s="299"/>
      <c r="YA38" s="299"/>
      <c r="YB38" s="299"/>
      <c r="YC38" s="299"/>
      <c r="YD38" s="299"/>
      <c r="YE38" s="299"/>
      <c r="YF38" s="299"/>
      <c r="YG38" s="299"/>
      <c r="YH38" s="299"/>
      <c r="YI38" s="299"/>
      <c r="YJ38" s="299"/>
      <c r="YK38" s="299"/>
      <c r="YL38" s="299"/>
      <c r="YM38" s="299"/>
      <c r="YN38" s="299"/>
      <c r="YO38" s="299"/>
      <c r="YP38" s="299"/>
      <c r="YQ38" s="299"/>
      <c r="YR38" s="299"/>
      <c r="YS38" s="299"/>
      <c r="YT38" s="299"/>
      <c r="YU38" s="299"/>
      <c r="YV38" s="299"/>
      <c r="YW38" s="299"/>
      <c r="YX38" s="299"/>
      <c r="YY38" s="299"/>
      <c r="YZ38" s="299"/>
      <c r="ZA38" s="299"/>
      <c r="ZB38" s="299"/>
      <c r="ZC38" s="299"/>
      <c r="ZD38" s="299"/>
      <c r="ZE38" s="299"/>
      <c r="ZF38" s="299"/>
      <c r="ZG38" s="299"/>
      <c r="ZH38" s="299"/>
      <c r="ZI38" s="299"/>
      <c r="ZJ38" s="299"/>
      <c r="ZK38" s="299"/>
      <c r="ZL38" s="299"/>
      <c r="ZM38" s="299"/>
      <c r="ZN38" s="299"/>
      <c r="ZO38" s="299"/>
      <c r="ZP38" s="299"/>
      <c r="ZQ38" s="299"/>
      <c r="ZR38" s="299"/>
      <c r="ZS38" s="299"/>
      <c r="ZT38" s="299"/>
      <c r="ZU38" s="299"/>
      <c r="ZV38" s="299"/>
      <c r="ZW38" s="299"/>
      <c r="ZX38" s="299"/>
      <c r="ZY38" s="299"/>
      <c r="ZZ38" s="299"/>
      <c r="AAA38" s="299"/>
      <c r="AAB38" s="299"/>
      <c r="AAC38" s="299"/>
      <c r="AAD38" s="299"/>
      <c r="AAE38" s="299"/>
      <c r="AAF38" s="299"/>
      <c r="AAG38" s="299"/>
      <c r="AAH38" s="299"/>
      <c r="AAI38" s="299"/>
      <c r="AAJ38" s="299"/>
      <c r="AAK38" s="299"/>
      <c r="AAL38" s="299"/>
      <c r="AAM38" s="299"/>
      <c r="AAN38" s="299"/>
      <c r="AAO38" s="299"/>
      <c r="AAP38" s="299"/>
      <c r="AAQ38" s="299"/>
      <c r="AAR38" s="299"/>
      <c r="AAS38" s="299"/>
      <c r="AAT38" s="299"/>
      <c r="AAU38" s="299"/>
      <c r="AAV38" s="299"/>
      <c r="AAW38" s="299"/>
      <c r="AAX38" s="299"/>
      <c r="AAY38" s="299"/>
      <c r="AAZ38" s="299"/>
      <c r="ABA38" s="299"/>
      <c r="ABB38" s="299"/>
      <c r="ABC38" s="299"/>
      <c r="ABD38" s="299"/>
      <c r="ABE38" s="299"/>
      <c r="ABF38" s="299"/>
      <c r="ABG38" s="299"/>
      <c r="ABH38" s="299"/>
      <c r="ABI38" s="299"/>
      <c r="ABJ38" s="299"/>
      <c r="ABK38" s="299"/>
      <c r="ABL38" s="299"/>
      <c r="ABM38" s="299"/>
      <c r="ABN38" s="299"/>
      <c r="ABO38" s="299"/>
      <c r="ABP38" s="299"/>
      <c r="ABQ38" s="299"/>
      <c r="ABR38" s="299"/>
      <c r="ABS38" s="299"/>
      <c r="ABT38" s="299"/>
      <c r="ABU38" s="299"/>
      <c r="ABV38" s="299"/>
      <c r="ABW38" s="299"/>
      <c r="ABX38" s="299"/>
      <c r="ABY38" s="299"/>
      <c r="ABZ38" s="299"/>
      <c r="ACA38" s="299"/>
      <c r="ACB38" s="299"/>
      <c r="ACC38" s="299"/>
      <c r="ACD38" s="299"/>
      <c r="ACE38" s="299"/>
      <c r="ACF38" s="299"/>
      <c r="ACG38" s="299"/>
      <c r="ACH38" s="299"/>
      <c r="ACI38" s="299"/>
      <c r="ACJ38" s="299"/>
      <c r="ACK38" s="299"/>
      <c r="ACL38" s="299"/>
      <c r="ACM38" s="299"/>
      <c r="ACN38" s="299"/>
      <c r="ACO38" s="299"/>
      <c r="ACP38" s="299"/>
      <c r="ACQ38" s="299"/>
      <c r="ACR38" s="299"/>
      <c r="ACS38" s="299"/>
      <c r="ACT38" s="299"/>
      <c r="ACU38" s="299"/>
      <c r="ACV38" s="299"/>
      <c r="ACW38" s="299"/>
      <c r="ACX38" s="299"/>
      <c r="ACY38" s="299"/>
      <c r="ACZ38" s="299"/>
      <c r="ADA38" s="299"/>
      <c r="ADB38" s="299"/>
      <c r="ADC38" s="299"/>
      <c r="ADD38" s="299"/>
      <c r="ADE38" s="299"/>
      <c r="ADF38" s="299"/>
      <c r="ADG38" s="299"/>
      <c r="ADH38" s="299"/>
      <c r="ADI38" s="299"/>
      <c r="ADJ38" s="299"/>
      <c r="ADK38" s="299"/>
      <c r="ADL38" s="299"/>
      <c r="ADM38" s="299"/>
      <c r="ADN38" s="299"/>
      <c r="ADO38" s="299"/>
      <c r="ADP38" s="299"/>
      <c r="ADQ38" s="299"/>
      <c r="ADR38" s="299"/>
      <c r="ADS38" s="299"/>
      <c r="ADT38" s="299"/>
      <c r="ADU38" s="299"/>
      <c r="ADV38" s="299"/>
      <c r="ADW38" s="299"/>
      <c r="ADX38" s="299"/>
      <c r="ADY38" s="299"/>
      <c r="ADZ38" s="299"/>
      <c r="AEA38" s="299"/>
      <c r="AEB38" s="299"/>
      <c r="AEC38" s="299"/>
      <c r="AED38" s="299"/>
      <c r="AEE38" s="299"/>
      <c r="AEF38" s="299"/>
      <c r="AEG38" s="299"/>
      <c r="AEH38" s="299"/>
      <c r="AEI38" s="299"/>
      <c r="AEJ38" s="299"/>
      <c r="AEK38" s="299"/>
      <c r="AEL38" s="299"/>
      <c r="AEM38" s="299"/>
      <c r="AEN38" s="299"/>
      <c r="AEO38" s="299"/>
      <c r="AEP38" s="299"/>
      <c r="AEQ38" s="299"/>
      <c r="AER38" s="299"/>
      <c r="AES38" s="299"/>
      <c r="AET38" s="299"/>
      <c r="AEU38" s="299"/>
      <c r="AEV38" s="299"/>
      <c r="AEW38" s="299"/>
      <c r="AEX38" s="299"/>
      <c r="AEY38" s="299"/>
      <c r="AEZ38" s="299"/>
      <c r="AFA38" s="299"/>
      <c r="AFB38" s="299"/>
      <c r="AFC38" s="299"/>
      <c r="AFD38" s="299"/>
      <c r="AFE38" s="299"/>
      <c r="AFF38" s="299"/>
      <c r="AFG38" s="299"/>
      <c r="AFH38" s="299"/>
      <c r="AFI38" s="299"/>
      <c r="AFJ38" s="299"/>
      <c r="AFK38" s="299"/>
      <c r="AFL38" s="299"/>
      <c r="AFM38" s="299"/>
      <c r="AFN38" s="299"/>
      <c r="AFO38" s="299"/>
      <c r="AFP38" s="299"/>
      <c r="AFQ38" s="299"/>
      <c r="AFR38" s="299"/>
      <c r="AFS38" s="299"/>
      <c r="AFT38" s="299"/>
      <c r="AFU38" s="299"/>
      <c r="AFV38" s="299"/>
      <c r="AFW38" s="299"/>
      <c r="AFX38" s="299"/>
      <c r="AFY38" s="299"/>
      <c r="AFZ38" s="299"/>
      <c r="AGA38" s="299"/>
      <c r="AGB38" s="299"/>
      <c r="AGC38" s="299"/>
      <c r="AGD38" s="299"/>
      <c r="AGE38" s="299"/>
      <c r="AGF38" s="299"/>
      <c r="AGG38" s="299"/>
      <c r="AGH38" s="299"/>
      <c r="AGI38" s="299"/>
      <c r="AGJ38" s="299"/>
      <c r="AGK38" s="299"/>
      <c r="AGL38" s="299"/>
      <c r="AGM38" s="299"/>
      <c r="AGN38" s="299"/>
      <c r="AGO38" s="299"/>
      <c r="AGP38" s="299"/>
      <c r="AGQ38" s="299"/>
      <c r="AGR38" s="299"/>
      <c r="AGS38" s="299"/>
      <c r="AGT38" s="299"/>
      <c r="AGU38" s="299"/>
      <c r="AGV38" s="299"/>
      <c r="AGW38" s="299"/>
      <c r="AGX38" s="299"/>
      <c r="AGY38" s="299"/>
      <c r="AGZ38" s="299"/>
      <c r="AHA38" s="299"/>
      <c r="AHB38" s="299"/>
      <c r="AHC38" s="299"/>
      <c r="AHD38" s="299"/>
      <c r="AHE38" s="299"/>
      <c r="AHF38" s="299"/>
      <c r="AHG38" s="299"/>
      <c r="AHH38" s="299"/>
      <c r="AHI38" s="299"/>
      <c r="AHJ38" s="299"/>
      <c r="AHK38" s="299"/>
      <c r="AHL38" s="299"/>
      <c r="AHM38" s="299"/>
      <c r="AHN38" s="299"/>
      <c r="AHO38" s="299"/>
      <c r="AHP38" s="299"/>
      <c r="AHQ38" s="299"/>
      <c r="AHR38" s="299"/>
      <c r="AHS38" s="299"/>
      <c r="AHT38" s="299"/>
      <c r="AHU38" s="299"/>
      <c r="AHV38" s="299"/>
      <c r="AHW38" s="299"/>
      <c r="AHX38" s="299"/>
      <c r="AHY38" s="299"/>
      <c r="AHZ38" s="299"/>
      <c r="AIA38" s="299"/>
      <c r="AIB38" s="299"/>
      <c r="AIC38" s="299"/>
      <c r="AID38" s="299"/>
      <c r="AIE38" s="299"/>
      <c r="AIF38" s="299"/>
      <c r="AIG38" s="299"/>
      <c r="AIH38" s="299"/>
      <c r="AII38" s="299"/>
      <c r="AIJ38" s="299"/>
      <c r="AIK38" s="299"/>
      <c r="AIL38" s="299"/>
      <c r="AIM38" s="299"/>
      <c r="AIN38" s="299"/>
      <c r="AIO38" s="299"/>
      <c r="AIP38" s="299"/>
      <c r="AIQ38" s="299"/>
      <c r="AIR38" s="299"/>
      <c r="AIS38" s="299"/>
      <c r="AIT38" s="299"/>
      <c r="AIU38" s="299"/>
      <c r="AIV38" s="299"/>
      <c r="AIW38" s="299"/>
      <c r="AIX38" s="299"/>
      <c r="AIY38" s="299"/>
      <c r="AIZ38" s="299"/>
      <c r="AJA38" s="299"/>
      <c r="AJB38" s="299"/>
      <c r="AJC38" s="299"/>
      <c r="AJD38" s="299"/>
      <c r="AJE38" s="299"/>
      <c r="AJF38" s="299"/>
      <c r="AJG38" s="299"/>
      <c r="AJH38" s="299"/>
      <c r="AJI38" s="299"/>
      <c r="AJJ38" s="299"/>
      <c r="AJK38" s="299"/>
      <c r="AJL38" s="299"/>
      <c r="AJM38" s="299"/>
      <c r="AJN38" s="299"/>
      <c r="AJO38" s="299"/>
      <c r="AJP38" s="299"/>
      <c r="AJQ38" s="299"/>
      <c r="AJR38" s="299"/>
      <c r="AJS38" s="299"/>
      <c r="AJT38" s="299"/>
      <c r="AJU38" s="299"/>
      <c r="AJV38" s="299"/>
      <c r="AJW38" s="299"/>
      <c r="AJX38" s="299"/>
      <c r="AJY38" s="299"/>
      <c r="AJZ38" s="299"/>
      <c r="AKA38" s="299"/>
      <c r="AKB38" s="299"/>
      <c r="AKC38" s="299"/>
      <c r="AKD38" s="299"/>
      <c r="AKE38" s="299"/>
      <c r="AKF38" s="299"/>
      <c r="AKG38" s="299"/>
      <c r="AKH38" s="299"/>
      <c r="AKI38" s="299"/>
      <c r="AKJ38" s="299"/>
      <c r="AKK38" s="299"/>
      <c r="AKL38" s="299"/>
      <c r="AKM38" s="299"/>
      <c r="AKN38" s="299"/>
      <c r="AKO38" s="299"/>
      <c r="AKP38" s="299"/>
      <c r="AKQ38" s="299"/>
      <c r="AKR38" s="299"/>
      <c r="AKS38" s="299"/>
      <c r="AKT38" s="299"/>
      <c r="AKU38" s="299"/>
      <c r="AKV38" s="299"/>
      <c r="AKW38" s="299"/>
      <c r="AKX38" s="299"/>
      <c r="AKY38" s="299"/>
      <c r="AKZ38" s="299"/>
      <c r="ALA38" s="299"/>
      <c r="ALB38" s="299"/>
      <c r="ALC38" s="299"/>
      <c r="ALD38" s="299"/>
      <c r="ALE38" s="299"/>
      <c r="ALF38" s="299"/>
      <c r="ALG38" s="299"/>
      <c r="ALH38" s="299"/>
      <c r="ALI38" s="299"/>
      <c r="ALJ38" s="299"/>
      <c r="ALK38" s="299"/>
      <c r="ALL38" s="299"/>
      <c r="ALM38" s="299"/>
      <c r="ALN38" s="299"/>
      <c r="ALO38" s="299"/>
      <c r="ALP38" s="299"/>
      <c r="ALQ38" s="299"/>
      <c r="ALR38" s="299"/>
      <c r="ALS38" s="299"/>
      <c r="ALT38" s="299"/>
      <c r="ALU38" s="299"/>
      <c r="ALV38" s="299"/>
      <c r="ALW38" s="299"/>
      <c r="ALX38" s="299"/>
      <c r="ALY38" s="299"/>
      <c r="ALZ38" s="299"/>
      <c r="AMA38" s="299"/>
      <c r="AMB38" s="299"/>
      <c r="AMC38" s="299"/>
      <c r="AMD38" s="299"/>
      <c r="AME38" s="299"/>
      <c r="AMF38" s="299"/>
      <c r="AMG38" s="299"/>
      <c r="AMH38" s="299"/>
      <c r="AMI38" s="299"/>
      <c r="AMJ38" s="299"/>
      <c r="AMK38" s="299"/>
    </row>
    <row r="39" spans="1:1025" s="218" customFormat="1" ht="45" x14ac:dyDescent="0.25">
      <c r="A39" s="216"/>
      <c r="B39" s="293"/>
      <c r="C39" s="294"/>
      <c r="D39" s="200" t="s">
        <v>28</v>
      </c>
      <c r="E39" s="201">
        <f>E31</f>
        <v>21147.200000000001</v>
      </c>
      <c r="F39" s="201"/>
      <c r="G39" s="201"/>
      <c r="H39" s="201"/>
      <c r="I39" s="201">
        <f>I31</f>
        <v>1097.8</v>
      </c>
      <c r="J39" s="208">
        <f>I39/E39*100</f>
        <v>5.191230990391162</v>
      </c>
      <c r="K39" s="208"/>
      <c r="L39" s="208"/>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G39" s="296"/>
      <c r="FH39" s="296"/>
      <c r="FI39" s="296"/>
      <c r="FJ39" s="296"/>
      <c r="FK39" s="296"/>
      <c r="FL39" s="296"/>
      <c r="FM39" s="296"/>
      <c r="FN39" s="296"/>
      <c r="FO39" s="296"/>
      <c r="FP39" s="296"/>
      <c r="FQ39" s="296"/>
      <c r="FR39" s="296"/>
      <c r="FS39" s="296"/>
      <c r="FT39" s="296"/>
      <c r="FU39" s="296"/>
      <c r="FV39" s="296"/>
      <c r="FW39" s="296"/>
      <c r="FX39" s="296"/>
      <c r="FY39" s="296"/>
      <c r="FZ39" s="296"/>
      <c r="GA39" s="296"/>
      <c r="GB39" s="296"/>
      <c r="GC39" s="296"/>
      <c r="GD39" s="296"/>
      <c r="GE39" s="296"/>
      <c r="GF39" s="296"/>
      <c r="GG39" s="296"/>
      <c r="GH39" s="296"/>
      <c r="GI39" s="296"/>
      <c r="GJ39" s="296"/>
      <c r="GK39" s="296"/>
      <c r="GL39" s="296"/>
      <c r="GM39" s="296"/>
      <c r="GN39" s="296"/>
      <c r="GO39" s="296"/>
      <c r="GP39" s="296"/>
      <c r="GQ39" s="296"/>
      <c r="GR39" s="296"/>
      <c r="GS39" s="296"/>
      <c r="GT39" s="296"/>
      <c r="GU39" s="296"/>
      <c r="GV39" s="296"/>
      <c r="GW39" s="296"/>
      <c r="GX39" s="296"/>
      <c r="GY39" s="296"/>
      <c r="GZ39" s="296"/>
      <c r="HA39" s="296"/>
      <c r="HB39" s="296"/>
      <c r="HC39" s="296"/>
      <c r="HD39" s="296"/>
      <c r="HE39" s="296"/>
      <c r="HF39" s="296"/>
      <c r="HG39" s="296"/>
      <c r="HH39" s="296"/>
      <c r="HI39" s="296"/>
      <c r="HJ39" s="296"/>
      <c r="HK39" s="296"/>
      <c r="HL39" s="296"/>
      <c r="HM39" s="296"/>
      <c r="HN39" s="296"/>
      <c r="HO39" s="296"/>
      <c r="HP39" s="296"/>
      <c r="HQ39" s="296"/>
      <c r="HR39" s="296"/>
      <c r="HS39" s="296"/>
      <c r="HT39" s="296"/>
      <c r="HU39" s="296"/>
      <c r="HV39" s="296"/>
      <c r="HW39" s="296"/>
      <c r="HX39" s="296"/>
      <c r="HY39" s="296"/>
      <c r="HZ39" s="296"/>
      <c r="IA39" s="296"/>
      <c r="IB39" s="296"/>
      <c r="IC39" s="296"/>
      <c r="ID39" s="296"/>
      <c r="IE39" s="296"/>
      <c r="IF39" s="296"/>
      <c r="IG39" s="296"/>
      <c r="IH39" s="296"/>
      <c r="II39" s="296"/>
      <c r="IJ39" s="296"/>
      <c r="IK39" s="296"/>
      <c r="IL39" s="296"/>
      <c r="IM39" s="296"/>
      <c r="IN39" s="296"/>
      <c r="IO39" s="296"/>
      <c r="IP39" s="296"/>
      <c r="IQ39" s="296"/>
      <c r="IR39" s="296"/>
      <c r="IS39" s="296"/>
      <c r="IT39" s="296"/>
      <c r="IU39" s="296"/>
      <c r="IV39" s="296"/>
      <c r="IW39" s="296"/>
      <c r="IX39" s="296"/>
      <c r="IY39" s="296"/>
      <c r="IZ39" s="296"/>
      <c r="JA39" s="296"/>
      <c r="JB39" s="296"/>
      <c r="JC39" s="296"/>
      <c r="JD39" s="296"/>
      <c r="JE39" s="296"/>
      <c r="JF39" s="296"/>
      <c r="JG39" s="296"/>
      <c r="JH39" s="296"/>
      <c r="JI39" s="296"/>
      <c r="JJ39" s="296"/>
      <c r="JK39" s="296"/>
      <c r="JL39" s="296"/>
      <c r="JM39" s="296"/>
      <c r="JN39" s="296"/>
      <c r="JO39" s="296"/>
      <c r="JP39" s="296"/>
      <c r="JQ39" s="296"/>
      <c r="JR39" s="296"/>
      <c r="JS39" s="296"/>
      <c r="JT39" s="296"/>
      <c r="JU39" s="296"/>
      <c r="JV39" s="296"/>
      <c r="JW39" s="296"/>
      <c r="JX39" s="296"/>
      <c r="JY39" s="296"/>
      <c r="JZ39" s="296"/>
      <c r="KA39" s="296"/>
      <c r="KB39" s="296"/>
      <c r="KC39" s="296"/>
      <c r="KD39" s="296"/>
      <c r="KE39" s="296"/>
      <c r="KF39" s="296"/>
      <c r="KG39" s="296"/>
      <c r="KH39" s="296"/>
      <c r="KI39" s="296"/>
      <c r="KJ39" s="296"/>
      <c r="KK39" s="296"/>
      <c r="KL39" s="296"/>
      <c r="KM39" s="296"/>
      <c r="KN39" s="296"/>
      <c r="KO39" s="296"/>
      <c r="KP39" s="298"/>
      <c r="KQ39" s="299"/>
      <c r="KR39" s="299"/>
      <c r="KS39" s="299"/>
      <c r="KT39" s="299"/>
      <c r="KU39" s="299"/>
      <c r="KV39" s="299"/>
      <c r="KW39" s="299"/>
      <c r="KX39" s="299"/>
      <c r="KY39" s="299"/>
      <c r="KZ39" s="299"/>
      <c r="LA39" s="299"/>
      <c r="LB39" s="299"/>
      <c r="LC39" s="299"/>
      <c r="LD39" s="299"/>
      <c r="LE39" s="299"/>
      <c r="LF39" s="299"/>
      <c r="LG39" s="299"/>
      <c r="LH39" s="299"/>
      <c r="LI39" s="299"/>
      <c r="LJ39" s="299"/>
      <c r="LK39" s="299"/>
      <c r="LL39" s="299"/>
      <c r="LM39" s="299"/>
      <c r="LN39" s="299"/>
      <c r="LO39" s="299"/>
      <c r="LP39" s="299"/>
      <c r="LQ39" s="299"/>
      <c r="LR39" s="299"/>
      <c r="LS39" s="299"/>
      <c r="LT39" s="299"/>
      <c r="LU39" s="299"/>
      <c r="LV39" s="299"/>
      <c r="LW39" s="299"/>
      <c r="LX39" s="299"/>
      <c r="LY39" s="299"/>
      <c r="LZ39" s="299"/>
      <c r="MA39" s="299"/>
      <c r="MB39" s="299"/>
      <c r="MC39" s="299"/>
      <c r="MD39" s="299"/>
      <c r="ME39" s="299"/>
      <c r="MF39" s="299"/>
      <c r="MG39" s="299"/>
      <c r="MH39" s="299"/>
      <c r="MI39" s="299"/>
      <c r="MJ39" s="299"/>
      <c r="MK39" s="299"/>
      <c r="ML39" s="299"/>
      <c r="MM39" s="299"/>
      <c r="MN39" s="299"/>
      <c r="MO39" s="299"/>
      <c r="MP39" s="299"/>
      <c r="MQ39" s="299"/>
      <c r="MR39" s="299"/>
      <c r="MS39" s="299"/>
      <c r="MT39" s="299"/>
      <c r="MU39" s="299"/>
      <c r="MV39" s="299"/>
      <c r="MW39" s="299"/>
      <c r="MX39" s="299"/>
      <c r="MY39" s="299"/>
      <c r="MZ39" s="299"/>
      <c r="NA39" s="299"/>
      <c r="NB39" s="299"/>
      <c r="NC39" s="299"/>
      <c r="ND39" s="299"/>
      <c r="NE39" s="299"/>
      <c r="NF39" s="299"/>
      <c r="NG39" s="299"/>
      <c r="NH39" s="299"/>
      <c r="NI39" s="299"/>
      <c r="NJ39" s="299"/>
      <c r="NK39" s="299"/>
      <c r="NL39" s="299"/>
      <c r="NM39" s="299"/>
      <c r="NN39" s="299"/>
      <c r="NO39" s="299"/>
      <c r="NP39" s="299"/>
      <c r="NQ39" s="299"/>
      <c r="NR39" s="299"/>
      <c r="NS39" s="299"/>
      <c r="NT39" s="299"/>
      <c r="NU39" s="299"/>
      <c r="NV39" s="299"/>
      <c r="NW39" s="299"/>
      <c r="NX39" s="299"/>
      <c r="NY39" s="299"/>
      <c r="NZ39" s="299"/>
      <c r="OA39" s="299"/>
      <c r="OB39" s="299"/>
      <c r="OC39" s="299"/>
      <c r="OD39" s="299"/>
      <c r="OE39" s="299"/>
      <c r="OF39" s="299"/>
      <c r="OG39" s="299"/>
      <c r="OH39" s="299"/>
      <c r="OI39" s="299"/>
      <c r="OJ39" s="299"/>
      <c r="OK39" s="299"/>
      <c r="OL39" s="299"/>
      <c r="OM39" s="299"/>
      <c r="ON39" s="299"/>
      <c r="OO39" s="299"/>
      <c r="OP39" s="299"/>
      <c r="OQ39" s="299"/>
      <c r="OR39" s="299"/>
      <c r="OS39" s="299"/>
      <c r="OT39" s="299"/>
      <c r="OU39" s="299"/>
      <c r="OV39" s="299"/>
      <c r="OW39" s="299"/>
      <c r="OX39" s="299"/>
      <c r="OY39" s="299"/>
      <c r="OZ39" s="299"/>
      <c r="PA39" s="299"/>
      <c r="PB39" s="299"/>
      <c r="PC39" s="299"/>
      <c r="PD39" s="299"/>
      <c r="PE39" s="299"/>
      <c r="PF39" s="299"/>
      <c r="PG39" s="299"/>
      <c r="PH39" s="299"/>
      <c r="PI39" s="299"/>
      <c r="PJ39" s="299"/>
      <c r="PK39" s="299"/>
      <c r="PL39" s="299"/>
      <c r="PM39" s="299"/>
      <c r="PN39" s="299"/>
      <c r="PO39" s="299"/>
      <c r="PP39" s="299"/>
      <c r="PQ39" s="299"/>
      <c r="PR39" s="299"/>
      <c r="PS39" s="299"/>
      <c r="PT39" s="299"/>
      <c r="PU39" s="299"/>
      <c r="PV39" s="299"/>
      <c r="PW39" s="299"/>
      <c r="PX39" s="299"/>
      <c r="PY39" s="299"/>
      <c r="PZ39" s="299"/>
      <c r="QA39" s="299"/>
      <c r="QB39" s="299"/>
      <c r="QC39" s="299"/>
      <c r="QD39" s="299"/>
      <c r="QE39" s="299"/>
      <c r="QF39" s="299"/>
      <c r="QG39" s="299"/>
      <c r="QH39" s="299"/>
      <c r="QI39" s="299"/>
      <c r="QJ39" s="299"/>
      <c r="QK39" s="299"/>
      <c r="QL39" s="299"/>
      <c r="QM39" s="299"/>
      <c r="QN39" s="299"/>
      <c r="QO39" s="299"/>
      <c r="QP39" s="299"/>
      <c r="QQ39" s="299"/>
      <c r="QR39" s="299"/>
      <c r="QS39" s="299"/>
      <c r="QT39" s="299"/>
      <c r="QU39" s="299"/>
      <c r="QV39" s="299"/>
      <c r="QW39" s="299"/>
      <c r="QX39" s="299"/>
      <c r="QY39" s="299"/>
      <c r="QZ39" s="299"/>
      <c r="RA39" s="299"/>
      <c r="RB39" s="299"/>
      <c r="RC39" s="299"/>
      <c r="RD39" s="299"/>
      <c r="RE39" s="299"/>
      <c r="RF39" s="299"/>
      <c r="RG39" s="299"/>
      <c r="RH39" s="299"/>
      <c r="RI39" s="299"/>
      <c r="RJ39" s="299"/>
      <c r="RK39" s="299"/>
      <c r="RL39" s="299"/>
      <c r="RM39" s="299"/>
      <c r="RN39" s="299"/>
      <c r="RO39" s="299"/>
      <c r="RP39" s="299"/>
      <c r="RQ39" s="299"/>
      <c r="RR39" s="299"/>
      <c r="RS39" s="299"/>
      <c r="RT39" s="299"/>
      <c r="RU39" s="299"/>
      <c r="RV39" s="299"/>
      <c r="RW39" s="299"/>
      <c r="RX39" s="299"/>
      <c r="RY39" s="299"/>
      <c r="RZ39" s="299"/>
      <c r="SA39" s="299"/>
      <c r="SB39" s="299"/>
      <c r="SC39" s="299"/>
      <c r="SD39" s="299"/>
      <c r="SE39" s="299"/>
      <c r="SF39" s="299"/>
      <c r="SG39" s="299"/>
      <c r="SH39" s="299"/>
      <c r="SI39" s="299"/>
      <c r="SJ39" s="299"/>
      <c r="SK39" s="299"/>
      <c r="SL39" s="299"/>
      <c r="SM39" s="299"/>
      <c r="SN39" s="299"/>
      <c r="SO39" s="299"/>
      <c r="SP39" s="299"/>
      <c r="SQ39" s="299"/>
      <c r="SR39" s="299"/>
      <c r="SS39" s="299"/>
      <c r="ST39" s="299"/>
      <c r="SU39" s="299"/>
      <c r="SV39" s="299"/>
      <c r="SW39" s="299"/>
      <c r="SX39" s="299"/>
      <c r="SY39" s="299"/>
      <c r="SZ39" s="299"/>
      <c r="TA39" s="299"/>
      <c r="TB39" s="299"/>
      <c r="TC39" s="299"/>
      <c r="TD39" s="299"/>
      <c r="TE39" s="299"/>
      <c r="TF39" s="299"/>
      <c r="TG39" s="299"/>
      <c r="TH39" s="299"/>
      <c r="TI39" s="299"/>
      <c r="TJ39" s="299"/>
      <c r="TK39" s="299"/>
      <c r="TL39" s="299"/>
      <c r="TM39" s="299"/>
      <c r="TN39" s="299"/>
      <c r="TO39" s="299"/>
      <c r="TP39" s="299"/>
      <c r="TQ39" s="299"/>
      <c r="TR39" s="299"/>
      <c r="TS39" s="299"/>
      <c r="TT39" s="299"/>
      <c r="TU39" s="299"/>
      <c r="TV39" s="299"/>
      <c r="TW39" s="299"/>
      <c r="TX39" s="299"/>
      <c r="TY39" s="299"/>
      <c r="TZ39" s="299"/>
      <c r="UA39" s="299"/>
      <c r="UB39" s="299"/>
      <c r="UC39" s="299"/>
      <c r="UD39" s="299"/>
      <c r="UE39" s="299"/>
      <c r="UF39" s="299"/>
      <c r="UG39" s="299"/>
      <c r="UH39" s="299"/>
      <c r="UI39" s="299"/>
      <c r="UJ39" s="299"/>
      <c r="UK39" s="299"/>
      <c r="UL39" s="299"/>
      <c r="UM39" s="299"/>
      <c r="UN39" s="299"/>
      <c r="UO39" s="299"/>
      <c r="UP39" s="299"/>
      <c r="UQ39" s="299"/>
      <c r="UR39" s="299"/>
      <c r="US39" s="299"/>
      <c r="UT39" s="299"/>
      <c r="UU39" s="299"/>
      <c r="UV39" s="299"/>
      <c r="UW39" s="299"/>
      <c r="UX39" s="299"/>
      <c r="UY39" s="299"/>
      <c r="UZ39" s="299"/>
      <c r="VA39" s="299"/>
      <c r="VB39" s="299"/>
      <c r="VC39" s="299"/>
      <c r="VD39" s="299"/>
      <c r="VE39" s="299"/>
      <c r="VF39" s="299"/>
      <c r="VG39" s="299"/>
      <c r="VH39" s="299"/>
      <c r="VI39" s="299"/>
      <c r="VJ39" s="299"/>
      <c r="VK39" s="299"/>
      <c r="VL39" s="299"/>
      <c r="VM39" s="299"/>
      <c r="VN39" s="299"/>
      <c r="VO39" s="299"/>
      <c r="VP39" s="299"/>
      <c r="VQ39" s="299"/>
      <c r="VR39" s="299"/>
      <c r="VS39" s="299"/>
      <c r="VT39" s="299"/>
      <c r="VU39" s="299"/>
      <c r="VV39" s="299"/>
      <c r="VW39" s="299"/>
      <c r="VX39" s="299"/>
      <c r="VY39" s="299"/>
      <c r="VZ39" s="299"/>
      <c r="WA39" s="299"/>
      <c r="WB39" s="299"/>
      <c r="WC39" s="299"/>
      <c r="WD39" s="299"/>
      <c r="WE39" s="299"/>
      <c r="WF39" s="299"/>
      <c r="WG39" s="299"/>
      <c r="WH39" s="299"/>
      <c r="WI39" s="299"/>
      <c r="WJ39" s="299"/>
      <c r="WK39" s="299"/>
      <c r="WL39" s="299"/>
      <c r="WM39" s="299"/>
      <c r="WN39" s="299"/>
      <c r="WO39" s="299"/>
      <c r="WP39" s="299"/>
      <c r="WQ39" s="299"/>
      <c r="WR39" s="299"/>
      <c r="WS39" s="299"/>
      <c r="WT39" s="299"/>
      <c r="WU39" s="299"/>
      <c r="WV39" s="299"/>
      <c r="WW39" s="299"/>
      <c r="WX39" s="299"/>
      <c r="WY39" s="299"/>
      <c r="WZ39" s="299"/>
      <c r="XA39" s="299"/>
      <c r="XB39" s="299"/>
      <c r="XC39" s="299"/>
      <c r="XD39" s="299"/>
      <c r="XE39" s="299"/>
      <c r="XF39" s="299"/>
      <c r="XG39" s="299"/>
      <c r="XH39" s="299"/>
      <c r="XI39" s="299"/>
      <c r="XJ39" s="299"/>
      <c r="XK39" s="299"/>
      <c r="XL39" s="299"/>
      <c r="XM39" s="299"/>
      <c r="XN39" s="299"/>
      <c r="XO39" s="299"/>
      <c r="XP39" s="299"/>
      <c r="XQ39" s="299"/>
      <c r="XR39" s="299"/>
      <c r="XS39" s="299"/>
      <c r="XT39" s="299"/>
      <c r="XU39" s="299"/>
      <c r="XV39" s="299"/>
      <c r="XW39" s="299"/>
      <c r="XX39" s="299"/>
      <c r="XY39" s="299"/>
      <c r="XZ39" s="299"/>
      <c r="YA39" s="299"/>
      <c r="YB39" s="299"/>
      <c r="YC39" s="299"/>
      <c r="YD39" s="299"/>
      <c r="YE39" s="299"/>
      <c r="YF39" s="299"/>
      <c r="YG39" s="299"/>
      <c r="YH39" s="299"/>
      <c r="YI39" s="299"/>
      <c r="YJ39" s="299"/>
      <c r="YK39" s="299"/>
      <c r="YL39" s="299"/>
      <c r="YM39" s="299"/>
      <c r="YN39" s="299"/>
      <c r="YO39" s="299"/>
      <c r="YP39" s="299"/>
      <c r="YQ39" s="299"/>
      <c r="YR39" s="299"/>
      <c r="YS39" s="299"/>
      <c r="YT39" s="299"/>
      <c r="YU39" s="299"/>
      <c r="YV39" s="299"/>
      <c r="YW39" s="299"/>
      <c r="YX39" s="299"/>
      <c r="YY39" s="299"/>
      <c r="YZ39" s="299"/>
      <c r="ZA39" s="299"/>
      <c r="ZB39" s="299"/>
      <c r="ZC39" s="299"/>
      <c r="ZD39" s="299"/>
      <c r="ZE39" s="299"/>
      <c r="ZF39" s="299"/>
      <c r="ZG39" s="299"/>
      <c r="ZH39" s="299"/>
      <c r="ZI39" s="299"/>
      <c r="ZJ39" s="299"/>
      <c r="ZK39" s="299"/>
      <c r="ZL39" s="299"/>
      <c r="ZM39" s="299"/>
      <c r="ZN39" s="299"/>
      <c r="ZO39" s="299"/>
      <c r="ZP39" s="299"/>
      <c r="ZQ39" s="299"/>
      <c r="ZR39" s="299"/>
      <c r="ZS39" s="299"/>
      <c r="ZT39" s="299"/>
      <c r="ZU39" s="299"/>
      <c r="ZV39" s="299"/>
      <c r="ZW39" s="299"/>
      <c r="ZX39" s="299"/>
      <c r="ZY39" s="299"/>
      <c r="ZZ39" s="299"/>
      <c r="AAA39" s="299"/>
      <c r="AAB39" s="299"/>
      <c r="AAC39" s="299"/>
      <c r="AAD39" s="299"/>
      <c r="AAE39" s="299"/>
      <c r="AAF39" s="299"/>
      <c r="AAG39" s="299"/>
      <c r="AAH39" s="299"/>
      <c r="AAI39" s="299"/>
      <c r="AAJ39" s="299"/>
      <c r="AAK39" s="299"/>
      <c r="AAL39" s="299"/>
      <c r="AAM39" s="299"/>
      <c r="AAN39" s="299"/>
      <c r="AAO39" s="299"/>
      <c r="AAP39" s="299"/>
      <c r="AAQ39" s="299"/>
      <c r="AAR39" s="299"/>
      <c r="AAS39" s="299"/>
      <c r="AAT39" s="299"/>
      <c r="AAU39" s="299"/>
      <c r="AAV39" s="299"/>
      <c r="AAW39" s="299"/>
      <c r="AAX39" s="299"/>
      <c r="AAY39" s="299"/>
      <c r="AAZ39" s="299"/>
      <c r="ABA39" s="299"/>
      <c r="ABB39" s="299"/>
      <c r="ABC39" s="299"/>
      <c r="ABD39" s="299"/>
      <c r="ABE39" s="299"/>
      <c r="ABF39" s="299"/>
      <c r="ABG39" s="299"/>
      <c r="ABH39" s="299"/>
      <c r="ABI39" s="299"/>
      <c r="ABJ39" s="299"/>
      <c r="ABK39" s="299"/>
      <c r="ABL39" s="299"/>
      <c r="ABM39" s="299"/>
      <c r="ABN39" s="299"/>
      <c r="ABO39" s="299"/>
      <c r="ABP39" s="299"/>
      <c r="ABQ39" s="299"/>
      <c r="ABR39" s="299"/>
      <c r="ABS39" s="299"/>
      <c r="ABT39" s="299"/>
      <c r="ABU39" s="299"/>
      <c r="ABV39" s="299"/>
      <c r="ABW39" s="299"/>
      <c r="ABX39" s="299"/>
      <c r="ABY39" s="299"/>
      <c r="ABZ39" s="299"/>
      <c r="ACA39" s="299"/>
      <c r="ACB39" s="299"/>
      <c r="ACC39" s="299"/>
      <c r="ACD39" s="299"/>
      <c r="ACE39" s="299"/>
      <c r="ACF39" s="299"/>
      <c r="ACG39" s="299"/>
      <c r="ACH39" s="299"/>
      <c r="ACI39" s="299"/>
      <c r="ACJ39" s="299"/>
      <c r="ACK39" s="299"/>
      <c r="ACL39" s="299"/>
      <c r="ACM39" s="299"/>
      <c r="ACN39" s="299"/>
      <c r="ACO39" s="299"/>
      <c r="ACP39" s="299"/>
      <c r="ACQ39" s="299"/>
      <c r="ACR39" s="299"/>
      <c r="ACS39" s="299"/>
      <c r="ACT39" s="299"/>
      <c r="ACU39" s="299"/>
      <c r="ACV39" s="299"/>
      <c r="ACW39" s="299"/>
      <c r="ACX39" s="299"/>
      <c r="ACY39" s="299"/>
      <c r="ACZ39" s="299"/>
      <c r="ADA39" s="299"/>
      <c r="ADB39" s="299"/>
      <c r="ADC39" s="299"/>
      <c r="ADD39" s="299"/>
      <c r="ADE39" s="299"/>
      <c r="ADF39" s="299"/>
      <c r="ADG39" s="299"/>
      <c r="ADH39" s="299"/>
      <c r="ADI39" s="299"/>
      <c r="ADJ39" s="299"/>
      <c r="ADK39" s="299"/>
      <c r="ADL39" s="299"/>
      <c r="ADM39" s="299"/>
      <c r="ADN39" s="299"/>
      <c r="ADO39" s="299"/>
      <c r="ADP39" s="299"/>
      <c r="ADQ39" s="299"/>
      <c r="ADR39" s="299"/>
      <c r="ADS39" s="299"/>
      <c r="ADT39" s="299"/>
      <c r="ADU39" s="299"/>
      <c r="ADV39" s="299"/>
      <c r="ADW39" s="299"/>
      <c r="ADX39" s="299"/>
      <c r="ADY39" s="299"/>
      <c r="ADZ39" s="299"/>
      <c r="AEA39" s="299"/>
      <c r="AEB39" s="299"/>
      <c r="AEC39" s="299"/>
      <c r="AED39" s="299"/>
      <c r="AEE39" s="299"/>
      <c r="AEF39" s="299"/>
      <c r="AEG39" s="299"/>
      <c r="AEH39" s="299"/>
      <c r="AEI39" s="299"/>
      <c r="AEJ39" s="299"/>
      <c r="AEK39" s="299"/>
      <c r="AEL39" s="299"/>
      <c r="AEM39" s="299"/>
      <c r="AEN39" s="299"/>
      <c r="AEO39" s="299"/>
      <c r="AEP39" s="299"/>
      <c r="AEQ39" s="299"/>
      <c r="AER39" s="299"/>
      <c r="AES39" s="299"/>
      <c r="AET39" s="299"/>
      <c r="AEU39" s="299"/>
      <c r="AEV39" s="299"/>
      <c r="AEW39" s="299"/>
      <c r="AEX39" s="299"/>
      <c r="AEY39" s="299"/>
      <c r="AEZ39" s="299"/>
      <c r="AFA39" s="299"/>
      <c r="AFB39" s="299"/>
      <c r="AFC39" s="299"/>
      <c r="AFD39" s="299"/>
      <c r="AFE39" s="299"/>
      <c r="AFF39" s="299"/>
      <c r="AFG39" s="299"/>
      <c r="AFH39" s="299"/>
      <c r="AFI39" s="299"/>
      <c r="AFJ39" s="299"/>
      <c r="AFK39" s="299"/>
      <c r="AFL39" s="299"/>
      <c r="AFM39" s="299"/>
      <c r="AFN39" s="299"/>
      <c r="AFO39" s="299"/>
      <c r="AFP39" s="299"/>
      <c r="AFQ39" s="299"/>
      <c r="AFR39" s="299"/>
      <c r="AFS39" s="299"/>
      <c r="AFT39" s="299"/>
      <c r="AFU39" s="299"/>
      <c r="AFV39" s="299"/>
      <c r="AFW39" s="299"/>
      <c r="AFX39" s="299"/>
      <c r="AFY39" s="299"/>
      <c r="AFZ39" s="299"/>
      <c r="AGA39" s="299"/>
      <c r="AGB39" s="299"/>
      <c r="AGC39" s="299"/>
      <c r="AGD39" s="299"/>
      <c r="AGE39" s="299"/>
      <c r="AGF39" s="299"/>
      <c r="AGG39" s="299"/>
      <c r="AGH39" s="299"/>
      <c r="AGI39" s="299"/>
      <c r="AGJ39" s="299"/>
      <c r="AGK39" s="299"/>
      <c r="AGL39" s="299"/>
      <c r="AGM39" s="299"/>
      <c r="AGN39" s="299"/>
      <c r="AGO39" s="299"/>
      <c r="AGP39" s="299"/>
      <c r="AGQ39" s="299"/>
      <c r="AGR39" s="299"/>
      <c r="AGS39" s="299"/>
      <c r="AGT39" s="299"/>
      <c r="AGU39" s="299"/>
      <c r="AGV39" s="299"/>
      <c r="AGW39" s="299"/>
      <c r="AGX39" s="299"/>
      <c r="AGY39" s="299"/>
      <c r="AGZ39" s="299"/>
      <c r="AHA39" s="299"/>
      <c r="AHB39" s="299"/>
      <c r="AHC39" s="299"/>
      <c r="AHD39" s="299"/>
      <c r="AHE39" s="299"/>
      <c r="AHF39" s="299"/>
      <c r="AHG39" s="299"/>
      <c r="AHH39" s="299"/>
      <c r="AHI39" s="299"/>
      <c r="AHJ39" s="299"/>
      <c r="AHK39" s="299"/>
      <c r="AHL39" s="299"/>
      <c r="AHM39" s="299"/>
      <c r="AHN39" s="299"/>
      <c r="AHO39" s="299"/>
      <c r="AHP39" s="299"/>
      <c r="AHQ39" s="299"/>
      <c r="AHR39" s="299"/>
      <c r="AHS39" s="299"/>
      <c r="AHT39" s="299"/>
      <c r="AHU39" s="299"/>
      <c r="AHV39" s="299"/>
      <c r="AHW39" s="299"/>
      <c r="AHX39" s="299"/>
      <c r="AHY39" s="299"/>
      <c r="AHZ39" s="299"/>
      <c r="AIA39" s="299"/>
      <c r="AIB39" s="299"/>
      <c r="AIC39" s="299"/>
      <c r="AID39" s="299"/>
      <c r="AIE39" s="299"/>
      <c r="AIF39" s="299"/>
      <c r="AIG39" s="299"/>
      <c r="AIH39" s="299"/>
      <c r="AII39" s="299"/>
      <c r="AIJ39" s="299"/>
      <c r="AIK39" s="299"/>
      <c r="AIL39" s="299"/>
      <c r="AIM39" s="299"/>
      <c r="AIN39" s="299"/>
      <c r="AIO39" s="299"/>
      <c r="AIP39" s="299"/>
      <c r="AIQ39" s="299"/>
      <c r="AIR39" s="299"/>
      <c r="AIS39" s="299"/>
      <c r="AIT39" s="299"/>
      <c r="AIU39" s="299"/>
      <c r="AIV39" s="299"/>
      <c r="AIW39" s="299"/>
      <c r="AIX39" s="299"/>
      <c r="AIY39" s="299"/>
      <c r="AIZ39" s="299"/>
      <c r="AJA39" s="299"/>
      <c r="AJB39" s="299"/>
      <c r="AJC39" s="299"/>
      <c r="AJD39" s="299"/>
      <c r="AJE39" s="299"/>
      <c r="AJF39" s="299"/>
      <c r="AJG39" s="299"/>
      <c r="AJH39" s="299"/>
      <c r="AJI39" s="299"/>
      <c r="AJJ39" s="299"/>
      <c r="AJK39" s="299"/>
      <c r="AJL39" s="299"/>
      <c r="AJM39" s="299"/>
      <c r="AJN39" s="299"/>
      <c r="AJO39" s="299"/>
      <c r="AJP39" s="299"/>
      <c r="AJQ39" s="299"/>
      <c r="AJR39" s="299"/>
      <c r="AJS39" s="299"/>
      <c r="AJT39" s="299"/>
      <c r="AJU39" s="299"/>
      <c r="AJV39" s="299"/>
      <c r="AJW39" s="299"/>
      <c r="AJX39" s="299"/>
      <c r="AJY39" s="299"/>
      <c r="AJZ39" s="299"/>
      <c r="AKA39" s="299"/>
      <c r="AKB39" s="299"/>
      <c r="AKC39" s="299"/>
      <c r="AKD39" s="299"/>
      <c r="AKE39" s="299"/>
      <c r="AKF39" s="299"/>
      <c r="AKG39" s="299"/>
      <c r="AKH39" s="299"/>
      <c r="AKI39" s="299"/>
      <c r="AKJ39" s="299"/>
      <c r="AKK39" s="299"/>
      <c r="AKL39" s="299"/>
      <c r="AKM39" s="299"/>
      <c r="AKN39" s="299"/>
      <c r="AKO39" s="299"/>
      <c r="AKP39" s="299"/>
      <c r="AKQ39" s="299"/>
      <c r="AKR39" s="299"/>
      <c r="AKS39" s="299"/>
      <c r="AKT39" s="299"/>
      <c r="AKU39" s="299"/>
      <c r="AKV39" s="299"/>
      <c r="AKW39" s="299"/>
      <c r="AKX39" s="299"/>
      <c r="AKY39" s="299"/>
      <c r="AKZ39" s="299"/>
      <c r="ALA39" s="299"/>
      <c r="ALB39" s="299"/>
      <c r="ALC39" s="299"/>
      <c r="ALD39" s="299"/>
      <c r="ALE39" s="299"/>
      <c r="ALF39" s="299"/>
      <c r="ALG39" s="299"/>
      <c r="ALH39" s="299"/>
      <c r="ALI39" s="299"/>
      <c r="ALJ39" s="299"/>
      <c r="ALK39" s="299"/>
      <c r="ALL39" s="299"/>
      <c r="ALM39" s="299"/>
      <c r="ALN39" s="299"/>
      <c r="ALO39" s="299"/>
      <c r="ALP39" s="299"/>
      <c r="ALQ39" s="299"/>
      <c r="ALR39" s="299"/>
      <c r="ALS39" s="299"/>
      <c r="ALT39" s="299"/>
      <c r="ALU39" s="299"/>
      <c r="ALV39" s="299"/>
      <c r="ALW39" s="299"/>
      <c r="ALX39" s="299"/>
      <c r="ALY39" s="299"/>
      <c r="ALZ39" s="299"/>
      <c r="AMA39" s="299"/>
      <c r="AMB39" s="299"/>
      <c r="AMC39" s="299"/>
      <c r="AMD39" s="299"/>
      <c r="AME39" s="299"/>
      <c r="AMF39" s="299"/>
      <c r="AMG39" s="299"/>
      <c r="AMH39" s="299"/>
      <c r="AMI39" s="299"/>
      <c r="AMJ39" s="299"/>
      <c r="AMK39" s="299"/>
    </row>
    <row r="40" spans="1:1025" s="212" customFormat="1" ht="15" customHeight="1" x14ac:dyDescent="0.25">
      <c r="A40" s="209"/>
      <c r="B40" s="293"/>
      <c r="C40" s="294" t="s">
        <v>99</v>
      </c>
      <c r="D40" s="199" t="s">
        <v>96</v>
      </c>
      <c r="E40" s="201">
        <f>E41+E43+E45+E46</f>
        <v>178472.8</v>
      </c>
      <c r="F40" s="208" t="s">
        <v>97</v>
      </c>
      <c r="G40" s="201">
        <f>G41+G43+G45+G46</f>
        <v>148707.37719999999</v>
      </c>
      <c r="H40" s="208" t="s">
        <v>97</v>
      </c>
      <c r="I40" s="201">
        <f>I41+I43+I45+I46</f>
        <v>148707.37719999999</v>
      </c>
      <c r="J40" s="208">
        <f>I40/E40*100</f>
        <v>83.32215172283955</v>
      </c>
      <c r="K40" s="208" t="s">
        <v>97</v>
      </c>
      <c r="L40" s="208" t="s">
        <v>97</v>
      </c>
      <c r="CY40" s="209"/>
      <c r="CZ40" s="209"/>
      <c r="DA40" s="209"/>
      <c r="DB40" s="209"/>
      <c r="DC40" s="209"/>
      <c r="DD40" s="209"/>
      <c r="DE40" s="209"/>
      <c r="DF40" s="209"/>
      <c r="DG40" s="209"/>
      <c r="DH40" s="209"/>
      <c r="DI40" s="209"/>
      <c r="DJ40" s="209"/>
      <c r="DK40" s="209"/>
      <c r="DL40" s="209"/>
      <c r="DM40" s="209"/>
      <c r="DN40" s="209"/>
      <c r="DO40" s="209"/>
      <c r="DP40" s="209"/>
      <c r="DQ40" s="209"/>
      <c r="DR40" s="209"/>
      <c r="DS40" s="209"/>
      <c r="DT40" s="209"/>
      <c r="DU40" s="209"/>
      <c r="DV40" s="209"/>
      <c r="DW40" s="209"/>
      <c r="DX40" s="209"/>
      <c r="DY40" s="209"/>
      <c r="DZ40" s="209"/>
      <c r="EA40" s="209"/>
      <c r="EB40" s="209"/>
      <c r="EC40" s="209"/>
      <c r="ED40" s="209"/>
      <c r="EE40" s="209"/>
      <c r="EF40" s="209"/>
      <c r="EG40" s="209"/>
      <c r="EH40" s="209"/>
      <c r="EI40" s="209"/>
      <c r="EJ40" s="209"/>
      <c r="EK40" s="209"/>
      <c r="EL40" s="209"/>
      <c r="EM40" s="209"/>
      <c r="EN40" s="209"/>
      <c r="EO40" s="209"/>
      <c r="EP40" s="209"/>
      <c r="EQ40" s="209"/>
      <c r="ER40" s="209"/>
      <c r="ES40" s="209"/>
      <c r="ET40" s="209"/>
      <c r="EU40" s="209"/>
      <c r="EV40" s="209"/>
      <c r="EW40" s="209"/>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9"/>
      <c r="GI40" s="209"/>
      <c r="GJ40" s="209"/>
      <c r="GK40" s="209"/>
      <c r="GL40" s="209"/>
      <c r="GM40" s="209"/>
      <c r="GN40" s="209"/>
      <c r="GO40" s="209"/>
      <c r="GP40" s="209"/>
      <c r="GQ40" s="209"/>
      <c r="GR40" s="209"/>
      <c r="GS40" s="209"/>
      <c r="GT40" s="209"/>
      <c r="GU40" s="209"/>
      <c r="GV40" s="209"/>
      <c r="GW40" s="209"/>
      <c r="GX40" s="209"/>
      <c r="GY40" s="209"/>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209"/>
      <c r="HY40" s="209"/>
      <c r="HZ40" s="209"/>
      <c r="IA40" s="209"/>
      <c r="IB40" s="209"/>
      <c r="IC40" s="209"/>
      <c r="ID40" s="209"/>
      <c r="IE40" s="209"/>
      <c r="IF40" s="209"/>
      <c r="IG40" s="209"/>
      <c r="IH40" s="209"/>
      <c r="II40" s="209"/>
      <c r="IJ40" s="209"/>
      <c r="IK40" s="209"/>
      <c r="IL40" s="209"/>
      <c r="IM40" s="209"/>
      <c r="IN40" s="209"/>
      <c r="IO40" s="209"/>
      <c r="IP40" s="209"/>
      <c r="IQ40" s="209"/>
      <c r="IR40" s="209"/>
      <c r="IS40" s="209"/>
      <c r="IT40" s="209"/>
      <c r="IU40" s="209"/>
      <c r="IV40" s="209"/>
      <c r="IW40" s="209"/>
      <c r="IX40" s="209"/>
      <c r="IY40" s="209"/>
      <c r="IZ40" s="209"/>
      <c r="JA40" s="209"/>
      <c r="JB40" s="209"/>
      <c r="JC40" s="209"/>
      <c r="JD40" s="209"/>
      <c r="JE40" s="209"/>
      <c r="JF40" s="209"/>
      <c r="JG40" s="209"/>
      <c r="JH40" s="209"/>
      <c r="JI40" s="209"/>
      <c r="JJ40" s="209"/>
      <c r="JK40" s="209"/>
      <c r="JL40" s="209"/>
      <c r="JM40" s="209"/>
      <c r="JN40" s="209"/>
      <c r="JO40" s="209"/>
      <c r="JP40" s="209"/>
      <c r="JQ40" s="209"/>
      <c r="JR40" s="209"/>
      <c r="JS40" s="209"/>
      <c r="JT40" s="209"/>
      <c r="JU40" s="209"/>
      <c r="JV40" s="209"/>
      <c r="JW40" s="209"/>
      <c r="JX40" s="209"/>
      <c r="JY40" s="209"/>
      <c r="JZ40" s="209"/>
      <c r="KA40" s="209"/>
      <c r="KB40" s="209"/>
      <c r="KC40" s="209"/>
      <c r="KD40" s="209"/>
      <c r="KE40" s="209"/>
      <c r="KF40" s="209"/>
      <c r="KG40" s="209"/>
      <c r="KH40" s="209"/>
      <c r="KI40" s="209"/>
      <c r="KJ40" s="209"/>
      <c r="KK40" s="209"/>
      <c r="KL40" s="209"/>
      <c r="KM40" s="209"/>
      <c r="KN40" s="209"/>
      <c r="KO40" s="209"/>
    </row>
    <row r="41" spans="1:1025" s="212" customFormat="1" x14ac:dyDescent="0.25">
      <c r="A41" s="209"/>
      <c r="B41" s="293"/>
      <c r="C41" s="294"/>
      <c r="D41" s="199" t="s">
        <v>23</v>
      </c>
      <c r="E41" s="201">
        <f>E168</f>
        <v>3446.3</v>
      </c>
      <c r="F41" s="201">
        <f>F168</f>
        <v>2974.1498900000001</v>
      </c>
      <c r="G41" s="201">
        <f>G168</f>
        <v>2974.1498900000001</v>
      </c>
      <c r="H41" s="201">
        <f>H168</f>
        <v>2974.1498900000001</v>
      </c>
      <c r="I41" s="201">
        <f>I168</f>
        <v>2974.1498900000001</v>
      </c>
      <c r="J41" s="208">
        <f>I41/E41*100</f>
        <v>86.299796593448036</v>
      </c>
      <c r="K41" s="208"/>
      <c r="L41" s="208"/>
      <c r="CY41" s="209"/>
      <c r="CZ41" s="209"/>
      <c r="DA41" s="209"/>
      <c r="DB41" s="209"/>
      <c r="DC41" s="209"/>
      <c r="DD41" s="209"/>
      <c r="DE41" s="209"/>
      <c r="DF41" s="209"/>
      <c r="DG41" s="209"/>
      <c r="DH41" s="209"/>
      <c r="DI41" s="209"/>
      <c r="DJ41" s="209"/>
      <c r="DK41" s="209"/>
      <c r="DL41" s="209"/>
      <c r="DM41" s="209"/>
      <c r="DN41" s="209"/>
      <c r="DO41" s="209"/>
      <c r="DP41" s="209"/>
      <c r="DQ41" s="209"/>
      <c r="DR41" s="209"/>
      <c r="DS41" s="209"/>
      <c r="DT41" s="209"/>
      <c r="DU41" s="209"/>
      <c r="DV41" s="209"/>
      <c r="DW41" s="209"/>
      <c r="DX41" s="209"/>
      <c r="DY41" s="209"/>
      <c r="DZ41" s="209"/>
      <c r="EA41" s="209"/>
      <c r="EB41" s="209"/>
      <c r="EC41" s="209"/>
      <c r="ED41" s="209"/>
      <c r="EE41" s="209"/>
      <c r="EF41" s="209"/>
      <c r="EG41" s="209"/>
      <c r="EH41" s="209"/>
      <c r="EI41" s="209"/>
      <c r="EJ41" s="209"/>
      <c r="EK41" s="209"/>
      <c r="EL41" s="209"/>
      <c r="EM41" s="209"/>
      <c r="EN41" s="209"/>
      <c r="EO41" s="209"/>
      <c r="EP41" s="209"/>
      <c r="EQ41" s="209"/>
      <c r="ER41" s="209"/>
      <c r="ES41" s="209"/>
      <c r="ET41" s="209"/>
      <c r="EU41" s="209"/>
      <c r="EV41" s="209"/>
      <c r="EW41" s="209"/>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9"/>
      <c r="GI41" s="209"/>
      <c r="GJ41" s="209"/>
      <c r="GK41" s="209"/>
      <c r="GL41" s="209"/>
      <c r="GM41" s="209"/>
      <c r="GN41" s="209"/>
      <c r="GO41" s="209"/>
      <c r="GP41" s="209"/>
      <c r="GQ41" s="209"/>
      <c r="GR41" s="209"/>
      <c r="GS41" s="209"/>
      <c r="GT41" s="209"/>
      <c r="GU41" s="209"/>
      <c r="GV41" s="209"/>
      <c r="GW41" s="209"/>
      <c r="GX41" s="209"/>
      <c r="GY41" s="209"/>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209"/>
      <c r="HY41" s="209"/>
      <c r="HZ41" s="209"/>
      <c r="IA41" s="209"/>
      <c r="IB41" s="209"/>
      <c r="IC41" s="209"/>
      <c r="ID41" s="209"/>
      <c r="IE41" s="209"/>
      <c r="IF41" s="209"/>
      <c r="IG41" s="209"/>
      <c r="IH41" s="209"/>
      <c r="II41" s="209"/>
      <c r="IJ41" s="209"/>
      <c r="IK41" s="209"/>
      <c r="IL41" s="209"/>
      <c r="IM41" s="209"/>
      <c r="IN41" s="209"/>
      <c r="IO41" s="209"/>
      <c r="IP41" s="209"/>
      <c r="IQ41" s="209"/>
      <c r="IR41" s="209"/>
      <c r="IS41" s="209"/>
      <c r="IT41" s="209"/>
      <c r="IU41" s="209"/>
      <c r="IV41" s="209"/>
      <c r="IW41" s="209"/>
      <c r="IX41" s="209"/>
      <c r="IY41" s="209"/>
      <c r="IZ41" s="209"/>
      <c r="JA41" s="209"/>
      <c r="JB41" s="209"/>
      <c r="JC41" s="209"/>
      <c r="JD41" s="209"/>
      <c r="JE41" s="209"/>
      <c r="JF41" s="209"/>
      <c r="JG41" s="209"/>
      <c r="JH41" s="209"/>
      <c r="JI41" s="209"/>
      <c r="JJ41" s="209"/>
      <c r="JK41" s="209"/>
      <c r="JL41" s="209"/>
      <c r="JM41" s="209"/>
      <c r="JN41" s="209"/>
      <c r="JO41" s="209"/>
      <c r="JP41" s="209"/>
      <c r="JQ41" s="209"/>
      <c r="JR41" s="209"/>
      <c r="JS41" s="209"/>
      <c r="JT41" s="209"/>
      <c r="JU41" s="209"/>
      <c r="JV41" s="209"/>
      <c r="JW41" s="209"/>
      <c r="JX41" s="209"/>
      <c r="JY41" s="209"/>
      <c r="JZ41" s="209"/>
      <c r="KA41" s="209"/>
      <c r="KB41" s="209"/>
      <c r="KC41" s="209"/>
      <c r="KD41" s="209"/>
      <c r="KE41" s="209"/>
      <c r="KF41" s="209"/>
      <c r="KG41" s="209"/>
      <c r="KH41" s="209"/>
      <c r="KI41" s="209"/>
      <c r="KJ41" s="209"/>
      <c r="KK41" s="209"/>
      <c r="KL41" s="209"/>
      <c r="KM41" s="209"/>
      <c r="KN41" s="209"/>
      <c r="KO41" s="209"/>
    </row>
    <row r="42" spans="1:1025" s="212" customFormat="1" ht="54" x14ac:dyDescent="0.25">
      <c r="A42" s="209"/>
      <c r="B42" s="293"/>
      <c r="C42" s="294"/>
      <c r="D42" s="199" t="s">
        <v>24</v>
      </c>
      <c r="E42" s="201"/>
      <c r="F42" s="201">
        <f>F41</f>
        <v>2974.1498900000001</v>
      </c>
      <c r="G42" s="201"/>
      <c r="H42" s="201">
        <f>H41</f>
        <v>2974.1498900000001</v>
      </c>
      <c r="I42" s="201">
        <f>I41</f>
        <v>2974.1498900000001</v>
      </c>
      <c r="J42" s="208"/>
      <c r="K42" s="208"/>
      <c r="L42" s="208"/>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209"/>
      <c r="EG42" s="209"/>
      <c r="EH42" s="209"/>
      <c r="EI42" s="209"/>
      <c r="EJ42" s="209"/>
      <c r="EK42" s="209"/>
      <c r="EL42" s="209"/>
      <c r="EM42" s="209"/>
      <c r="EN42" s="209"/>
      <c r="EO42" s="209"/>
      <c r="EP42" s="209"/>
      <c r="EQ42" s="209"/>
      <c r="ER42" s="209"/>
      <c r="ES42" s="209"/>
      <c r="ET42" s="209"/>
      <c r="EU42" s="209"/>
      <c r="EV42" s="209"/>
      <c r="EW42" s="209"/>
      <c r="EX42" s="209"/>
      <c r="EY42" s="209"/>
      <c r="EZ42" s="209"/>
      <c r="FA42" s="209"/>
      <c r="FB42" s="209"/>
      <c r="FC42" s="209"/>
      <c r="FD42" s="209"/>
      <c r="FE42" s="209"/>
      <c r="FF42" s="209"/>
      <c r="FG42" s="209"/>
      <c r="FH42" s="209"/>
      <c r="FI42" s="209"/>
      <c r="FJ42" s="209"/>
      <c r="FK42" s="209"/>
      <c r="FL42" s="209"/>
      <c r="FM42" s="209"/>
      <c r="FN42" s="209"/>
      <c r="FO42" s="209"/>
      <c r="FP42" s="209"/>
      <c r="FQ42" s="209"/>
      <c r="FR42" s="209"/>
      <c r="FS42" s="209"/>
      <c r="FT42" s="209"/>
      <c r="FU42" s="209"/>
      <c r="FV42" s="209"/>
      <c r="FW42" s="209"/>
      <c r="FX42" s="209"/>
      <c r="FY42" s="209"/>
      <c r="FZ42" s="209"/>
      <c r="GA42" s="209"/>
      <c r="GB42" s="209"/>
      <c r="GC42" s="209"/>
      <c r="GD42" s="209"/>
      <c r="GE42" s="209"/>
      <c r="GF42" s="209"/>
      <c r="GG42" s="209"/>
      <c r="GH42" s="209"/>
      <c r="GI42" s="209"/>
      <c r="GJ42" s="209"/>
      <c r="GK42" s="209"/>
      <c r="GL42" s="209"/>
      <c r="GM42" s="209"/>
      <c r="GN42" s="209"/>
      <c r="GO42" s="209"/>
      <c r="GP42" s="209"/>
      <c r="GQ42" s="209"/>
      <c r="GR42" s="209"/>
      <c r="GS42" s="209"/>
      <c r="GT42" s="209"/>
      <c r="GU42" s="209"/>
      <c r="GV42" s="209"/>
      <c r="GW42" s="209"/>
      <c r="GX42" s="209"/>
      <c r="GY42" s="209"/>
      <c r="GZ42" s="209"/>
      <c r="HA42" s="209"/>
      <c r="HB42" s="209"/>
      <c r="HC42" s="209"/>
      <c r="HD42" s="209"/>
      <c r="HE42" s="209"/>
      <c r="HF42" s="209"/>
      <c r="HG42" s="209"/>
      <c r="HH42" s="209"/>
      <c r="HI42" s="209"/>
      <c r="HJ42" s="209"/>
      <c r="HK42" s="209"/>
      <c r="HL42" s="209"/>
      <c r="HM42" s="209"/>
      <c r="HN42" s="209"/>
      <c r="HO42" s="209"/>
      <c r="HP42" s="209"/>
      <c r="HQ42" s="209"/>
      <c r="HR42" s="209"/>
      <c r="HS42" s="209"/>
      <c r="HT42" s="209"/>
      <c r="HU42" s="209"/>
      <c r="HV42" s="209"/>
      <c r="HW42" s="209"/>
      <c r="HX42" s="209"/>
      <c r="HY42" s="209"/>
      <c r="HZ42" s="209"/>
      <c r="IA42" s="209"/>
      <c r="IB42" s="209"/>
      <c r="IC42" s="209"/>
      <c r="ID42" s="209"/>
      <c r="IE42" s="209"/>
      <c r="IF42" s="209"/>
      <c r="IG42" s="209"/>
      <c r="IH42" s="209"/>
      <c r="II42" s="209"/>
      <c r="IJ42" s="209"/>
      <c r="IK42" s="209"/>
      <c r="IL42" s="209"/>
      <c r="IM42" s="209"/>
      <c r="IN42" s="209"/>
      <c r="IO42" s="209"/>
      <c r="IP42" s="209"/>
      <c r="IQ42" s="209"/>
      <c r="IR42" s="209"/>
      <c r="IS42" s="209"/>
      <c r="IT42" s="209"/>
      <c r="IU42" s="209"/>
      <c r="IV42" s="209"/>
      <c r="IW42" s="209"/>
      <c r="IX42" s="209"/>
      <c r="IY42" s="209"/>
      <c r="IZ42" s="209"/>
      <c r="JA42" s="209"/>
      <c r="JB42" s="209"/>
      <c r="JC42" s="209"/>
      <c r="JD42" s="209"/>
      <c r="JE42" s="209"/>
      <c r="JF42" s="209"/>
      <c r="JG42" s="209"/>
      <c r="JH42" s="209"/>
      <c r="JI42" s="209"/>
      <c r="JJ42" s="209"/>
      <c r="JK42" s="209"/>
      <c r="JL42" s="209"/>
      <c r="JM42" s="209"/>
      <c r="JN42" s="209"/>
      <c r="JO42" s="209"/>
      <c r="JP42" s="209"/>
      <c r="JQ42" s="209"/>
      <c r="JR42" s="209"/>
      <c r="JS42" s="209"/>
      <c r="JT42" s="209"/>
      <c r="JU42" s="209"/>
      <c r="JV42" s="209"/>
      <c r="JW42" s="209"/>
      <c r="JX42" s="209"/>
      <c r="JY42" s="209"/>
      <c r="JZ42" s="209"/>
      <c r="KA42" s="209"/>
      <c r="KB42" s="209"/>
      <c r="KC42" s="209"/>
      <c r="KD42" s="209"/>
      <c r="KE42" s="209"/>
      <c r="KF42" s="209"/>
      <c r="KG42" s="209"/>
      <c r="KH42" s="209"/>
      <c r="KI42" s="209"/>
      <c r="KJ42" s="209"/>
      <c r="KK42" s="209"/>
      <c r="KL42" s="209"/>
      <c r="KM42" s="209"/>
      <c r="KN42" s="209"/>
      <c r="KO42" s="209"/>
    </row>
    <row r="43" spans="1:1025" s="212" customFormat="1" ht="27" x14ac:dyDescent="0.25">
      <c r="A43" s="209"/>
      <c r="B43" s="293"/>
      <c r="C43" s="294"/>
      <c r="D43" s="199" t="s">
        <v>25</v>
      </c>
      <c r="E43" s="201">
        <f>E170</f>
        <v>168870.2</v>
      </c>
      <c r="F43" s="201">
        <f>F170</f>
        <v>145733.22730999999</v>
      </c>
      <c r="G43" s="201">
        <f>G170</f>
        <v>145733.22730999999</v>
      </c>
      <c r="H43" s="201">
        <f>H170</f>
        <v>145733.22730999999</v>
      </c>
      <c r="I43" s="201">
        <f>I170</f>
        <v>145733.22730999999</v>
      </c>
      <c r="J43" s="208"/>
      <c r="K43" s="208"/>
      <c r="L43" s="208"/>
      <c r="CY43" s="209"/>
      <c r="CZ43" s="209"/>
      <c r="DA43" s="209"/>
      <c r="DB43" s="209"/>
      <c r="DC43" s="209"/>
      <c r="DD43" s="209"/>
      <c r="DE43" s="209"/>
      <c r="DF43" s="209"/>
      <c r="DG43" s="209"/>
      <c r="DH43" s="209"/>
      <c r="DI43" s="209"/>
      <c r="DJ43" s="209"/>
      <c r="DK43" s="209"/>
      <c r="DL43" s="209"/>
      <c r="DM43" s="209"/>
      <c r="DN43" s="209"/>
      <c r="DO43" s="209"/>
      <c r="DP43" s="209"/>
      <c r="DQ43" s="209"/>
      <c r="DR43" s="209"/>
      <c r="DS43" s="209"/>
      <c r="DT43" s="209"/>
      <c r="DU43" s="209"/>
      <c r="DV43" s="209"/>
      <c r="DW43" s="209"/>
      <c r="DX43" s="209"/>
      <c r="DY43" s="209"/>
      <c r="DZ43" s="209"/>
      <c r="EA43" s="209"/>
      <c r="EB43" s="209"/>
      <c r="EC43" s="209"/>
      <c r="ED43" s="209"/>
      <c r="EE43" s="209"/>
      <c r="EF43" s="209"/>
      <c r="EG43" s="209"/>
      <c r="EH43" s="209"/>
      <c r="EI43" s="209"/>
      <c r="EJ43" s="209"/>
      <c r="EK43" s="209"/>
      <c r="EL43" s="209"/>
      <c r="EM43" s="209"/>
      <c r="EN43" s="209"/>
      <c r="EO43" s="209"/>
      <c r="EP43" s="209"/>
      <c r="EQ43" s="209"/>
      <c r="ER43" s="209"/>
      <c r="ES43" s="209"/>
      <c r="ET43" s="209"/>
      <c r="EU43" s="209"/>
      <c r="EV43" s="209"/>
      <c r="EW43" s="209"/>
      <c r="EX43" s="209"/>
      <c r="EY43" s="209"/>
      <c r="EZ43" s="209"/>
      <c r="FA43" s="209"/>
      <c r="FB43" s="209"/>
      <c r="FC43" s="209"/>
      <c r="FD43" s="209"/>
      <c r="FE43" s="209"/>
      <c r="FF43" s="209"/>
      <c r="FG43" s="209"/>
      <c r="FH43" s="209"/>
      <c r="FI43" s="209"/>
      <c r="FJ43" s="209"/>
      <c r="FK43" s="209"/>
      <c r="FL43" s="209"/>
      <c r="FM43" s="209"/>
      <c r="FN43" s="209"/>
      <c r="FO43" s="209"/>
      <c r="FP43" s="209"/>
      <c r="FQ43" s="209"/>
      <c r="FR43" s="209"/>
      <c r="FS43" s="209"/>
      <c r="FT43" s="209"/>
      <c r="FU43" s="209"/>
      <c r="FV43" s="209"/>
      <c r="FW43" s="209"/>
      <c r="FX43" s="209"/>
      <c r="FY43" s="209"/>
      <c r="FZ43" s="209"/>
      <c r="GA43" s="209"/>
      <c r="GB43" s="209"/>
      <c r="GC43" s="209"/>
      <c r="GD43" s="209"/>
      <c r="GE43" s="209"/>
      <c r="GF43" s="209"/>
      <c r="GG43" s="209"/>
      <c r="GH43" s="209"/>
      <c r="GI43" s="209"/>
      <c r="GJ43" s="209"/>
      <c r="GK43" s="209"/>
      <c r="GL43" s="209"/>
      <c r="GM43" s="209"/>
      <c r="GN43" s="209"/>
      <c r="GO43" s="209"/>
      <c r="GP43" s="209"/>
      <c r="GQ43" s="209"/>
      <c r="GR43" s="209"/>
      <c r="GS43" s="209"/>
      <c r="GT43" s="209"/>
      <c r="GU43" s="209"/>
      <c r="GV43" s="209"/>
      <c r="GW43" s="209"/>
      <c r="GX43" s="209"/>
      <c r="GY43" s="209"/>
      <c r="GZ43" s="209"/>
      <c r="HA43" s="209"/>
      <c r="HB43" s="209"/>
      <c r="HC43" s="209"/>
      <c r="HD43" s="209"/>
      <c r="HE43" s="209"/>
      <c r="HF43" s="209"/>
      <c r="HG43" s="209"/>
      <c r="HH43" s="209"/>
      <c r="HI43" s="209"/>
      <c r="HJ43" s="209"/>
      <c r="HK43" s="209"/>
      <c r="HL43" s="209"/>
      <c r="HM43" s="209"/>
      <c r="HN43" s="209"/>
      <c r="HO43" s="209"/>
      <c r="HP43" s="209"/>
      <c r="HQ43" s="209"/>
      <c r="HR43" s="209"/>
      <c r="HS43" s="209"/>
      <c r="HT43" s="209"/>
      <c r="HU43" s="209"/>
      <c r="HV43" s="209"/>
      <c r="HW43" s="209"/>
      <c r="HX43" s="209"/>
      <c r="HY43" s="209"/>
      <c r="HZ43" s="209"/>
      <c r="IA43" s="209"/>
      <c r="IB43" s="209"/>
      <c r="IC43" s="209"/>
      <c r="ID43" s="209"/>
      <c r="IE43" s="209"/>
      <c r="IF43" s="209"/>
      <c r="IG43" s="209"/>
      <c r="IH43" s="209"/>
      <c r="II43" s="209"/>
      <c r="IJ43" s="209"/>
      <c r="IK43" s="209"/>
      <c r="IL43" s="209"/>
      <c r="IM43" s="209"/>
      <c r="IN43" s="209"/>
      <c r="IO43" s="209"/>
      <c r="IP43" s="209"/>
      <c r="IQ43" s="209"/>
      <c r="IR43" s="209"/>
      <c r="IS43" s="209"/>
      <c r="IT43" s="209"/>
      <c r="IU43" s="209"/>
      <c r="IV43" s="209"/>
      <c r="IW43" s="209"/>
      <c r="IX43" s="209"/>
      <c r="IY43" s="209"/>
      <c r="IZ43" s="209"/>
      <c r="JA43" s="209"/>
      <c r="JB43" s="209"/>
      <c r="JC43" s="209"/>
      <c r="JD43" s="209"/>
      <c r="JE43" s="209"/>
      <c r="JF43" s="209"/>
      <c r="JG43" s="209"/>
      <c r="JH43" s="209"/>
      <c r="JI43" s="209"/>
      <c r="JJ43" s="209"/>
      <c r="JK43" s="209"/>
      <c r="JL43" s="209"/>
      <c r="JM43" s="209"/>
      <c r="JN43" s="209"/>
      <c r="JO43" s="209"/>
      <c r="JP43" s="209"/>
      <c r="JQ43" s="209"/>
      <c r="JR43" s="209"/>
      <c r="JS43" s="209"/>
      <c r="JT43" s="209"/>
      <c r="JU43" s="209"/>
      <c r="JV43" s="209"/>
      <c r="JW43" s="209"/>
      <c r="JX43" s="209"/>
      <c r="JY43" s="209"/>
      <c r="JZ43" s="209"/>
      <c r="KA43" s="209"/>
      <c r="KB43" s="209"/>
      <c r="KC43" s="209"/>
      <c r="KD43" s="209"/>
      <c r="KE43" s="209"/>
      <c r="KF43" s="209"/>
      <c r="KG43" s="209"/>
      <c r="KH43" s="209"/>
      <c r="KI43" s="209"/>
      <c r="KJ43" s="209"/>
      <c r="KK43" s="209"/>
      <c r="KL43" s="209"/>
      <c r="KM43" s="209"/>
      <c r="KN43" s="209"/>
      <c r="KO43" s="209"/>
    </row>
    <row r="44" spans="1:1025" s="212" customFormat="1" ht="67.5" x14ac:dyDescent="0.25">
      <c r="A44" s="209"/>
      <c r="B44" s="293"/>
      <c r="C44" s="294"/>
      <c r="D44" s="199" t="s">
        <v>26</v>
      </c>
      <c r="E44" s="201"/>
      <c r="F44" s="201">
        <f>F43</f>
        <v>145733.22730999999</v>
      </c>
      <c r="G44" s="201"/>
      <c r="H44" s="201">
        <f>H43</f>
        <v>145733.22730999999</v>
      </c>
      <c r="I44" s="201">
        <f>I43</f>
        <v>145733.22730999999</v>
      </c>
      <c r="J44" s="208"/>
      <c r="K44" s="208"/>
      <c r="L44" s="208"/>
      <c r="CY44" s="209"/>
      <c r="CZ44" s="209"/>
      <c r="DA44" s="209"/>
      <c r="DB44" s="209"/>
      <c r="DC44" s="209"/>
      <c r="DD44" s="209"/>
      <c r="DE44" s="209"/>
      <c r="DF44" s="209"/>
      <c r="DG44" s="209"/>
      <c r="DH44" s="209"/>
      <c r="DI44" s="209"/>
      <c r="DJ44" s="209"/>
      <c r="DK44" s="209"/>
      <c r="DL44" s="209"/>
      <c r="DM44" s="209"/>
      <c r="DN44" s="209"/>
      <c r="DO44" s="209"/>
      <c r="DP44" s="209"/>
      <c r="DQ44" s="209"/>
      <c r="DR44" s="209"/>
      <c r="DS44" s="209"/>
      <c r="DT44" s="209"/>
      <c r="DU44" s="209"/>
      <c r="DV44" s="209"/>
      <c r="DW44" s="209"/>
      <c r="DX44" s="209"/>
      <c r="DY44" s="209"/>
      <c r="DZ44" s="209"/>
      <c r="EA44" s="209"/>
      <c r="EB44" s="209"/>
      <c r="EC44" s="209"/>
      <c r="ED44" s="209"/>
      <c r="EE44" s="209"/>
      <c r="EF44" s="209"/>
      <c r="EG44" s="209"/>
      <c r="EH44" s="209"/>
      <c r="EI44" s="209"/>
      <c r="EJ44" s="209"/>
      <c r="EK44" s="209"/>
      <c r="EL44" s="209"/>
      <c r="EM44" s="209"/>
      <c r="EN44" s="209"/>
      <c r="EO44" s="209"/>
      <c r="EP44" s="209"/>
      <c r="EQ44" s="209"/>
      <c r="ER44" s="209"/>
      <c r="ES44" s="209"/>
      <c r="ET44" s="209"/>
      <c r="EU44" s="209"/>
      <c r="EV44" s="209"/>
      <c r="EW44" s="209"/>
      <c r="EX44" s="209"/>
      <c r="EY44" s="209"/>
      <c r="EZ44" s="209"/>
      <c r="FA44" s="209"/>
      <c r="FB44" s="209"/>
      <c r="FC44" s="209"/>
      <c r="FD44" s="209"/>
      <c r="FE44" s="209"/>
      <c r="FF44" s="209"/>
      <c r="FG44" s="209"/>
      <c r="FH44" s="209"/>
      <c r="FI44" s="209"/>
      <c r="FJ44" s="209"/>
      <c r="FK44" s="209"/>
      <c r="FL44" s="209"/>
      <c r="FM44" s="209"/>
      <c r="FN44" s="209"/>
      <c r="FO44" s="209"/>
      <c r="FP44" s="209"/>
      <c r="FQ44" s="209"/>
      <c r="FR44" s="209"/>
      <c r="FS44" s="209"/>
      <c r="FT44" s="209"/>
      <c r="FU44" s="209"/>
      <c r="FV44" s="209"/>
      <c r="FW44" s="209"/>
      <c r="FX44" s="209"/>
      <c r="FY44" s="209"/>
      <c r="FZ44" s="209"/>
      <c r="GA44" s="209"/>
      <c r="GB44" s="209"/>
      <c r="GC44" s="209"/>
      <c r="GD44" s="209"/>
      <c r="GE44" s="209"/>
      <c r="GF44" s="209"/>
      <c r="GG44" s="209"/>
      <c r="GH44" s="209"/>
      <c r="GI44" s="209"/>
      <c r="GJ44" s="209"/>
      <c r="GK44" s="209"/>
      <c r="GL44" s="209"/>
      <c r="GM44" s="209"/>
      <c r="GN44" s="209"/>
      <c r="GO44" s="209"/>
      <c r="GP44" s="209"/>
      <c r="GQ44" s="209"/>
      <c r="GR44" s="209"/>
      <c r="GS44" s="209"/>
      <c r="GT44" s="209"/>
      <c r="GU44" s="209"/>
      <c r="GV44" s="209"/>
      <c r="GW44" s="209"/>
      <c r="GX44" s="209"/>
      <c r="GY44" s="209"/>
      <c r="GZ44" s="209"/>
      <c r="HA44" s="209"/>
      <c r="HB44" s="209"/>
      <c r="HC44" s="209"/>
      <c r="HD44" s="209"/>
      <c r="HE44" s="209"/>
      <c r="HF44" s="209"/>
      <c r="HG44" s="209"/>
      <c r="HH44" s="209"/>
      <c r="HI44" s="209"/>
      <c r="HJ44" s="209"/>
      <c r="HK44" s="209"/>
      <c r="HL44" s="209"/>
      <c r="HM44" s="209"/>
      <c r="HN44" s="209"/>
      <c r="HO44" s="209"/>
      <c r="HP44" s="209"/>
      <c r="HQ44" s="209"/>
      <c r="HR44" s="209"/>
      <c r="HS44" s="209"/>
      <c r="HT44" s="209"/>
      <c r="HU44" s="209"/>
      <c r="HV44" s="209"/>
      <c r="HW44" s="209"/>
      <c r="HX44" s="209"/>
      <c r="HY44" s="209"/>
      <c r="HZ44" s="209"/>
      <c r="IA44" s="209"/>
      <c r="IB44" s="209"/>
      <c r="IC44" s="209"/>
      <c r="ID44" s="209"/>
      <c r="IE44" s="209"/>
      <c r="IF44" s="209"/>
      <c r="IG44" s="209"/>
      <c r="IH44" s="209"/>
      <c r="II44" s="209"/>
      <c r="IJ44" s="209"/>
      <c r="IK44" s="209"/>
      <c r="IL44" s="209"/>
      <c r="IM44" s="209"/>
      <c r="IN44" s="209"/>
      <c r="IO44" s="209"/>
      <c r="IP44" s="209"/>
      <c r="IQ44" s="209"/>
      <c r="IR44" s="209"/>
      <c r="IS44" s="209"/>
      <c r="IT44" s="209"/>
      <c r="IU44" s="209"/>
      <c r="IV44" s="209"/>
      <c r="IW44" s="209"/>
      <c r="IX44" s="209"/>
      <c r="IY44" s="209"/>
      <c r="IZ44" s="209"/>
      <c r="JA44" s="209"/>
      <c r="JB44" s="209"/>
      <c r="JC44" s="209"/>
      <c r="JD44" s="209"/>
      <c r="JE44" s="209"/>
      <c r="JF44" s="209"/>
      <c r="JG44" s="209"/>
      <c r="JH44" s="209"/>
      <c r="JI44" s="209"/>
      <c r="JJ44" s="209"/>
      <c r="JK44" s="209"/>
      <c r="JL44" s="209"/>
      <c r="JM44" s="209"/>
      <c r="JN44" s="209"/>
      <c r="JO44" s="209"/>
      <c r="JP44" s="209"/>
      <c r="JQ44" s="209"/>
      <c r="JR44" s="209"/>
      <c r="JS44" s="209"/>
      <c r="JT44" s="209"/>
      <c r="JU44" s="209"/>
      <c r="JV44" s="209"/>
      <c r="JW44" s="209"/>
      <c r="JX44" s="209"/>
      <c r="JY44" s="209"/>
      <c r="JZ44" s="209"/>
      <c r="KA44" s="209"/>
      <c r="KB44" s="209"/>
      <c r="KC44" s="209"/>
      <c r="KD44" s="209"/>
      <c r="KE44" s="209"/>
      <c r="KF44" s="209"/>
      <c r="KG44" s="209"/>
      <c r="KH44" s="209"/>
      <c r="KI44" s="209"/>
      <c r="KJ44" s="209"/>
      <c r="KK44" s="209"/>
      <c r="KL44" s="209"/>
      <c r="KM44" s="209"/>
      <c r="KN44" s="209"/>
      <c r="KO44" s="209"/>
    </row>
    <row r="45" spans="1:1025" s="212" customFormat="1" ht="27" x14ac:dyDescent="0.25">
      <c r="A45" s="209"/>
      <c r="B45" s="293"/>
      <c r="C45" s="294"/>
      <c r="D45" s="199" t="s">
        <v>27</v>
      </c>
      <c r="E45" s="201">
        <f t="shared" ref="E45:I46" si="1">E172</f>
        <v>0</v>
      </c>
      <c r="F45" s="201">
        <f t="shared" si="1"/>
        <v>0</v>
      </c>
      <c r="G45" s="201">
        <f t="shared" si="1"/>
        <v>0</v>
      </c>
      <c r="H45" s="201">
        <f t="shared" si="1"/>
        <v>0</v>
      </c>
      <c r="I45" s="201">
        <f t="shared" si="1"/>
        <v>0</v>
      </c>
      <c r="J45" s="208"/>
      <c r="K45" s="208"/>
      <c r="L45" s="208"/>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c r="EO45" s="209"/>
      <c r="EP45" s="209"/>
      <c r="EQ45" s="209"/>
      <c r="ER45" s="209"/>
      <c r="ES45" s="209"/>
      <c r="ET45" s="209"/>
      <c r="EU45" s="209"/>
      <c r="EV45" s="209"/>
      <c r="EW45" s="209"/>
      <c r="EX45" s="209"/>
      <c r="EY45" s="209"/>
      <c r="EZ45" s="209"/>
      <c r="FA45" s="209"/>
      <c r="FB45" s="209"/>
      <c r="FC45" s="209"/>
      <c r="FD45" s="209"/>
      <c r="FE45" s="209"/>
      <c r="FF45" s="209"/>
      <c r="FG45" s="209"/>
      <c r="FH45" s="209"/>
      <c r="FI45" s="209"/>
      <c r="FJ45" s="209"/>
      <c r="FK45" s="209"/>
      <c r="FL45" s="209"/>
      <c r="FM45" s="209"/>
      <c r="FN45" s="209"/>
      <c r="FO45" s="209"/>
      <c r="FP45" s="209"/>
      <c r="FQ45" s="209"/>
      <c r="FR45" s="209"/>
      <c r="FS45" s="209"/>
      <c r="FT45" s="209"/>
      <c r="FU45" s="209"/>
      <c r="FV45" s="209"/>
      <c r="FW45" s="209"/>
      <c r="FX45" s="209"/>
      <c r="FY45" s="209"/>
      <c r="FZ45" s="209"/>
      <c r="GA45" s="209"/>
      <c r="GB45" s="209"/>
      <c r="GC45" s="209"/>
      <c r="GD45" s="209"/>
      <c r="GE45" s="209"/>
      <c r="GF45" s="209"/>
      <c r="GG45" s="209"/>
      <c r="GH45" s="209"/>
      <c r="GI45" s="209"/>
      <c r="GJ45" s="209"/>
      <c r="GK45" s="209"/>
      <c r="GL45" s="209"/>
      <c r="GM45" s="209"/>
      <c r="GN45" s="209"/>
      <c r="GO45" s="209"/>
      <c r="GP45" s="209"/>
      <c r="GQ45" s="209"/>
      <c r="GR45" s="209"/>
      <c r="GS45" s="209"/>
      <c r="GT45" s="209"/>
      <c r="GU45" s="209"/>
      <c r="GV45" s="209"/>
      <c r="GW45" s="209"/>
      <c r="GX45" s="209"/>
      <c r="GY45" s="209"/>
      <c r="GZ45" s="209"/>
      <c r="HA45" s="209"/>
      <c r="HB45" s="209"/>
      <c r="HC45" s="209"/>
      <c r="HD45" s="209"/>
      <c r="HE45" s="209"/>
      <c r="HF45" s="209"/>
      <c r="HG45" s="209"/>
      <c r="HH45" s="209"/>
      <c r="HI45" s="209"/>
      <c r="HJ45" s="209"/>
      <c r="HK45" s="209"/>
      <c r="HL45" s="209"/>
      <c r="HM45" s="209"/>
      <c r="HN45" s="209"/>
      <c r="HO45" s="209"/>
      <c r="HP45" s="209"/>
      <c r="HQ45" s="209"/>
      <c r="HR45" s="209"/>
      <c r="HS45" s="209"/>
      <c r="HT45" s="209"/>
      <c r="HU45" s="209"/>
      <c r="HV45" s="209"/>
      <c r="HW45" s="209"/>
      <c r="HX45" s="209"/>
      <c r="HY45" s="209"/>
      <c r="HZ45" s="209"/>
      <c r="IA45" s="209"/>
      <c r="IB45" s="209"/>
      <c r="IC45" s="209"/>
      <c r="ID45" s="209"/>
      <c r="IE45" s="209"/>
      <c r="IF45" s="209"/>
      <c r="IG45" s="209"/>
      <c r="IH45" s="209"/>
      <c r="II45" s="209"/>
      <c r="IJ45" s="209"/>
      <c r="IK45" s="209"/>
      <c r="IL45" s="209"/>
      <c r="IM45" s="209"/>
      <c r="IN45" s="209"/>
      <c r="IO45" s="209"/>
      <c r="IP45" s="209"/>
      <c r="IQ45" s="209"/>
      <c r="IR45" s="209"/>
      <c r="IS45" s="209"/>
      <c r="IT45" s="209"/>
      <c r="IU45" s="209"/>
      <c r="IV45" s="209"/>
      <c r="IW45" s="209"/>
      <c r="IX45" s="209"/>
      <c r="IY45" s="209"/>
      <c r="IZ45" s="209"/>
      <c r="JA45" s="209"/>
      <c r="JB45" s="209"/>
      <c r="JC45" s="209"/>
      <c r="JD45" s="209"/>
      <c r="JE45" s="209"/>
      <c r="JF45" s="209"/>
      <c r="JG45" s="209"/>
      <c r="JH45" s="209"/>
      <c r="JI45" s="209"/>
      <c r="JJ45" s="209"/>
      <c r="JK45" s="209"/>
      <c r="JL45" s="209"/>
      <c r="JM45" s="209"/>
      <c r="JN45" s="209"/>
      <c r="JO45" s="209"/>
      <c r="JP45" s="209"/>
      <c r="JQ45" s="209"/>
      <c r="JR45" s="209"/>
      <c r="JS45" s="209"/>
      <c r="JT45" s="209"/>
      <c r="JU45" s="209"/>
      <c r="JV45" s="209"/>
      <c r="JW45" s="209"/>
      <c r="JX45" s="209"/>
      <c r="JY45" s="209"/>
      <c r="JZ45" s="209"/>
      <c r="KA45" s="209"/>
      <c r="KB45" s="209"/>
      <c r="KC45" s="209"/>
      <c r="KD45" s="209"/>
      <c r="KE45" s="209"/>
      <c r="KF45" s="209"/>
      <c r="KG45" s="209"/>
      <c r="KH45" s="209"/>
      <c r="KI45" s="209"/>
      <c r="KJ45" s="209"/>
      <c r="KK45" s="209"/>
      <c r="KL45" s="209"/>
      <c r="KM45" s="209"/>
      <c r="KN45" s="209"/>
      <c r="KO45" s="209"/>
    </row>
    <row r="46" spans="1:1025" s="212" customFormat="1" ht="45" x14ac:dyDescent="0.25">
      <c r="A46" s="209"/>
      <c r="B46" s="293"/>
      <c r="C46" s="294"/>
      <c r="D46" s="200" t="s">
        <v>28</v>
      </c>
      <c r="E46" s="201">
        <f t="shared" si="1"/>
        <v>6156.3</v>
      </c>
      <c r="F46" s="201">
        <f t="shared" si="1"/>
        <v>0</v>
      </c>
      <c r="G46" s="201">
        <f t="shared" si="1"/>
        <v>0</v>
      </c>
      <c r="H46" s="201">
        <f t="shared" si="1"/>
        <v>0</v>
      </c>
      <c r="I46" s="201">
        <f t="shared" si="1"/>
        <v>0</v>
      </c>
      <c r="J46" s="208"/>
      <c r="K46" s="208"/>
      <c r="L46" s="208"/>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209"/>
      <c r="GF46" s="209"/>
      <c r="GG46" s="209"/>
      <c r="GH46" s="209"/>
      <c r="GI46" s="209"/>
      <c r="GJ46" s="209"/>
      <c r="GK46" s="209"/>
      <c r="GL46" s="209"/>
      <c r="GM46" s="209"/>
      <c r="GN46" s="209"/>
      <c r="GO46" s="209"/>
      <c r="GP46" s="209"/>
      <c r="GQ46" s="209"/>
      <c r="GR46" s="209"/>
      <c r="GS46" s="209"/>
      <c r="GT46" s="209"/>
      <c r="GU46" s="209"/>
      <c r="GV46" s="209"/>
      <c r="GW46" s="209"/>
      <c r="GX46" s="209"/>
      <c r="GY46" s="209"/>
      <c r="GZ46" s="209"/>
      <c r="HA46" s="209"/>
      <c r="HB46" s="209"/>
      <c r="HC46" s="209"/>
      <c r="HD46" s="209"/>
      <c r="HE46" s="209"/>
      <c r="HF46" s="209"/>
      <c r="HG46" s="209"/>
      <c r="HH46" s="209"/>
      <c r="HI46" s="209"/>
      <c r="HJ46" s="209"/>
      <c r="HK46" s="209"/>
      <c r="HL46" s="209"/>
      <c r="HM46" s="209"/>
      <c r="HN46" s="209"/>
      <c r="HO46" s="209"/>
      <c r="HP46" s="209"/>
      <c r="HQ46" s="209"/>
      <c r="HR46" s="209"/>
      <c r="HS46" s="209"/>
      <c r="HT46" s="209"/>
      <c r="HU46" s="209"/>
      <c r="HV46" s="209"/>
      <c r="HW46" s="209"/>
      <c r="HX46" s="209"/>
      <c r="HY46" s="209"/>
      <c r="HZ46" s="209"/>
      <c r="IA46" s="209"/>
      <c r="IB46" s="209"/>
      <c r="IC46" s="209"/>
      <c r="ID46" s="209"/>
      <c r="IE46" s="209"/>
      <c r="IF46" s="209"/>
      <c r="IG46" s="209"/>
      <c r="IH46" s="209"/>
      <c r="II46" s="209"/>
      <c r="IJ46" s="209"/>
      <c r="IK46" s="209"/>
      <c r="IL46" s="209"/>
      <c r="IM46" s="209"/>
      <c r="IN46" s="209"/>
      <c r="IO46" s="209"/>
      <c r="IP46" s="209"/>
      <c r="IQ46" s="209"/>
      <c r="IR46" s="209"/>
      <c r="IS46" s="209"/>
      <c r="IT46" s="209"/>
      <c r="IU46" s="209"/>
      <c r="IV46" s="209"/>
      <c r="IW46" s="209"/>
      <c r="IX46" s="209"/>
      <c r="IY46" s="209"/>
      <c r="IZ46" s="209"/>
      <c r="JA46" s="209"/>
      <c r="JB46" s="209"/>
      <c r="JC46" s="209"/>
      <c r="JD46" s="209"/>
      <c r="JE46" s="209"/>
      <c r="JF46" s="209"/>
      <c r="JG46" s="209"/>
      <c r="JH46" s="209"/>
      <c r="JI46" s="209"/>
      <c r="JJ46" s="209"/>
      <c r="JK46" s="209"/>
      <c r="JL46" s="209"/>
      <c r="JM46" s="209"/>
      <c r="JN46" s="209"/>
      <c r="JO46" s="209"/>
      <c r="JP46" s="209"/>
      <c r="JQ46" s="209"/>
      <c r="JR46" s="209"/>
      <c r="JS46" s="209"/>
      <c r="JT46" s="209"/>
      <c r="JU46" s="209"/>
      <c r="JV46" s="209"/>
      <c r="JW46" s="209"/>
      <c r="JX46" s="209"/>
      <c r="JY46" s="209"/>
      <c r="JZ46" s="209"/>
      <c r="KA46" s="209"/>
      <c r="KB46" s="209"/>
      <c r="KC46" s="209"/>
      <c r="KD46" s="209"/>
      <c r="KE46" s="209"/>
      <c r="KF46" s="209"/>
      <c r="KG46" s="209"/>
      <c r="KH46" s="209"/>
      <c r="KI46" s="209"/>
      <c r="KJ46" s="209"/>
      <c r="KK46" s="209"/>
      <c r="KL46" s="209"/>
      <c r="KM46" s="209"/>
      <c r="KN46" s="209"/>
      <c r="KO46" s="209"/>
    </row>
    <row r="47" spans="1:1025" s="216" customFormat="1" ht="15" customHeight="1" x14ac:dyDescent="0.25">
      <c r="B47" s="293"/>
      <c r="C47" s="295" t="s">
        <v>29</v>
      </c>
      <c r="D47" s="295"/>
      <c r="E47" s="295"/>
      <c r="F47" s="295"/>
      <c r="G47" s="295"/>
      <c r="H47" s="295"/>
      <c r="I47" s="295"/>
      <c r="J47" s="295"/>
      <c r="K47" s="295"/>
      <c r="L47" s="21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c r="GX47" s="297"/>
      <c r="GY47" s="297"/>
      <c r="GZ47" s="297"/>
      <c r="HA47" s="297"/>
      <c r="HB47" s="297"/>
      <c r="HC47" s="297"/>
      <c r="HD47" s="297"/>
      <c r="HE47" s="297"/>
      <c r="HF47" s="297"/>
      <c r="HG47" s="297"/>
      <c r="HH47" s="297"/>
      <c r="HI47" s="297"/>
      <c r="HJ47" s="297"/>
      <c r="HK47" s="297"/>
      <c r="HL47" s="297"/>
      <c r="HM47" s="297"/>
      <c r="HN47" s="297"/>
      <c r="HO47" s="297"/>
      <c r="HP47" s="297"/>
      <c r="HQ47" s="297"/>
      <c r="HR47" s="297"/>
      <c r="HS47" s="297"/>
      <c r="HT47" s="297"/>
      <c r="HU47" s="297"/>
      <c r="HV47" s="297"/>
      <c r="HW47" s="297"/>
      <c r="HX47" s="297"/>
      <c r="HY47" s="297"/>
      <c r="HZ47" s="297"/>
      <c r="IA47" s="297"/>
      <c r="IB47" s="297"/>
      <c r="IC47" s="297"/>
      <c r="ID47" s="297"/>
      <c r="IE47" s="297"/>
      <c r="IF47" s="297"/>
      <c r="IG47" s="297"/>
      <c r="IH47" s="297"/>
      <c r="II47" s="297"/>
      <c r="IJ47" s="297"/>
      <c r="IK47" s="297"/>
      <c r="IL47" s="297"/>
      <c r="IM47" s="297"/>
      <c r="IN47" s="297"/>
      <c r="IO47" s="297"/>
      <c r="IP47" s="297"/>
      <c r="IQ47" s="297"/>
      <c r="IR47" s="297"/>
      <c r="IS47" s="297"/>
      <c r="IT47" s="297"/>
      <c r="IU47" s="297"/>
      <c r="IV47" s="297"/>
      <c r="IW47" s="297"/>
      <c r="IX47" s="297"/>
      <c r="IY47" s="297"/>
      <c r="IZ47" s="297"/>
      <c r="JA47" s="297"/>
      <c r="JB47" s="297"/>
      <c r="JC47" s="297"/>
      <c r="JD47" s="297"/>
      <c r="JE47" s="297"/>
      <c r="JF47" s="297"/>
      <c r="JG47" s="297"/>
      <c r="JH47" s="297"/>
      <c r="JI47" s="297"/>
      <c r="JJ47" s="297"/>
      <c r="JK47" s="297"/>
      <c r="JL47" s="297"/>
      <c r="JM47" s="297"/>
      <c r="JN47" s="297"/>
      <c r="JO47" s="297"/>
      <c r="JP47" s="297"/>
      <c r="JQ47" s="297"/>
      <c r="JR47" s="297"/>
      <c r="JS47" s="297"/>
      <c r="JT47" s="297"/>
      <c r="JU47" s="297"/>
      <c r="JV47" s="297"/>
      <c r="JW47" s="297"/>
      <c r="JX47" s="297"/>
      <c r="JY47" s="297"/>
      <c r="JZ47" s="297"/>
      <c r="KA47" s="297"/>
      <c r="KB47" s="297"/>
      <c r="KC47" s="297"/>
      <c r="KD47" s="297"/>
      <c r="KE47" s="297"/>
      <c r="KF47" s="297"/>
      <c r="KG47" s="297"/>
      <c r="KH47" s="297"/>
      <c r="KI47" s="297"/>
      <c r="KJ47" s="297"/>
      <c r="KK47" s="297"/>
      <c r="KL47" s="297"/>
      <c r="KM47" s="297"/>
      <c r="KN47" s="297"/>
      <c r="KO47" s="297"/>
      <c r="KP47" s="297"/>
      <c r="KQ47" s="297"/>
      <c r="KR47" s="297"/>
      <c r="KS47" s="297"/>
      <c r="KT47" s="297"/>
      <c r="KU47" s="297"/>
      <c r="KV47" s="297"/>
      <c r="KW47" s="297"/>
      <c r="KX47" s="297"/>
      <c r="KY47" s="297"/>
      <c r="KZ47" s="297"/>
      <c r="LA47" s="297"/>
      <c r="LB47" s="297"/>
      <c r="LC47" s="297"/>
      <c r="LD47" s="297"/>
      <c r="LE47" s="297"/>
      <c r="LF47" s="297"/>
      <c r="LG47" s="297"/>
      <c r="LH47" s="297"/>
      <c r="LI47" s="297"/>
      <c r="LJ47" s="297"/>
      <c r="LK47" s="297"/>
      <c r="LL47" s="297"/>
      <c r="LM47" s="297"/>
      <c r="LN47" s="297"/>
      <c r="LO47" s="297"/>
      <c r="LP47" s="297"/>
      <c r="LQ47" s="297"/>
      <c r="LR47" s="297"/>
      <c r="LS47" s="297"/>
      <c r="LT47" s="297"/>
      <c r="LU47" s="297"/>
      <c r="LV47" s="297"/>
      <c r="LW47" s="297"/>
      <c r="LX47" s="297"/>
      <c r="LY47" s="297"/>
      <c r="LZ47" s="297"/>
      <c r="MA47" s="297"/>
      <c r="MB47" s="297"/>
      <c r="MC47" s="297"/>
      <c r="MD47" s="297"/>
      <c r="ME47" s="297"/>
      <c r="MF47" s="297"/>
      <c r="MG47" s="297"/>
      <c r="MH47" s="297"/>
      <c r="MI47" s="297"/>
      <c r="MJ47" s="297"/>
      <c r="MK47" s="297"/>
      <c r="ML47" s="297"/>
      <c r="MM47" s="297"/>
      <c r="MN47" s="297"/>
      <c r="MO47" s="297"/>
      <c r="MP47" s="297"/>
      <c r="MQ47" s="297"/>
      <c r="MR47" s="297"/>
      <c r="MS47" s="297"/>
      <c r="MT47" s="297"/>
      <c r="MU47" s="297"/>
      <c r="MV47" s="297"/>
      <c r="MW47" s="297"/>
      <c r="MX47" s="297"/>
      <c r="MY47" s="297"/>
      <c r="MZ47" s="297"/>
      <c r="NA47" s="297"/>
      <c r="NB47" s="297"/>
      <c r="NC47" s="297"/>
      <c r="ND47" s="297"/>
      <c r="NE47" s="297"/>
      <c r="NF47" s="297"/>
      <c r="NG47" s="297"/>
      <c r="NH47" s="297"/>
      <c r="NI47" s="297"/>
      <c r="NJ47" s="297"/>
      <c r="NK47" s="297"/>
      <c r="NL47" s="297"/>
      <c r="NM47" s="297"/>
      <c r="NN47" s="297"/>
      <c r="NO47" s="297"/>
      <c r="NP47" s="297"/>
      <c r="NQ47" s="297"/>
      <c r="NR47" s="297"/>
      <c r="NS47" s="297"/>
      <c r="NT47" s="297"/>
      <c r="NU47" s="297"/>
      <c r="NV47" s="297"/>
      <c r="NW47" s="297"/>
      <c r="NX47" s="297"/>
      <c r="NY47" s="297"/>
      <c r="NZ47" s="297"/>
      <c r="OA47" s="297"/>
      <c r="OB47" s="297"/>
      <c r="OC47" s="297"/>
      <c r="OD47" s="297"/>
      <c r="OE47" s="297"/>
      <c r="OF47" s="297"/>
      <c r="OG47" s="297"/>
      <c r="OH47" s="297"/>
      <c r="OI47" s="297"/>
      <c r="OJ47" s="297"/>
      <c r="OK47" s="297"/>
      <c r="OL47" s="297"/>
      <c r="OM47" s="297"/>
      <c r="ON47" s="297"/>
      <c r="OO47" s="297"/>
      <c r="OP47" s="297"/>
      <c r="OQ47" s="297"/>
      <c r="OR47" s="297"/>
      <c r="OS47" s="297"/>
      <c r="OT47" s="297"/>
      <c r="OU47" s="297"/>
      <c r="OV47" s="297"/>
      <c r="OW47" s="297"/>
      <c r="OX47" s="297"/>
      <c r="OY47" s="297"/>
      <c r="OZ47" s="297"/>
      <c r="PA47" s="297"/>
      <c r="PB47" s="297"/>
      <c r="PC47" s="297"/>
      <c r="PD47" s="297"/>
      <c r="PE47" s="297"/>
      <c r="PF47" s="297"/>
      <c r="PG47" s="297"/>
      <c r="PH47" s="297"/>
      <c r="PI47" s="297"/>
      <c r="PJ47" s="297"/>
      <c r="PK47" s="297"/>
      <c r="PL47" s="297"/>
      <c r="PM47" s="297"/>
      <c r="PN47" s="297"/>
      <c r="PO47" s="297"/>
      <c r="PP47" s="297"/>
      <c r="PQ47" s="297"/>
      <c r="PR47" s="297"/>
      <c r="PS47" s="297"/>
      <c r="PT47" s="297"/>
      <c r="PU47" s="297"/>
      <c r="PV47" s="297"/>
      <c r="PW47" s="297"/>
      <c r="PX47" s="297"/>
      <c r="PY47" s="297"/>
      <c r="PZ47" s="297"/>
      <c r="QA47" s="297"/>
      <c r="QB47" s="297"/>
      <c r="QC47" s="297"/>
      <c r="QD47" s="297"/>
      <c r="QE47" s="297"/>
      <c r="QF47" s="297"/>
      <c r="QG47" s="297"/>
      <c r="QH47" s="297"/>
      <c r="QI47" s="297"/>
      <c r="QJ47" s="297"/>
      <c r="QK47" s="297"/>
      <c r="QL47" s="297"/>
      <c r="QM47" s="297"/>
      <c r="QN47" s="297"/>
      <c r="QO47" s="297"/>
      <c r="QP47" s="297"/>
      <c r="QQ47" s="297"/>
      <c r="QR47" s="297"/>
      <c r="QS47" s="297"/>
      <c r="QT47" s="297"/>
      <c r="QU47" s="297"/>
      <c r="QV47" s="297"/>
      <c r="QW47" s="297"/>
      <c r="QX47" s="297"/>
      <c r="QY47" s="297"/>
      <c r="QZ47" s="297"/>
      <c r="RA47" s="297"/>
      <c r="RB47" s="297"/>
      <c r="RC47" s="297"/>
      <c r="RD47" s="297"/>
      <c r="RE47" s="297"/>
      <c r="RF47" s="297"/>
      <c r="RG47" s="297"/>
      <c r="RH47" s="297"/>
      <c r="RI47" s="297"/>
      <c r="RJ47" s="297"/>
      <c r="RK47" s="297"/>
      <c r="RL47" s="297"/>
      <c r="RM47" s="297"/>
      <c r="RN47" s="297"/>
      <c r="RO47" s="297"/>
      <c r="RP47" s="297"/>
      <c r="RQ47" s="297"/>
      <c r="RR47" s="297"/>
      <c r="RS47" s="297"/>
      <c r="RT47" s="297"/>
      <c r="RU47" s="297"/>
      <c r="RV47" s="297"/>
      <c r="RW47" s="297"/>
      <c r="RX47" s="297"/>
      <c r="RY47" s="297"/>
      <c r="RZ47" s="297"/>
      <c r="SA47" s="297"/>
      <c r="SB47" s="297"/>
      <c r="SC47" s="297"/>
      <c r="SD47" s="297"/>
      <c r="SE47" s="297"/>
      <c r="SF47" s="297"/>
      <c r="SG47" s="297"/>
      <c r="SH47" s="297"/>
      <c r="SI47" s="297"/>
      <c r="SJ47" s="297"/>
      <c r="SK47" s="297"/>
      <c r="SL47" s="297"/>
      <c r="SM47" s="297"/>
      <c r="SN47" s="297"/>
      <c r="SO47" s="297"/>
      <c r="SP47" s="297"/>
      <c r="SQ47" s="297"/>
      <c r="SR47" s="297"/>
      <c r="SS47" s="297"/>
      <c r="ST47" s="297"/>
      <c r="SU47" s="297"/>
      <c r="SV47" s="297"/>
      <c r="SW47" s="297"/>
      <c r="SX47" s="297"/>
      <c r="SY47" s="297"/>
      <c r="SZ47" s="297"/>
      <c r="TA47" s="297"/>
      <c r="TB47" s="297"/>
      <c r="TC47" s="297"/>
      <c r="TD47" s="297"/>
      <c r="TE47" s="297"/>
      <c r="TF47" s="297"/>
      <c r="TG47" s="297"/>
      <c r="TH47" s="297"/>
      <c r="TI47" s="297"/>
      <c r="TJ47" s="297"/>
      <c r="TK47" s="297"/>
      <c r="TL47" s="297"/>
      <c r="TM47" s="297"/>
      <c r="TN47" s="297"/>
      <c r="TO47" s="297"/>
      <c r="TP47" s="297"/>
      <c r="TQ47" s="297"/>
      <c r="TR47" s="297"/>
      <c r="TS47" s="297"/>
      <c r="TT47" s="297"/>
      <c r="TU47" s="297"/>
      <c r="TV47" s="297"/>
      <c r="TW47" s="297"/>
      <c r="TX47" s="297"/>
      <c r="TY47" s="297"/>
      <c r="TZ47" s="297"/>
      <c r="UA47" s="297"/>
      <c r="UB47" s="297"/>
      <c r="UC47" s="297"/>
      <c r="UD47" s="297"/>
      <c r="UE47" s="297"/>
      <c r="UF47" s="297"/>
      <c r="UG47" s="297"/>
      <c r="UH47" s="297"/>
      <c r="UI47" s="297"/>
      <c r="UJ47" s="297"/>
      <c r="UK47" s="297"/>
      <c r="UL47" s="297"/>
      <c r="UM47" s="297"/>
      <c r="UN47" s="297"/>
      <c r="UO47" s="297"/>
      <c r="UP47" s="297"/>
      <c r="UQ47" s="297"/>
      <c r="UR47" s="297"/>
      <c r="US47" s="297"/>
      <c r="UT47" s="297"/>
      <c r="UU47" s="297"/>
      <c r="UV47" s="297"/>
      <c r="UW47" s="297"/>
      <c r="UX47" s="297"/>
      <c r="UY47" s="297"/>
      <c r="UZ47" s="297"/>
      <c r="VA47" s="297"/>
      <c r="VB47" s="297"/>
      <c r="VC47" s="297"/>
      <c r="VD47" s="297"/>
      <c r="VE47" s="297"/>
      <c r="VF47" s="297"/>
      <c r="VG47" s="297"/>
      <c r="VH47" s="297"/>
      <c r="VI47" s="297"/>
      <c r="VJ47" s="297"/>
      <c r="VK47" s="297"/>
      <c r="VL47" s="297"/>
      <c r="VM47" s="297"/>
      <c r="VN47" s="297"/>
      <c r="VO47" s="297"/>
      <c r="VP47" s="297"/>
      <c r="VQ47" s="297"/>
      <c r="VR47" s="297"/>
      <c r="VS47" s="297"/>
      <c r="VT47" s="297"/>
      <c r="VU47" s="297"/>
      <c r="VV47" s="297"/>
      <c r="VW47" s="297"/>
      <c r="VX47" s="297"/>
      <c r="VY47" s="297"/>
      <c r="VZ47" s="297"/>
      <c r="WA47" s="297"/>
      <c r="WB47" s="297"/>
      <c r="WC47" s="297"/>
      <c r="WD47" s="297"/>
      <c r="WE47" s="297"/>
      <c r="WF47" s="297"/>
      <c r="WG47" s="297"/>
      <c r="WH47" s="297"/>
      <c r="WI47" s="297"/>
      <c r="WJ47" s="297"/>
      <c r="WK47" s="297"/>
      <c r="WL47" s="297"/>
      <c r="WM47" s="297"/>
      <c r="WN47" s="297"/>
      <c r="WO47" s="297"/>
      <c r="WP47" s="297"/>
      <c r="WQ47" s="297"/>
      <c r="WR47" s="297"/>
      <c r="WS47" s="297"/>
      <c r="WT47" s="297"/>
      <c r="WU47" s="297"/>
      <c r="WV47" s="297"/>
      <c r="WW47" s="297"/>
      <c r="WX47" s="297"/>
      <c r="WY47" s="297"/>
      <c r="WZ47" s="297"/>
      <c r="XA47" s="297"/>
      <c r="XB47" s="297"/>
      <c r="XC47" s="297"/>
      <c r="XD47" s="297"/>
      <c r="XE47" s="297"/>
      <c r="XF47" s="297"/>
      <c r="XG47" s="297"/>
      <c r="XH47" s="297"/>
      <c r="XI47" s="297"/>
      <c r="XJ47" s="297"/>
      <c r="XK47" s="297"/>
      <c r="XL47" s="297"/>
      <c r="XM47" s="297"/>
      <c r="XN47" s="297"/>
      <c r="XO47" s="297"/>
      <c r="XP47" s="297"/>
      <c r="XQ47" s="297"/>
      <c r="XR47" s="297"/>
      <c r="XS47" s="297"/>
      <c r="XT47" s="297"/>
      <c r="XU47" s="297"/>
      <c r="XV47" s="297"/>
      <c r="XW47" s="297"/>
      <c r="XX47" s="297"/>
      <c r="XY47" s="297"/>
      <c r="XZ47" s="297"/>
      <c r="YA47" s="297"/>
      <c r="YB47" s="297"/>
      <c r="YC47" s="297"/>
      <c r="YD47" s="297"/>
      <c r="YE47" s="297"/>
      <c r="YF47" s="297"/>
      <c r="YG47" s="297"/>
      <c r="YH47" s="297"/>
      <c r="YI47" s="297"/>
      <c r="YJ47" s="297"/>
      <c r="YK47" s="297"/>
      <c r="YL47" s="297"/>
      <c r="YM47" s="297"/>
      <c r="YN47" s="297"/>
      <c r="YO47" s="297"/>
      <c r="YP47" s="297"/>
      <c r="YQ47" s="297"/>
      <c r="YR47" s="297"/>
      <c r="YS47" s="297"/>
      <c r="YT47" s="297"/>
      <c r="YU47" s="297"/>
      <c r="YV47" s="297"/>
      <c r="YW47" s="297"/>
      <c r="YX47" s="297"/>
      <c r="YY47" s="297"/>
      <c r="YZ47" s="297"/>
      <c r="ZA47" s="297"/>
      <c r="ZB47" s="297"/>
      <c r="ZC47" s="297"/>
      <c r="ZD47" s="297"/>
      <c r="ZE47" s="297"/>
      <c r="ZF47" s="297"/>
      <c r="ZG47" s="297"/>
      <c r="ZH47" s="297"/>
      <c r="ZI47" s="297"/>
      <c r="ZJ47" s="297"/>
      <c r="ZK47" s="297"/>
      <c r="ZL47" s="297"/>
      <c r="ZM47" s="297"/>
      <c r="ZN47" s="297"/>
      <c r="ZO47" s="297"/>
      <c r="ZP47" s="297"/>
      <c r="ZQ47" s="297"/>
      <c r="ZR47" s="297"/>
      <c r="ZS47" s="297"/>
      <c r="ZT47" s="297"/>
      <c r="ZU47" s="297"/>
      <c r="ZV47" s="297"/>
      <c r="ZW47" s="297"/>
      <c r="ZX47" s="297"/>
      <c r="ZY47" s="297"/>
      <c r="ZZ47" s="297"/>
      <c r="AAA47" s="297"/>
      <c r="AAB47" s="297"/>
      <c r="AAC47" s="297"/>
      <c r="AAD47" s="297"/>
      <c r="AAE47" s="297"/>
      <c r="AAF47" s="297"/>
      <c r="AAG47" s="297"/>
      <c r="AAH47" s="297"/>
      <c r="AAI47" s="297"/>
      <c r="AAJ47" s="297"/>
      <c r="AAK47" s="297"/>
      <c r="AAL47" s="297"/>
      <c r="AAM47" s="297"/>
      <c r="AAN47" s="297"/>
      <c r="AAO47" s="297"/>
      <c r="AAP47" s="297"/>
      <c r="AAQ47" s="297"/>
      <c r="AAR47" s="297"/>
      <c r="AAS47" s="297"/>
      <c r="AAT47" s="297"/>
      <c r="AAU47" s="297"/>
      <c r="AAV47" s="297"/>
      <c r="AAW47" s="297"/>
      <c r="AAX47" s="297"/>
      <c r="AAY47" s="297"/>
      <c r="AAZ47" s="297"/>
      <c r="ABA47" s="297"/>
      <c r="ABB47" s="297"/>
      <c r="ABC47" s="297"/>
      <c r="ABD47" s="297"/>
      <c r="ABE47" s="297"/>
      <c r="ABF47" s="297"/>
      <c r="ABG47" s="297"/>
      <c r="ABH47" s="297"/>
      <c r="ABI47" s="297"/>
      <c r="ABJ47" s="297"/>
      <c r="ABK47" s="297"/>
      <c r="ABL47" s="297"/>
      <c r="ABM47" s="297"/>
      <c r="ABN47" s="297"/>
      <c r="ABO47" s="297"/>
      <c r="ABP47" s="297"/>
      <c r="ABQ47" s="297"/>
      <c r="ABR47" s="297"/>
      <c r="ABS47" s="297"/>
      <c r="ABT47" s="297"/>
      <c r="ABU47" s="297"/>
      <c r="ABV47" s="297"/>
      <c r="ABW47" s="297"/>
      <c r="ABX47" s="297"/>
      <c r="ABY47" s="297"/>
      <c r="ABZ47" s="297"/>
      <c r="ACA47" s="297"/>
      <c r="ACB47" s="297"/>
      <c r="ACC47" s="297"/>
      <c r="ACD47" s="297"/>
      <c r="ACE47" s="297"/>
      <c r="ACF47" s="297"/>
      <c r="ACG47" s="297"/>
      <c r="ACH47" s="297"/>
      <c r="ACI47" s="297"/>
      <c r="ACJ47" s="297"/>
      <c r="ACK47" s="297"/>
      <c r="ACL47" s="297"/>
      <c r="ACM47" s="297"/>
      <c r="ACN47" s="297"/>
      <c r="ACO47" s="297"/>
      <c r="ACP47" s="297"/>
      <c r="ACQ47" s="297"/>
      <c r="ACR47" s="297"/>
      <c r="ACS47" s="297"/>
      <c r="ACT47" s="297"/>
      <c r="ACU47" s="297"/>
      <c r="ACV47" s="297"/>
      <c r="ACW47" s="297"/>
      <c r="ACX47" s="297"/>
      <c r="ACY47" s="297"/>
      <c r="ACZ47" s="297"/>
      <c r="ADA47" s="297"/>
      <c r="ADB47" s="297"/>
      <c r="ADC47" s="297"/>
      <c r="ADD47" s="297"/>
      <c r="ADE47" s="297"/>
      <c r="ADF47" s="297"/>
      <c r="ADG47" s="297"/>
      <c r="ADH47" s="297"/>
      <c r="ADI47" s="297"/>
      <c r="ADJ47" s="297"/>
      <c r="ADK47" s="297"/>
      <c r="ADL47" s="297"/>
      <c r="ADM47" s="297"/>
      <c r="ADN47" s="297"/>
      <c r="ADO47" s="297"/>
      <c r="ADP47" s="297"/>
      <c r="ADQ47" s="297"/>
      <c r="ADR47" s="297"/>
      <c r="ADS47" s="297"/>
      <c r="ADT47" s="297"/>
      <c r="ADU47" s="297"/>
      <c r="ADV47" s="297"/>
      <c r="ADW47" s="297"/>
      <c r="ADX47" s="297"/>
      <c r="ADY47" s="297"/>
      <c r="ADZ47" s="297"/>
      <c r="AEA47" s="297"/>
      <c r="AEB47" s="297"/>
      <c r="AEC47" s="297"/>
      <c r="AED47" s="297"/>
      <c r="AEE47" s="297"/>
      <c r="AEF47" s="297"/>
      <c r="AEG47" s="297"/>
      <c r="AEH47" s="297"/>
      <c r="AEI47" s="297"/>
      <c r="AEJ47" s="297"/>
      <c r="AEK47" s="297"/>
      <c r="AEL47" s="297"/>
      <c r="AEM47" s="297"/>
      <c r="AEN47" s="297"/>
      <c r="AEO47" s="297"/>
      <c r="AEP47" s="297"/>
      <c r="AEQ47" s="297"/>
      <c r="AER47" s="297"/>
      <c r="AES47" s="297"/>
      <c r="AET47" s="297"/>
      <c r="AEU47" s="297"/>
      <c r="AEV47" s="297"/>
      <c r="AEW47" s="297"/>
      <c r="AEX47" s="297"/>
      <c r="AEY47" s="297"/>
      <c r="AEZ47" s="297"/>
      <c r="AFA47" s="297"/>
      <c r="AFB47" s="297"/>
      <c r="AFC47" s="297"/>
      <c r="AFD47" s="297"/>
      <c r="AFE47" s="297"/>
      <c r="AFF47" s="297"/>
      <c r="AFG47" s="297"/>
      <c r="AFH47" s="297"/>
      <c r="AFI47" s="297"/>
      <c r="AFJ47" s="297"/>
      <c r="AFK47" s="297"/>
      <c r="AFL47" s="297"/>
      <c r="AFM47" s="297"/>
      <c r="AFN47" s="297"/>
      <c r="AFO47" s="297"/>
      <c r="AFP47" s="297"/>
      <c r="AFQ47" s="297"/>
      <c r="AFR47" s="297"/>
      <c r="AFS47" s="297"/>
      <c r="AFT47" s="297"/>
      <c r="AFU47" s="297"/>
      <c r="AFV47" s="297"/>
      <c r="AFW47" s="297"/>
      <c r="AFX47" s="297"/>
      <c r="AFY47" s="297"/>
      <c r="AFZ47" s="297"/>
      <c r="AGA47" s="297"/>
      <c r="AGB47" s="297"/>
      <c r="AGC47" s="297"/>
      <c r="AGD47" s="297"/>
      <c r="AGE47" s="297"/>
      <c r="AGF47" s="297"/>
      <c r="AGG47" s="297"/>
      <c r="AGH47" s="297"/>
      <c r="AGI47" s="297"/>
      <c r="AGJ47" s="297"/>
      <c r="AGK47" s="297"/>
      <c r="AGL47" s="297"/>
      <c r="AGM47" s="297"/>
      <c r="AGN47" s="297"/>
      <c r="AGO47" s="297"/>
      <c r="AGP47" s="297"/>
      <c r="AGQ47" s="297"/>
      <c r="AGR47" s="297"/>
      <c r="AGS47" s="297"/>
      <c r="AGT47" s="297"/>
      <c r="AGU47" s="297"/>
      <c r="AGV47" s="297"/>
      <c r="AGW47" s="297"/>
      <c r="AGX47" s="297"/>
      <c r="AGY47" s="297"/>
      <c r="AGZ47" s="297"/>
      <c r="AHA47" s="297"/>
      <c r="AHB47" s="297"/>
      <c r="AHC47" s="297"/>
      <c r="AHD47" s="297"/>
      <c r="AHE47" s="297"/>
      <c r="AHF47" s="297"/>
      <c r="AHG47" s="297"/>
      <c r="AHH47" s="297"/>
      <c r="AHI47" s="297"/>
      <c r="AHJ47" s="297"/>
      <c r="AHK47" s="297"/>
      <c r="AHL47" s="297"/>
      <c r="AHM47" s="297"/>
      <c r="AHN47" s="297"/>
      <c r="AHO47" s="297"/>
      <c r="AHP47" s="297"/>
      <c r="AHQ47" s="297"/>
      <c r="AHR47" s="297"/>
      <c r="AHS47" s="297"/>
      <c r="AHT47" s="297"/>
      <c r="AHU47" s="297"/>
      <c r="AHV47" s="297"/>
      <c r="AHW47" s="297"/>
      <c r="AHX47" s="297"/>
      <c r="AHY47" s="297"/>
      <c r="AHZ47" s="297"/>
      <c r="AIA47" s="297"/>
      <c r="AIB47" s="297"/>
      <c r="AIC47" s="297"/>
      <c r="AID47" s="297"/>
      <c r="AIE47" s="297"/>
      <c r="AIF47" s="297"/>
      <c r="AIG47" s="297"/>
      <c r="AIH47" s="297"/>
      <c r="AII47" s="297"/>
      <c r="AIJ47" s="297"/>
      <c r="AIK47" s="297"/>
      <c r="AIL47" s="297"/>
      <c r="AIM47" s="297"/>
      <c r="AIN47" s="297"/>
      <c r="AIO47" s="297"/>
      <c r="AIP47" s="297"/>
      <c r="AIQ47" s="297"/>
      <c r="AIR47" s="297"/>
      <c r="AIS47" s="297"/>
      <c r="AIT47" s="297"/>
      <c r="AIU47" s="297"/>
      <c r="AIV47" s="297"/>
      <c r="AIW47" s="297"/>
      <c r="AIX47" s="297"/>
      <c r="AIY47" s="297"/>
      <c r="AIZ47" s="297"/>
      <c r="AJA47" s="297"/>
      <c r="AJB47" s="297"/>
      <c r="AJC47" s="297"/>
      <c r="AJD47" s="297"/>
      <c r="AJE47" s="297"/>
      <c r="AJF47" s="297"/>
      <c r="AJG47" s="297"/>
      <c r="AJH47" s="297"/>
      <c r="AJI47" s="297"/>
      <c r="AJJ47" s="297"/>
      <c r="AJK47" s="297"/>
      <c r="AJL47" s="297"/>
      <c r="AJM47" s="297"/>
      <c r="AJN47" s="297"/>
      <c r="AJO47" s="297"/>
      <c r="AJP47" s="297"/>
      <c r="AJQ47" s="297"/>
      <c r="AJR47" s="297"/>
      <c r="AJS47" s="297"/>
      <c r="AJT47" s="297"/>
      <c r="AJU47" s="297"/>
      <c r="AJV47" s="297"/>
      <c r="AJW47" s="297"/>
      <c r="AJX47" s="297"/>
      <c r="AJY47" s="297"/>
      <c r="AJZ47" s="297"/>
      <c r="AKA47" s="297"/>
      <c r="AKB47" s="297"/>
      <c r="AKC47" s="297"/>
      <c r="AKD47" s="297"/>
      <c r="AKE47" s="297"/>
      <c r="AKF47" s="297"/>
      <c r="AKG47" s="297"/>
      <c r="AKH47" s="297"/>
      <c r="AKI47" s="297"/>
      <c r="AKJ47" s="297"/>
      <c r="AKK47" s="297"/>
      <c r="AKL47" s="297"/>
      <c r="AKM47" s="297"/>
      <c r="AKN47" s="297"/>
      <c r="AKO47" s="297"/>
      <c r="AKP47" s="297"/>
      <c r="AKQ47" s="297"/>
      <c r="AKR47" s="297"/>
      <c r="AKS47" s="297"/>
      <c r="AKT47" s="297"/>
      <c r="AKU47" s="297"/>
      <c r="AKV47" s="297"/>
      <c r="AKW47" s="297"/>
      <c r="AKX47" s="297"/>
      <c r="AKY47" s="297"/>
      <c r="AKZ47" s="297"/>
      <c r="ALA47" s="297"/>
      <c r="ALB47" s="297"/>
      <c r="ALC47" s="297"/>
      <c r="ALD47" s="297"/>
      <c r="ALE47" s="297"/>
      <c r="ALF47" s="297"/>
      <c r="ALG47" s="297"/>
      <c r="ALH47" s="297"/>
      <c r="ALI47" s="297"/>
      <c r="ALJ47" s="297"/>
      <c r="ALK47" s="297"/>
      <c r="ALL47" s="297"/>
      <c r="ALM47" s="297"/>
      <c r="ALN47" s="297"/>
      <c r="ALO47" s="297"/>
      <c r="ALP47" s="297"/>
      <c r="ALQ47" s="297"/>
      <c r="ALR47" s="297"/>
      <c r="ALS47" s="297"/>
      <c r="ALT47" s="297"/>
      <c r="ALU47" s="297"/>
      <c r="ALV47" s="297"/>
      <c r="ALW47" s="297"/>
      <c r="ALX47" s="297"/>
      <c r="ALY47" s="297"/>
      <c r="ALZ47" s="297"/>
      <c r="AMA47" s="297"/>
      <c r="AMB47" s="297"/>
      <c r="AMC47" s="297"/>
      <c r="AMD47" s="297"/>
      <c r="AME47" s="297"/>
      <c r="AMF47" s="297"/>
      <c r="AMG47" s="297"/>
      <c r="AMH47" s="297"/>
      <c r="AMI47" s="297"/>
      <c r="AMJ47" s="297"/>
      <c r="AMK47" s="297"/>
    </row>
    <row r="48" spans="1:1025" s="216" customFormat="1" x14ac:dyDescent="0.25">
      <c r="B48" s="293"/>
      <c r="C48" s="294"/>
      <c r="D48" s="199" t="s">
        <v>96</v>
      </c>
      <c r="E48" s="201">
        <f>E49+E51+E53+E54</f>
        <v>178472.8</v>
      </c>
      <c r="F48" s="208" t="s">
        <v>97</v>
      </c>
      <c r="G48" s="201">
        <f>G49+G51+G53+G54</f>
        <v>148707.37719999999</v>
      </c>
      <c r="H48" s="208" t="s">
        <v>97</v>
      </c>
      <c r="I48" s="201">
        <f>I49+I51+I53+I54</f>
        <v>148707.37719999999</v>
      </c>
      <c r="J48" s="208">
        <f>I48/E48*100</f>
        <v>83.32215172283955</v>
      </c>
      <c r="K48" s="208" t="s">
        <v>97</v>
      </c>
      <c r="L48" s="208" t="s">
        <v>97</v>
      </c>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c r="GX48" s="297"/>
      <c r="GY48" s="297"/>
      <c r="GZ48" s="297"/>
      <c r="HA48" s="297"/>
      <c r="HB48" s="297"/>
      <c r="HC48" s="297"/>
      <c r="HD48" s="297"/>
      <c r="HE48" s="297"/>
      <c r="HF48" s="297"/>
      <c r="HG48" s="297"/>
      <c r="HH48" s="297"/>
      <c r="HI48" s="297"/>
      <c r="HJ48" s="297"/>
      <c r="HK48" s="297"/>
      <c r="HL48" s="297"/>
      <c r="HM48" s="297"/>
      <c r="HN48" s="297"/>
      <c r="HO48" s="297"/>
      <c r="HP48" s="297"/>
      <c r="HQ48" s="297"/>
      <c r="HR48" s="297"/>
      <c r="HS48" s="297"/>
      <c r="HT48" s="297"/>
      <c r="HU48" s="297"/>
      <c r="HV48" s="297"/>
      <c r="HW48" s="297"/>
      <c r="HX48" s="297"/>
      <c r="HY48" s="297"/>
      <c r="HZ48" s="297"/>
      <c r="IA48" s="297"/>
      <c r="IB48" s="297"/>
      <c r="IC48" s="297"/>
      <c r="ID48" s="297"/>
      <c r="IE48" s="297"/>
      <c r="IF48" s="297"/>
      <c r="IG48" s="297"/>
      <c r="IH48" s="297"/>
      <c r="II48" s="297"/>
      <c r="IJ48" s="297"/>
      <c r="IK48" s="297"/>
      <c r="IL48" s="297"/>
      <c r="IM48" s="297"/>
      <c r="IN48" s="297"/>
      <c r="IO48" s="297"/>
      <c r="IP48" s="297"/>
      <c r="IQ48" s="297"/>
      <c r="IR48" s="297"/>
      <c r="IS48" s="297"/>
      <c r="IT48" s="297"/>
      <c r="IU48" s="297"/>
      <c r="IV48" s="297"/>
      <c r="IW48" s="297"/>
      <c r="IX48" s="297"/>
      <c r="IY48" s="297"/>
      <c r="IZ48" s="297"/>
      <c r="JA48" s="297"/>
      <c r="JB48" s="297"/>
      <c r="JC48" s="297"/>
      <c r="JD48" s="297"/>
      <c r="JE48" s="297"/>
      <c r="JF48" s="297"/>
      <c r="JG48" s="297"/>
      <c r="JH48" s="297"/>
      <c r="JI48" s="297"/>
      <c r="JJ48" s="297"/>
      <c r="JK48" s="297"/>
      <c r="JL48" s="297"/>
      <c r="JM48" s="297"/>
      <c r="JN48" s="297"/>
      <c r="JO48" s="297"/>
      <c r="JP48" s="297"/>
      <c r="JQ48" s="297"/>
      <c r="JR48" s="297"/>
      <c r="JS48" s="297"/>
      <c r="JT48" s="297"/>
      <c r="JU48" s="297"/>
      <c r="JV48" s="297"/>
      <c r="JW48" s="297"/>
      <c r="JX48" s="297"/>
      <c r="JY48" s="297"/>
      <c r="JZ48" s="297"/>
      <c r="KA48" s="297"/>
      <c r="KB48" s="297"/>
      <c r="KC48" s="297"/>
      <c r="KD48" s="297"/>
      <c r="KE48" s="297"/>
      <c r="KF48" s="297"/>
      <c r="KG48" s="297"/>
      <c r="KH48" s="297"/>
      <c r="KI48" s="297"/>
      <c r="KJ48" s="297"/>
      <c r="KK48" s="297"/>
      <c r="KL48" s="297"/>
      <c r="KM48" s="297"/>
      <c r="KN48" s="297"/>
      <c r="KO48" s="297"/>
      <c r="KP48" s="297"/>
      <c r="KQ48" s="297"/>
      <c r="KR48" s="297"/>
      <c r="KS48" s="297"/>
      <c r="KT48" s="297"/>
      <c r="KU48" s="297"/>
      <c r="KV48" s="297"/>
      <c r="KW48" s="297"/>
      <c r="KX48" s="297"/>
      <c r="KY48" s="297"/>
      <c r="KZ48" s="297"/>
      <c r="LA48" s="297"/>
      <c r="LB48" s="297"/>
      <c r="LC48" s="297"/>
      <c r="LD48" s="297"/>
      <c r="LE48" s="297"/>
      <c r="LF48" s="297"/>
      <c r="LG48" s="297"/>
      <c r="LH48" s="297"/>
      <c r="LI48" s="297"/>
      <c r="LJ48" s="297"/>
      <c r="LK48" s="297"/>
      <c r="LL48" s="297"/>
      <c r="LM48" s="297"/>
      <c r="LN48" s="297"/>
      <c r="LO48" s="297"/>
      <c r="LP48" s="297"/>
      <c r="LQ48" s="297"/>
      <c r="LR48" s="297"/>
      <c r="LS48" s="297"/>
      <c r="LT48" s="297"/>
      <c r="LU48" s="297"/>
      <c r="LV48" s="297"/>
      <c r="LW48" s="297"/>
      <c r="LX48" s="297"/>
      <c r="LY48" s="297"/>
      <c r="LZ48" s="297"/>
      <c r="MA48" s="297"/>
      <c r="MB48" s="297"/>
      <c r="MC48" s="297"/>
      <c r="MD48" s="297"/>
      <c r="ME48" s="297"/>
      <c r="MF48" s="297"/>
      <c r="MG48" s="297"/>
      <c r="MH48" s="297"/>
      <c r="MI48" s="297"/>
      <c r="MJ48" s="297"/>
      <c r="MK48" s="297"/>
      <c r="ML48" s="297"/>
      <c r="MM48" s="297"/>
      <c r="MN48" s="297"/>
      <c r="MO48" s="297"/>
      <c r="MP48" s="297"/>
      <c r="MQ48" s="297"/>
      <c r="MR48" s="297"/>
      <c r="MS48" s="297"/>
      <c r="MT48" s="297"/>
      <c r="MU48" s="297"/>
      <c r="MV48" s="297"/>
      <c r="MW48" s="297"/>
      <c r="MX48" s="297"/>
      <c r="MY48" s="297"/>
      <c r="MZ48" s="297"/>
      <c r="NA48" s="297"/>
      <c r="NB48" s="297"/>
      <c r="NC48" s="297"/>
      <c r="ND48" s="297"/>
      <c r="NE48" s="297"/>
      <c r="NF48" s="297"/>
      <c r="NG48" s="297"/>
      <c r="NH48" s="297"/>
      <c r="NI48" s="297"/>
      <c r="NJ48" s="297"/>
      <c r="NK48" s="297"/>
      <c r="NL48" s="297"/>
      <c r="NM48" s="297"/>
      <c r="NN48" s="297"/>
      <c r="NO48" s="297"/>
      <c r="NP48" s="297"/>
      <c r="NQ48" s="297"/>
      <c r="NR48" s="297"/>
      <c r="NS48" s="297"/>
      <c r="NT48" s="297"/>
      <c r="NU48" s="297"/>
      <c r="NV48" s="297"/>
      <c r="NW48" s="297"/>
      <c r="NX48" s="297"/>
      <c r="NY48" s="297"/>
      <c r="NZ48" s="297"/>
      <c r="OA48" s="297"/>
      <c r="OB48" s="297"/>
      <c r="OC48" s="297"/>
      <c r="OD48" s="297"/>
      <c r="OE48" s="297"/>
      <c r="OF48" s="297"/>
      <c r="OG48" s="297"/>
      <c r="OH48" s="297"/>
      <c r="OI48" s="297"/>
      <c r="OJ48" s="297"/>
      <c r="OK48" s="297"/>
      <c r="OL48" s="297"/>
      <c r="OM48" s="297"/>
      <c r="ON48" s="297"/>
      <c r="OO48" s="297"/>
      <c r="OP48" s="297"/>
      <c r="OQ48" s="297"/>
      <c r="OR48" s="297"/>
      <c r="OS48" s="297"/>
      <c r="OT48" s="297"/>
      <c r="OU48" s="297"/>
      <c r="OV48" s="297"/>
      <c r="OW48" s="297"/>
      <c r="OX48" s="297"/>
      <c r="OY48" s="297"/>
      <c r="OZ48" s="297"/>
      <c r="PA48" s="297"/>
      <c r="PB48" s="297"/>
      <c r="PC48" s="297"/>
      <c r="PD48" s="297"/>
      <c r="PE48" s="297"/>
      <c r="PF48" s="297"/>
      <c r="PG48" s="297"/>
      <c r="PH48" s="297"/>
      <c r="PI48" s="297"/>
      <c r="PJ48" s="297"/>
      <c r="PK48" s="297"/>
      <c r="PL48" s="297"/>
      <c r="PM48" s="297"/>
      <c r="PN48" s="297"/>
      <c r="PO48" s="297"/>
      <c r="PP48" s="297"/>
      <c r="PQ48" s="297"/>
      <c r="PR48" s="297"/>
      <c r="PS48" s="297"/>
      <c r="PT48" s="297"/>
      <c r="PU48" s="297"/>
      <c r="PV48" s="297"/>
      <c r="PW48" s="297"/>
      <c r="PX48" s="297"/>
      <c r="PY48" s="297"/>
      <c r="PZ48" s="297"/>
      <c r="QA48" s="297"/>
      <c r="QB48" s="297"/>
      <c r="QC48" s="297"/>
      <c r="QD48" s="297"/>
      <c r="QE48" s="297"/>
      <c r="QF48" s="297"/>
      <c r="QG48" s="297"/>
      <c r="QH48" s="297"/>
      <c r="QI48" s="297"/>
      <c r="QJ48" s="297"/>
      <c r="QK48" s="297"/>
      <c r="QL48" s="297"/>
      <c r="QM48" s="297"/>
      <c r="QN48" s="297"/>
      <c r="QO48" s="297"/>
      <c r="QP48" s="297"/>
      <c r="QQ48" s="297"/>
      <c r="QR48" s="297"/>
      <c r="QS48" s="297"/>
      <c r="QT48" s="297"/>
      <c r="QU48" s="297"/>
      <c r="QV48" s="297"/>
      <c r="QW48" s="297"/>
      <c r="QX48" s="297"/>
      <c r="QY48" s="297"/>
      <c r="QZ48" s="297"/>
      <c r="RA48" s="297"/>
      <c r="RB48" s="297"/>
      <c r="RC48" s="297"/>
      <c r="RD48" s="297"/>
      <c r="RE48" s="297"/>
      <c r="RF48" s="297"/>
      <c r="RG48" s="297"/>
      <c r="RH48" s="297"/>
      <c r="RI48" s="297"/>
      <c r="RJ48" s="297"/>
      <c r="RK48" s="297"/>
      <c r="RL48" s="297"/>
      <c r="RM48" s="297"/>
      <c r="RN48" s="297"/>
      <c r="RO48" s="297"/>
      <c r="RP48" s="297"/>
      <c r="RQ48" s="297"/>
      <c r="RR48" s="297"/>
      <c r="RS48" s="297"/>
      <c r="RT48" s="297"/>
      <c r="RU48" s="297"/>
      <c r="RV48" s="297"/>
      <c r="RW48" s="297"/>
      <c r="RX48" s="297"/>
      <c r="RY48" s="297"/>
      <c r="RZ48" s="297"/>
      <c r="SA48" s="297"/>
      <c r="SB48" s="297"/>
      <c r="SC48" s="297"/>
      <c r="SD48" s="297"/>
      <c r="SE48" s="297"/>
      <c r="SF48" s="297"/>
      <c r="SG48" s="297"/>
      <c r="SH48" s="297"/>
      <c r="SI48" s="297"/>
      <c r="SJ48" s="297"/>
      <c r="SK48" s="297"/>
      <c r="SL48" s="297"/>
      <c r="SM48" s="297"/>
      <c r="SN48" s="297"/>
      <c r="SO48" s="297"/>
      <c r="SP48" s="297"/>
      <c r="SQ48" s="297"/>
      <c r="SR48" s="297"/>
      <c r="SS48" s="297"/>
      <c r="ST48" s="297"/>
      <c r="SU48" s="297"/>
      <c r="SV48" s="297"/>
      <c r="SW48" s="297"/>
      <c r="SX48" s="297"/>
      <c r="SY48" s="297"/>
      <c r="SZ48" s="297"/>
      <c r="TA48" s="297"/>
      <c r="TB48" s="297"/>
      <c r="TC48" s="297"/>
      <c r="TD48" s="297"/>
      <c r="TE48" s="297"/>
      <c r="TF48" s="297"/>
      <c r="TG48" s="297"/>
      <c r="TH48" s="297"/>
      <c r="TI48" s="297"/>
      <c r="TJ48" s="297"/>
      <c r="TK48" s="297"/>
      <c r="TL48" s="297"/>
      <c r="TM48" s="297"/>
      <c r="TN48" s="297"/>
      <c r="TO48" s="297"/>
      <c r="TP48" s="297"/>
      <c r="TQ48" s="297"/>
      <c r="TR48" s="297"/>
      <c r="TS48" s="297"/>
      <c r="TT48" s="297"/>
      <c r="TU48" s="297"/>
      <c r="TV48" s="297"/>
      <c r="TW48" s="297"/>
      <c r="TX48" s="297"/>
      <c r="TY48" s="297"/>
      <c r="TZ48" s="297"/>
      <c r="UA48" s="297"/>
      <c r="UB48" s="297"/>
      <c r="UC48" s="297"/>
      <c r="UD48" s="297"/>
      <c r="UE48" s="297"/>
      <c r="UF48" s="297"/>
      <c r="UG48" s="297"/>
      <c r="UH48" s="297"/>
      <c r="UI48" s="297"/>
      <c r="UJ48" s="297"/>
      <c r="UK48" s="297"/>
      <c r="UL48" s="297"/>
      <c r="UM48" s="297"/>
      <c r="UN48" s="297"/>
      <c r="UO48" s="297"/>
      <c r="UP48" s="297"/>
      <c r="UQ48" s="297"/>
      <c r="UR48" s="297"/>
      <c r="US48" s="297"/>
      <c r="UT48" s="297"/>
      <c r="UU48" s="297"/>
      <c r="UV48" s="297"/>
      <c r="UW48" s="297"/>
      <c r="UX48" s="297"/>
      <c r="UY48" s="297"/>
      <c r="UZ48" s="297"/>
      <c r="VA48" s="297"/>
      <c r="VB48" s="297"/>
      <c r="VC48" s="297"/>
      <c r="VD48" s="297"/>
      <c r="VE48" s="297"/>
      <c r="VF48" s="297"/>
      <c r="VG48" s="297"/>
      <c r="VH48" s="297"/>
      <c r="VI48" s="297"/>
      <c r="VJ48" s="297"/>
      <c r="VK48" s="297"/>
      <c r="VL48" s="297"/>
      <c r="VM48" s="297"/>
      <c r="VN48" s="297"/>
      <c r="VO48" s="297"/>
      <c r="VP48" s="297"/>
      <c r="VQ48" s="297"/>
      <c r="VR48" s="297"/>
      <c r="VS48" s="297"/>
      <c r="VT48" s="297"/>
      <c r="VU48" s="297"/>
      <c r="VV48" s="297"/>
      <c r="VW48" s="297"/>
      <c r="VX48" s="297"/>
      <c r="VY48" s="297"/>
      <c r="VZ48" s="297"/>
      <c r="WA48" s="297"/>
      <c r="WB48" s="297"/>
      <c r="WC48" s="297"/>
      <c r="WD48" s="297"/>
      <c r="WE48" s="297"/>
      <c r="WF48" s="297"/>
      <c r="WG48" s="297"/>
      <c r="WH48" s="297"/>
      <c r="WI48" s="297"/>
      <c r="WJ48" s="297"/>
      <c r="WK48" s="297"/>
      <c r="WL48" s="297"/>
      <c r="WM48" s="297"/>
      <c r="WN48" s="297"/>
      <c r="WO48" s="297"/>
      <c r="WP48" s="297"/>
      <c r="WQ48" s="297"/>
      <c r="WR48" s="297"/>
      <c r="WS48" s="297"/>
      <c r="WT48" s="297"/>
      <c r="WU48" s="297"/>
      <c r="WV48" s="297"/>
      <c r="WW48" s="297"/>
      <c r="WX48" s="297"/>
      <c r="WY48" s="297"/>
      <c r="WZ48" s="297"/>
      <c r="XA48" s="297"/>
      <c r="XB48" s="297"/>
      <c r="XC48" s="297"/>
      <c r="XD48" s="297"/>
      <c r="XE48" s="297"/>
      <c r="XF48" s="297"/>
      <c r="XG48" s="297"/>
      <c r="XH48" s="297"/>
      <c r="XI48" s="297"/>
      <c r="XJ48" s="297"/>
      <c r="XK48" s="297"/>
      <c r="XL48" s="297"/>
      <c r="XM48" s="297"/>
      <c r="XN48" s="297"/>
      <c r="XO48" s="297"/>
      <c r="XP48" s="297"/>
      <c r="XQ48" s="297"/>
      <c r="XR48" s="297"/>
      <c r="XS48" s="297"/>
      <c r="XT48" s="297"/>
      <c r="XU48" s="297"/>
      <c r="XV48" s="297"/>
      <c r="XW48" s="297"/>
      <c r="XX48" s="297"/>
      <c r="XY48" s="297"/>
      <c r="XZ48" s="297"/>
      <c r="YA48" s="297"/>
      <c r="YB48" s="297"/>
      <c r="YC48" s="297"/>
      <c r="YD48" s="297"/>
      <c r="YE48" s="297"/>
      <c r="YF48" s="297"/>
      <c r="YG48" s="297"/>
      <c r="YH48" s="297"/>
      <c r="YI48" s="297"/>
      <c r="YJ48" s="297"/>
      <c r="YK48" s="297"/>
      <c r="YL48" s="297"/>
      <c r="YM48" s="297"/>
      <c r="YN48" s="297"/>
      <c r="YO48" s="297"/>
      <c r="YP48" s="297"/>
      <c r="YQ48" s="297"/>
      <c r="YR48" s="297"/>
      <c r="YS48" s="297"/>
      <c r="YT48" s="297"/>
      <c r="YU48" s="297"/>
      <c r="YV48" s="297"/>
      <c r="YW48" s="297"/>
      <c r="YX48" s="297"/>
      <c r="YY48" s="297"/>
      <c r="YZ48" s="297"/>
      <c r="ZA48" s="297"/>
      <c r="ZB48" s="297"/>
      <c r="ZC48" s="297"/>
      <c r="ZD48" s="297"/>
      <c r="ZE48" s="297"/>
      <c r="ZF48" s="297"/>
      <c r="ZG48" s="297"/>
      <c r="ZH48" s="297"/>
      <c r="ZI48" s="297"/>
      <c r="ZJ48" s="297"/>
      <c r="ZK48" s="297"/>
      <c r="ZL48" s="297"/>
      <c r="ZM48" s="297"/>
      <c r="ZN48" s="297"/>
      <c r="ZO48" s="297"/>
      <c r="ZP48" s="297"/>
      <c r="ZQ48" s="297"/>
      <c r="ZR48" s="297"/>
      <c r="ZS48" s="297"/>
      <c r="ZT48" s="297"/>
      <c r="ZU48" s="297"/>
      <c r="ZV48" s="297"/>
      <c r="ZW48" s="297"/>
      <c r="ZX48" s="297"/>
      <c r="ZY48" s="297"/>
      <c r="ZZ48" s="297"/>
      <c r="AAA48" s="297"/>
      <c r="AAB48" s="297"/>
      <c r="AAC48" s="297"/>
      <c r="AAD48" s="297"/>
      <c r="AAE48" s="297"/>
      <c r="AAF48" s="297"/>
      <c r="AAG48" s="297"/>
      <c r="AAH48" s="297"/>
      <c r="AAI48" s="297"/>
      <c r="AAJ48" s="297"/>
      <c r="AAK48" s="297"/>
      <c r="AAL48" s="297"/>
      <c r="AAM48" s="297"/>
      <c r="AAN48" s="297"/>
      <c r="AAO48" s="297"/>
      <c r="AAP48" s="297"/>
      <c r="AAQ48" s="297"/>
      <c r="AAR48" s="297"/>
      <c r="AAS48" s="297"/>
      <c r="AAT48" s="297"/>
      <c r="AAU48" s="297"/>
      <c r="AAV48" s="297"/>
      <c r="AAW48" s="297"/>
      <c r="AAX48" s="297"/>
      <c r="AAY48" s="297"/>
      <c r="AAZ48" s="297"/>
      <c r="ABA48" s="297"/>
      <c r="ABB48" s="297"/>
      <c r="ABC48" s="297"/>
      <c r="ABD48" s="297"/>
      <c r="ABE48" s="297"/>
      <c r="ABF48" s="297"/>
      <c r="ABG48" s="297"/>
      <c r="ABH48" s="297"/>
      <c r="ABI48" s="297"/>
      <c r="ABJ48" s="297"/>
      <c r="ABK48" s="297"/>
      <c r="ABL48" s="297"/>
      <c r="ABM48" s="297"/>
      <c r="ABN48" s="297"/>
      <c r="ABO48" s="297"/>
      <c r="ABP48" s="297"/>
      <c r="ABQ48" s="297"/>
      <c r="ABR48" s="297"/>
      <c r="ABS48" s="297"/>
      <c r="ABT48" s="297"/>
      <c r="ABU48" s="297"/>
      <c r="ABV48" s="297"/>
      <c r="ABW48" s="297"/>
      <c r="ABX48" s="297"/>
      <c r="ABY48" s="297"/>
      <c r="ABZ48" s="297"/>
      <c r="ACA48" s="297"/>
      <c r="ACB48" s="297"/>
      <c r="ACC48" s="297"/>
      <c r="ACD48" s="297"/>
      <c r="ACE48" s="297"/>
      <c r="ACF48" s="297"/>
      <c r="ACG48" s="297"/>
      <c r="ACH48" s="297"/>
      <c r="ACI48" s="297"/>
      <c r="ACJ48" s="297"/>
      <c r="ACK48" s="297"/>
      <c r="ACL48" s="297"/>
      <c r="ACM48" s="297"/>
      <c r="ACN48" s="297"/>
      <c r="ACO48" s="297"/>
      <c r="ACP48" s="297"/>
      <c r="ACQ48" s="297"/>
      <c r="ACR48" s="297"/>
      <c r="ACS48" s="297"/>
      <c r="ACT48" s="297"/>
      <c r="ACU48" s="297"/>
      <c r="ACV48" s="297"/>
      <c r="ACW48" s="297"/>
      <c r="ACX48" s="297"/>
      <c r="ACY48" s="297"/>
      <c r="ACZ48" s="297"/>
      <c r="ADA48" s="297"/>
      <c r="ADB48" s="297"/>
      <c r="ADC48" s="297"/>
      <c r="ADD48" s="297"/>
      <c r="ADE48" s="297"/>
      <c r="ADF48" s="297"/>
      <c r="ADG48" s="297"/>
      <c r="ADH48" s="297"/>
      <c r="ADI48" s="297"/>
      <c r="ADJ48" s="297"/>
      <c r="ADK48" s="297"/>
      <c r="ADL48" s="297"/>
      <c r="ADM48" s="297"/>
      <c r="ADN48" s="297"/>
      <c r="ADO48" s="297"/>
      <c r="ADP48" s="297"/>
      <c r="ADQ48" s="297"/>
      <c r="ADR48" s="297"/>
      <c r="ADS48" s="297"/>
      <c r="ADT48" s="297"/>
      <c r="ADU48" s="297"/>
      <c r="ADV48" s="297"/>
      <c r="ADW48" s="297"/>
      <c r="ADX48" s="297"/>
      <c r="ADY48" s="297"/>
      <c r="ADZ48" s="297"/>
      <c r="AEA48" s="297"/>
      <c r="AEB48" s="297"/>
      <c r="AEC48" s="297"/>
      <c r="AED48" s="297"/>
      <c r="AEE48" s="297"/>
      <c r="AEF48" s="297"/>
      <c r="AEG48" s="297"/>
      <c r="AEH48" s="297"/>
      <c r="AEI48" s="297"/>
      <c r="AEJ48" s="297"/>
      <c r="AEK48" s="297"/>
      <c r="AEL48" s="297"/>
      <c r="AEM48" s="297"/>
      <c r="AEN48" s="297"/>
      <c r="AEO48" s="297"/>
      <c r="AEP48" s="297"/>
      <c r="AEQ48" s="297"/>
      <c r="AER48" s="297"/>
      <c r="AES48" s="297"/>
      <c r="AET48" s="297"/>
      <c r="AEU48" s="297"/>
      <c r="AEV48" s="297"/>
      <c r="AEW48" s="297"/>
      <c r="AEX48" s="297"/>
      <c r="AEY48" s="297"/>
      <c r="AEZ48" s="297"/>
      <c r="AFA48" s="297"/>
      <c r="AFB48" s="297"/>
      <c r="AFC48" s="297"/>
      <c r="AFD48" s="297"/>
      <c r="AFE48" s="297"/>
      <c r="AFF48" s="297"/>
      <c r="AFG48" s="297"/>
      <c r="AFH48" s="297"/>
      <c r="AFI48" s="297"/>
      <c r="AFJ48" s="297"/>
      <c r="AFK48" s="297"/>
      <c r="AFL48" s="297"/>
      <c r="AFM48" s="297"/>
      <c r="AFN48" s="297"/>
      <c r="AFO48" s="297"/>
      <c r="AFP48" s="297"/>
      <c r="AFQ48" s="297"/>
      <c r="AFR48" s="297"/>
      <c r="AFS48" s="297"/>
      <c r="AFT48" s="297"/>
      <c r="AFU48" s="297"/>
      <c r="AFV48" s="297"/>
      <c r="AFW48" s="297"/>
      <c r="AFX48" s="297"/>
      <c r="AFY48" s="297"/>
      <c r="AFZ48" s="297"/>
      <c r="AGA48" s="297"/>
      <c r="AGB48" s="297"/>
      <c r="AGC48" s="297"/>
      <c r="AGD48" s="297"/>
      <c r="AGE48" s="297"/>
      <c r="AGF48" s="297"/>
      <c r="AGG48" s="297"/>
      <c r="AGH48" s="297"/>
      <c r="AGI48" s="297"/>
      <c r="AGJ48" s="297"/>
      <c r="AGK48" s="297"/>
      <c r="AGL48" s="297"/>
      <c r="AGM48" s="297"/>
      <c r="AGN48" s="297"/>
      <c r="AGO48" s="297"/>
      <c r="AGP48" s="297"/>
      <c r="AGQ48" s="297"/>
      <c r="AGR48" s="297"/>
      <c r="AGS48" s="297"/>
      <c r="AGT48" s="297"/>
      <c r="AGU48" s="297"/>
      <c r="AGV48" s="297"/>
      <c r="AGW48" s="297"/>
      <c r="AGX48" s="297"/>
      <c r="AGY48" s="297"/>
      <c r="AGZ48" s="297"/>
      <c r="AHA48" s="297"/>
      <c r="AHB48" s="297"/>
      <c r="AHC48" s="297"/>
      <c r="AHD48" s="297"/>
      <c r="AHE48" s="297"/>
      <c r="AHF48" s="297"/>
      <c r="AHG48" s="297"/>
      <c r="AHH48" s="297"/>
      <c r="AHI48" s="297"/>
      <c r="AHJ48" s="297"/>
      <c r="AHK48" s="297"/>
      <c r="AHL48" s="297"/>
      <c r="AHM48" s="297"/>
      <c r="AHN48" s="297"/>
      <c r="AHO48" s="297"/>
      <c r="AHP48" s="297"/>
      <c r="AHQ48" s="297"/>
      <c r="AHR48" s="297"/>
      <c r="AHS48" s="297"/>
      <c r="AHT48" s="297"/>
      <c r="AHU48" s="297"/>
      <c r="AHV48" s="297"/>
      <c r="AHW48" s="297"/>
      <c r="AHX48" s="297"/>
      <c r="AHY48" s="297"/>
      <c r="AHZ48" s="297"/>
      <c r="AIA48" s="297"/>
      <c r="AIB48" s="297"/>
      <c r="AIC48" s="297"/>
      <c r="AID48" s="297"/>
      <c r="AIE48" s="297"/>
      <c r="AIF48" s="297"/>
      <c r="AIG48" s="297"/>
      <c r="AIH48" s="297"/>
      <c r="AII48" s="297"/>
      <c r="AIJ48" s="297"/>
      <c r="AIK48" s="297"/>
      <c r="AIL48" s="297"/>
      <c r="AIM48" s="297"/>
      <c r="AIN48" s="297"/>
      <c r="AIO48" s="297"/>
      <c r="AIP48" s="297"/>
      <c r="AIQ48" s="297"/>
      <c r="AIR48" s="297"/>
      <c r="AIS48" s="297"/>
      <c r="AIT48" s="297"/>
      <c r="AIU48" s="297"/>
      <c r="AIV48" s="297"/>
      <c r="AIW48" s="297"/>
      <c r="AIX48" s="297"/>
      <c r="AIY48" s="297"/>
      <c r="AIZ48" s="297"/>
      <c r="AJA48" s="297"/>
      <c r="AJB48" s="297"/>
      <c r="AJC48" s="297"/>
      <c r="AJD48" s="297"/>
      <c r="AJE48" s="297"/>
      <c r="AJF48" s="297"/>
      <c r="AJG48" s="297"/>
      <c r="AJH48" s="297"/>
      <c r="AJI48" s="297"/>
      <c r="AJJ48" s="297"/>
      <c r="AJK48" s="297"/>
      <c r="AJL48" s="297"/>
      <c r="AJM48" s="297"/>
      <c r="AJN48" s="297"/>
      <c r="AJO48" s="297"/>
      <c r="AJP48" s="297"/>
      <c r="AJQ48" s="297"/>
      <c r="AJR48" s="297"/>
      <c r="AJS48" s="297"/>
      <c r="AJT48" s="297"/>
      <c r="AJU48" s="297"/>
      <c r="AJV48" s="297"/>
      <c r="AJW48" s="297"/>
      <c r="AJX48" s="297"/>
      <c r="AJY48" s="297"/>
      <c r="AJZ48" s="297"/>
      <c r="AKA48" s="297"/>
      <c r="AKB48" s="297"/>
      <c r="AKC48" s="297"/>
      <c r="AKD48" s="297"/>
      <c r="AKE48" s="297"/>
      <c r="AKF48" s="297"/>
      <c r="AKG48" s="297"/>
      <c r="AKH48" s="297"/>
      <c r="AKI48" s="297"/>
      <c r="AKJ48" s="297"/>
      <c r="AKK48" s="297"/>
      <c r="AKL48" s="297"/>
      <c r="AKM48" s="297"/>
      <c r="AKN48" s="297"/>
      <c r="AKO48" s="297"/>
      <c r="AKP48" s="297"/>
      <c r="AKQ48" s="297"/>
      <c r="AKR48" s="297"/>
      <c r="AKS48" s="297"/>
      <c r="AKT48" s="297"/>
      <c r="AKU48" s="297"/>
      <c r="AKV48" s="297"/>
      <c r="AKW48" s="297"/>
      <c r="AKX48" s="297"/>
      <c r="AKY48" s="297"/>
      <c r="AKZ48" s="297"/>
      <c r="ALA48" s="297"/>
      <c r="ALB48" s="297"/>
      <c r="ALC48" s="297"/>
      <c r="ALD48" s="297"/>
      <c r="ALE48" s="297"/>
      <c r="ALF48" s="297"/>
      <c r="ALG48" s="297"/>
      <c r="ALH48" s="297"/>
      <c r="ALI48" s="297"/>
      <c r="ALJ48" s="297"/>
      <c r="ALK48" s="297"/>
      <c r="ALL48" s="297"/>
      <c r="ALM48" s="297"/>
      <c r="ALN48" s="297"/>
      <c r="ALO48" s="297"/>
      <c r="ALP48" s="297"/>
      <c r="ALQ48" s="297"/>
      <c r="ALR48" s="297"/>
      <c r="ALS48" s="297"/>
      <c r="ALT48" s="297"/>
      <c r="ALU48" s="297"/>
      <c r="ALV48" s="297"/>
      <c r="ALW48" s="297"/>
      <c r="ALX48" s="297"/>
      <c r="ALY48" s="297"/>
      <c r="ALZ48" s="297"/>
      <c r="AMA48" s="297"/>
      <c r="AMB48" s="297"/>
      <c r="AMC48" s="297"/>
      <c r="AMD48" s="297"/>
      <c r="AME48" s="297"/>
      <c r="AMF48" s="297"/>
      <c r="AMG48" s="297"/>
      <c r="AMH48" s="297"/>
      <c r="AMI48" s="297"/>
      <c r="AMJ48" s="297"/>
      <c r="AMK48" s="297"/>
    </row>
    <row r="49" spans="1:1025" s="216" customFormat="1" x14ac:dyDescent="0.25">
      <c r="B49" s="293"/>
      <c r="C49" s="294"/>
      <c r="D49" s="199" t="s">
        <v>23</v>
      </c>
      <c r="E49" s="201">
        <f>E41</f>
        <v>3446.3</v>
      </c>
      <c r="F49" s="201">
        <f>F41</f>
        <v>2974.1498900000001</v>
      </c>
      <c r="G49" s="201">
        <f>G41</f>
        <v>2974.1498900000001</v>
      </c>
      <c r="H49" s="201">
        <f>H41</f>
        <v>2974.1498900000001</v>
      </c>
      <c r="I49" s="201">
        <f>I41</f>
        <v>2974.1498900000001</v>
      </c>
      <c r="J49" s="208">
        <f>I49/E49*100</f>
        <v>86.299796593448036</v>
      </c>
      <c r="K49" s="208"/>
      <c r="L49" s="208"/>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c r="GX49" s="297"/>
      <c r="GY49" s="297"/>
      <c r="GZ49" s="297"/>
      <c r="HA49" s="297"/>
      <c r="HB49" s="297"/>
      <c r="HC49" s="297"/>
      <c r="HD49" s="297"/>
      <c r="HE49" s="297"/>
      <c r="HF49" s="297"/>
      <c r="HG49" s="297"/>
      <c r="HH49" s="297"/>
      <c r="HI49" s="297"/>
      <c r="HJ49" s="297"/>
      <c r="HK49" s="297"/>
      <c r="HL49" s="297"/>
      <c r="HM49" s="297"/>
      <c r="HN49" s="297"/>
      <c r="HO49" s="297"/>
      <c r="HP49" s="297"/>
      <c r="HQ49" s="297"/>
      <c r="HR49" s="297"/>
      <c r="HS49" s="297"/>
      <c r="HT49" s="297"/>
      <c r="HU49" s="297"/>
      <c r="HV49" s="297"/>
      <c r="HW49" s="297"/>
      <c r="HX49" s="297"/>
      <c r="HY49" s="297"/>
      <c r="HZ49" s="297"/>
      <c r="IA49" s="297"/>
      <c r="IB49" s="297"/>
      <c r="IC49" s="297"/>
      <c r="ID49" s="297"/>
      <c r="IE49" s="297"/>
      <c r="IF49" s="297"/>
      <c r="IG49" s="297"/>
      <c r="IH49" s="297"/>
      <c r="II49" s="297"/>
      <c r="IJ49" s="297"/>
      <c r="IK49" s="297"/>
      <c r="IL49" s="297"/>
      <c r="IM49" s="297"/>
      <c r="IN49" s="297"/>
      <c r="IO49" s="297"/>
      <c r="IP49" s="297"/>
      <c r="IQ49" s="297"/>
      <c r="IR49" s="297"/>
      <c r="IS49" s="297"/>
      <c r="IT49" s="297"/>
      <c r="IU49" s="297"/>
      <c r="IV49" s="297"/>
      <c r="IW49" s="297"/>
      <c r="IX49" s="297"/>
      <c r="IY49" s="297"/>
      <c r="IZ49" s="297"/>
      <c r="JA49" s="297"/>
      <c r="JB49" s="297"/>
      <c r="JC49" s="297"/>
      <c r="JD49" s="297"/>
      <c r="JE49" s="297"/>
      <c r="JF49" s="297"/>
      <c r="JG49" s="297"/>
      <c r="JH49" s="297"/>
      <c r="JI49" s="297"/>
      <c r="JJ49" s="297"/>
      <c r="JK49" s="297"/>
      <c r="JL49" s="297"/>
      <c r="JM49" s="297"/>
      <c r="JN49" s="297"/>
      <c r="JO49" s="297"/>
      <c r="JP49" s="297"/>
      <c r="JQ49" s="297"/>
      <c r="JR49" s="297"/>
      <c r="JS49" s="297"/>
      <c r="JT49" s="297"/>
      <c r="JU49" s="297"/>
      <c r="JV49" s="297"/>
      <c r="JW49" s="297"/>
      <c r="JX49" s="297"/>
      <c r="JY49" s="297"/>
      <c r="JZ49" s="297"/>
      <c r="KA49" s="297"/>
      <c r="KB49" s="297"/>
      <c r="KC49" s="297"/>
      <c r="KD49" s="297"/>
      <c r="KE49" s="297"/>
      <c r="KF49" s="297"/>
      <c r="KG49" s="297"/>
      <c r="KH49" s="297"/>
      <c r="KI49" s="297"/>
      <c r="KJ49" s="297"/>
      <c r="KK49" s="297"/>
      <c r="KL49" s="297"/>
      <c r="KM49" s="297"/>
      <c r="KN49" s="297"/>
      <c r="KO49" s="297"/>
      <c r="KP49" s="297"/>
      <c r="KQ49" s="297"/>
      <c r="KR49" s="297"/>
      <c r="KS49" s="297"/>
      <c r="KT49" s="297"/>
      <c r="KU49" s="297"/>
      <c r="KV49" s="297"/>
      <c r="KW49" s="297"/>
      <c r="KX49" s="297"/>
      <c r="KY49" s="297"/>
      <c r="KZ49" s="297"/>
      <c r="LA49" s="297"/>
      <c r="LB49" s="297"/>
      <c r="LC49" s="297"/>
      <c r="LD49" s="297"/>
      <c r="LE49" s="297"/>
      <c r="LF49" s="297"/>
      <c r="LG49" s="297"/>
      <c r="LH49" s="297"/>
      <c r="LI49" s="297"/>
      <c r="LJ49" s="297"/>
      <c r="LK49" s="297"/>
      <c r="LL49" s="297"/>
      <c r="LM49" s="297"/>
      <c r="LN49" s="297"/>
      <c r="LO49" s="297"/>
      <c r="LP49" s="297"/>
      <c r="LQ49" s="297"/>
      <c r="LR49" s="297"/>
      <c r="LS49" s="297"/>
      <c r="LT49" s="297"/>
      <c r="LU49" s="297"/>
      <c r="LV49" s="297"/>
      <c r="LW49" s="297"/>
      <c r="LX49" s="297"/>
      <c r="LY49" s="297"/>
      <c r="LZ49" s="297"/>
      <c r="MA49" s="297"/>
      <c r="MB49" s="297"/>
      <c r="MC49" s="297"/>
      <c r="MD49" s="297"/>
      <c r="ME49" s="297"/>
      <c r="MF49" s="297"/>
      <c r="MG49" s="297"/>
      <c r="MH49" s="297"/>
      <c r="MI49" s="297"/>
      <c r="MJ49" s="297"/>
      <c r="MK49" s="297"/>
      <c r="ML49" s="297"/>
      <c r="MM49" s="297"/>
      <c r="MN49" s="297"/>
      <c r="MO49" s="297"/>
      <c r="MP49" s="297"/>
      <c r="MQ49" s="297"/>
      <c r="MR49" s="297"/>
      <c r="MS49" s="297"/>
      <c r="MT49" s="297"/>
      <c r="MU49" s="297"/>
      <c r="MV49" s="297"/>
      <c r="MW49" s="297"/>
      <c r="MX49" s="297"/>
      <c r="MY49" s="297"/>
      <c r="MZ49" s="297"/>
      <c r="NA49" s="297"/>
      <c r="NB49" s="297"/>
      <c r="NC49" s="297"/>
      <c r="ND49" s="297"/>
      <c r="NE49" s="297"/>
      <c r="NF49" s="297"/>
      <c r="NG49" s="297"/>
      <c r="NH49" s="297"/>
      <c r="NI49" s="297"/>
      <c r="NJ49" s="297"/>
      <c r="NK49" s="297"/>
      <c r="NL49" s="297"/>
      <c r="NM49" s="297"/>
      <c r="NN49" s="297"/>
      <c r="NO49" s="297"/>
      <c r="NP49" s="297"/>
      <c r="NQ49" s="297"/>
      <c r="NR49" s="297"/>
      <c r="NS49" s="297"/>
      <c r="NT49" s="297"/>
      <c r="NU49" s="297"/>
      <c r="NV49" s="297"/>
      <c r="NW49" s="297"/>
      <c r="NX49" s="297"/>
      <c r="NY49" s="297"/>
      <c r="NZ49" s="297"/>
      <c r="OA49" s="297"/>
      <c r="OB49" s="297"/>
      <c r="OC49" s="297"/>
      <c r="OD49" s="297"/>
      <c r="OE49" s="297"/>
      <c r="OF49" s="297"/>
      <c r="OG49" s="297"/>
      <c r="OH49" s="297"/>
      <c r="OI49" s="297"/>
      <c r="OJ49" s="297"/>
      <c r="OK49" s="297"/>
      <c r="OL49" s="297"/>
      <c r="OM49" s="297"/>
      <c r="ON49" s="297"/>
      <c r="OO49" s="297"/>
      <c r="OP49" s="297"/>
      <c r="OQ49" s="297"/>
      <c r="OR49" s="297"/>
      <c r="OS49" s="297"/>
      <c r="OT49" s="297"/>
      <c r="OU49" s="297"/>
      <c r="OV49" s="297"/>
      <c r="OW49" s="297"/>
      <c r="OX49" s="297"/>
      <c r="OY49" s="297"/>
      <c r="OZ49" s="297"/>
      <c r="PA49" s="297"/>
      <c r="PB49" s="297"/>
      <c r="PC49" s="297"/>
      <c r="PD49" s="297"/>
      <c r="PE49" s="297"/>
      <c r="PF49" s="297"/>
      <c r="PG49" s="297"/>
      <c r="PH49" s="297"/>
      <c r="PI49" s="297"/>
      <c r="PJ49" s="297"/>
      <c r="PK49" s="297"/>
      <c r="PL49" s="297"/>
      <c r="PM49" s="297"/>
      <c r="PN49" s="297"/>
      <c r="PO49" s="297"/>
      <c r="PP49" s="297"/>
      <c r="PQ49" s="297"/>
      <c r="PR49" s="297"/>
      <c r="PS49" s="297"/>
      <c r="PT49" s="297"/>
      <c r="PU49" s="297"/>
      <c r="PV49" s="297"/>
      <c r="PW49" s="297"/>
      <c r="PX49" s="297"/>
      <c r="PY49" s="297"/>
      <c r="PZ49" s="297"/>
      <c r="QA49" s="297"/>
      <c r="QB49" s="297"/>
      <c r="QC49" s="297"/>
      <c r="QD49" s="297"/>
      <c r="QE49" s="297"/>
      <c r="QF49" s="297"/>
      <c r="QG49" s="297"/>
      <c r="QH49" s="297"/>
      <c r="QI49" s="297"/>
      <c r="QJ49" s="297"/>
      <c r="QK49" s="297"/>
      <c r="QL49" s="297"/>
      <c r="QM49" s="297"/>
      <c r="QN49" s="297"/>
      <c r="QO49" s="297"/>
      <c r="QP49" s="297"/>
      <c r="QQ49" s="297"/>
      <c r="QR49" s="297"/>
      <c r="QS49" s="297"/>
      <c r="QT49" s="297"/>
      <c r="QU49" s="297"/>
      <c r="QV49" s="297"/>
      <c r="QW49" s="297"/>
      <c r="QX49" s="297"/>
      <c r="QY49" s="297"/>
      <c r="QZ49" s="297"/>
      <c r="RA49" s="297"/>
      <c r="RB49" s="297"/>
      <c r="RC49" s="297"/>
      <c r="RD49" s="297"/>
      <c r="RE49" s="297"/>
      <c r="RF49" s="297"/>
      <c r="RG49" s="297"/>
      <c r="RH49" s="297"/>
      <c r="RI49" s="297"/>
      <c r="RJ49" s="297"/>
      <c r="RK49" s="297"/>
      <c r="RL49" s="297"/>
      <c r="RM49" s="297"/>
      <c r="RN49" s="297"/>
      <c r="RO49" s="297"/>
      <c r="RP49" s="297"/>
      <c r="RQ49" s="297"/>
      <c r="RR49" s="297"/>
      <c r="RS49" s="297"/>
      <c r="RT49" s="297"/>
      <c r="RU49" s="297"/>
      <c r="RV49" s="297"/>
      <c r="RW49" s="297"/>
      <c r="RX49" s="297"/>
      <c r="RY49" s="297"/>
      <c r="RZ49" s="297"/>
      <c r="SA49" s="297"/>
      <c r="SB49" s="297"/>
      <c r="SC49" s="297"/>
      <c r="SD49" s="297"/>
      <c r="SE49" s="297"/>
      <c r="SF49" s="297"/>
      <c r="SG49" s="297"/>
      <c r="SH49" s="297"/>
      <c r="SI49" s="297"/>
      <c r="SJ49" s="297"/>
      <c r="SK49" s="297"/>
      <c r="SL49" s="297"/>
      <c r="SM49" s="297"/>
      <c r="SN49" s="297"/>
      <c r="SO49" s="297"/>
      <c r="SP49" s="297"/>
      <c r="SQ49" s="297"/>
      <c r="SR49" s="297"/>
      <c r="SS49" s="297"/>
      <c r="ST49" s="297"/>
      <c r="SU49" s="297"/>
      <c r="SV49" s="297"/>
      <c r="SW49" s="297"/>
      <c r="SX49" s="297"/>
      <c r="SY49" s="297"/>
      <c r="SZ49" s="297"/>
      <c r="TA49" s="297"/>
      <c r="TB49" s="297"/>
      <c r="TC49" s="297"/>
      <c r="TD49" s="297"/>
      <c r="TE49" s="297"/>
      <c r="TF49" s="297"/>
      <c r="TG49" s="297"/>
      <c r="TH49" s="297"/>
      <c r="TI49" s="297"/>
      <c r="TJ49" s="297"/>
      <c r="TK49" s="297"/>
      <c r="TL49" s="297"/>
      <c r="TM49" s="297"/>
      <c r="TN49" s="297"/>
      <c r="TO49" s="297"/>
      <c r="TP49" s="297"/>
      <c r="TQ49" s="297"/>
      <c r="TR49" s="297"/>
      <c r="TS49" s="297"/>
      <c r="TT49" s="297"/>
      <c r="TU49" s="297"/>
      <c r="TV49" s="297"/>
      <c r="TW49" s="297"/>
      <c r="TX49" s="297"/>
      <c r="TY49" s="297"/>
      <c r="TZ49" s="297"/>
      <c r="UA49" s="297"/>
      <c r="UB49" s="297"/>
      <c r="UC49" s="297"/>
      <c r="UD49" s="297"/>
      <c r="UE49" s="297"/>
      <c r="UF49" s="297"/>
      <c r="UG49" s="297"/>
      <c r="UH49" s="297"/>
      <c r="UI49" s="297"/>
      <c r="UJ49" s="297"/>
      <c r="UK49" s="297"/>
      <c r="UL49" s="297"/>
      <c r="UM49" s="297"/>
      <c r="UN49" s="297"/>
      <c r="UO49" s="297"/>
      <c r="UP49" s="297"/>
      <c r="UQ49" s="297"/>
      <c r="UR49" s="297"/>
      <c r="US49" s="297"/>
      <c r="UT49" s="297"/>
      <c r="UU49" s="297"/>
      <c r="UV49" s="297"/>
      <c r="UW49" s="297"/>
      <c r="UX49" s="297"/>
      <c r="UY49" s="297"/>
      <c r="UZ49" s="297"/>
      <c r="VA49" s="297"/>
      <c r="VB49" s="297"/>
      <c r="VC49" s="297"/>
      <c r="VD49" s="297"/>
      <c r="VE49" s="297"/>
      <c r="VF49" s="297"/>
      <c r="VG49" s="297"/>
      <c r="VH49" s="297"/>
      <c r="VI49" s="297"/>
      <c r="VJ49" s="297"/>
      <c r="VK49" s="297"/>
      <c r="VL49" s="297"/>
      <c r="VM49" s="297"/>
      <c r="VN49" s="297"/>
      <c r="VO49" s="297"/>
      <c r="VP49" s="297"/>
      <c r="VQ49" s="297"/>
      <c r="VR49" s="297"/>
      <c r="VS49" s="297"/>
      <c r="VT49" s="297"/>
      <c r="VU49" s="297"/>
      <c r="VV49" s="297"/>
      <c r="VW49" s="297"/>
      <c r="VX49" s="297"/>
      <c r="VY49" s="297"/>
      <c r="VZ49" s="297"/>
      <c r="WA49" s="297"/>
      <c r="WB49" s="297"/>
      <c r="WC49" s="297"/>
      <c r="WD49" s="297"/>
      <c r="WE49" s="297"/>
      <c r="WF49" s="297"/>
      <c r="WG49" s="297"/>
      <c r="WH49" s="297"/>
      <c r="WI49" s="297"/>
      <c r="WJ49" s="297"/>
      <c r="WK49" s="297"/>
      <c r="WL49" s="297"/>
      <c r="WM49" s="297"/>
      <c r="WN49" s="297"/>
      <c r="WO49" s="297"/>
      <c r="WP49" s="297"/>
      <c r="WQ49" s="297"/>
      <c r="WR49" s="297"/>
      <c r="WS49" s="297"/>
      <c r="WT49" s="297"/>
      <c r="WU49" s="297"/>
      <c r="WV49" s="297"/>
      <c r="WW49" s="297"/>
      <c r="WX49" s="297"/>
      <c r="WY49" s="297"/>
      <c r="WZ49" s="297"/>
      <c r="XA49" s="297"/>
      <c r="XB49" s="297"/>
      <c r="XC49" s="297"/>
      <c r="XD49" s="297"/>
      <c r="XE49" s="297"/>
      <c r="XF49" s="297"/>
      <c r="XG49" s="297"/>
      <c r="XH49" s="297"/>
      <c r="XI49" s="297"/>
      <c r="XJ49" s="297"/>
      <c r="XK49" s="297"/>
      <c r="XL49" s="297"/>
      <c r="XM49" s="297"/>
      <c r="XN49" s="297"/>
      <c r="XO49" s="297"/>
      <c r="XP49" s="297"/>
      <c r="XQ49" s="297"/>
      <c r="XR49" s="297"/>
      <c r="XS49" s="297"/>
      <c r="XT49" s="297"/>
      <c r="XU49" s="297"/>
      <c r="XV49" s="297"/>
      <c r="XW49" s="297"/>
      <c r="XX49" s="297"/>
      <c r="XY49" s="297"/>
      <c r="XZ49" s="297"/>
      <c r="YA49" s="297"/>
      <c r="YB49" s="297"/>
      <c r="YC49" s="297"/>
      <c r="YD49" s="297"/>
      <c r="YE49" s="297"/>
      <c r="YF49" s="297"/>
      <c r="YG49" s="297"/>
      <c r="YH49" s="297"/>
      <c r="YI49" s="297"/>
      <c r="YJ49" s="297"/>
      <c r="YK49" s="297"/>
      <c r="YL49" s="297"/>
      <c r="YM49" s="297"/>
      <c r="YN49" s="297"/>
      <c r="YO49" s="297"/>
      <c r="YP49" s="297"/>
      <c r="YQ49" s="297"/>
      <c r="YR49" s="297"/>
      <c r="YS49" s="297"/>
      <c r="YT49" s="297"/>
      <c r="YU49" s="297"/>
      <c r="YV49" s="297"/>
      <c r="YW49" s="297"/>
      <c r="YX49" s="297"/>
      <c r="YY49" s="297"/>
      <c r="YZ49" s="297"/>
      <c r="ZA49" s="297"/>
      <c r="ZB49" s="297"/>
      <c r="ZC49" s="297"/>
      <c r="ZD49" s="297"/>
      <c r="ZE49" s="297"/>
      <c r="ZF49" s="297"/>
      <c r="ZG49" s="297"/>
      <c r="ZH49" s="297"/>
      <c r="ZI49" s="297"/>
      <c r="ZJ49" s="297"/>
      <c r="ZK49" s="297"/>
      <c r="ZL49" s="297"/>
      <c r="ZM49" s="297"/>
      <c r="ZN49" s="297"/>
      <c r="ZO49" s="297"/>
      <c r="ZP49" s="297"/>
      <c r="ZQ49" s="297"/>
      <c r="ZR49" s="297"/>
      <c r="ZS49" s="297"/>
      <c r="ZT49" s="297"/>
      <c r="ZU49" s="297"/>
      <c r="ZV49" s="297"/>
      <c r="ZW49" s="297"/>
      <c r="ZX49" s="297"/>
      <c r="ZY49" s="297"/>
      <c r="ZZ49" s="297"/>
      <c r="AAA49" s="297"/>
      <c r="AAB49" s="297"/>
      <c r="AAC49" s="297"/>
      <c r="AAD49" s="297"/>
      <c r="AAE49" s="297"/>
      <c r="AAF49" s="297"/>
      <c r="AAG49" s="297"/>
      <c r="AAH49" s="297"/>
      <c r="AAI49" s="297"/>
      <c r="AAJ49" s="297"/>
      <c r="AAK49" s="297"/>
      <c r="AAL49" s="297"/>
      <c r="AAM49" s="297"/>
      <c r="AAN49" s="297"/>
      <c r="AAO49" s="297"/>
      <c r="AAP49" s="297"/>
      <c r="AAQ49" s="297"/>
      <c r="AAR49" s="297"/>
      <c r="AAS49" s="297"/>
      <c r="AAT49" s="297"/>
      <c r="AAU49" s="297"/>
      <c r="AAV49" s="297"/>
      <c r="AAW49" s="297"/>
      <c r="AAX49" s="297"/>
      <c r="AAY49" s="297"/>
      <c r="AAZ49" s="297"/>
      <c r="ABA49" s="297"/>
      <c r="ABB49" s="297"/>
      <c r="ABC49" s="297"/>
      <c r="ABD49" s="297"/>
      <c r="ABE49" s="297"/>
      <c r="ABF49" s="297"/>
      <c r="ABG49" s="297"/>
      <c r="ABH49" s="297"/>
      <c r="ABI49" s="297"/>
      <c r="ABJ49" s="297"/>
      <c r="ABK49" s="297"/>
      <c r="ABL49" s="297"/>
      <c r="ABM49" s="297"/>
      <c r="ABN49" s="297"/>
      <c r="ABO49" s="297"/>
      <c r="ABP49" s="297"/>
      <c r="ABQ49" s="297"/>
      <c r="ABR49" s="297"/>
      <c r="ABS49" s="297"/>
      <c r="ABT49" s="297"/>
      <c r="ABU49" s="297"/>
      <c r="ABV49" s="297"/>
      <c r="ABW49" s="297"/>
      <c r="ABX49" s="297"/>
      <c r="ABY49" s="297"/>
      <c r="ABZ49" s="297"/>
      <c r="ACA49" s="297"/>
      <c r="ACB49" s="297"/>
      <c r="ACC49" s="297"/>
      <c r="ACD49" s="297"/>
      <c r="ACE49" s="297"/>
      <c r="ACF49" s="297"/>
      <c r="ACG49" s="297"/>
      <c r="ACH49" s="297"/>
      <c r="ACI49" s="297"/>
      <c r="ACJ49" s="297"/>
      <c r="ACK49" s="297"/>
      <c r="ACL49" s="297"/>
      <c r="ACM49" s="297"/>
      <c r="ACN49" s="297"/>
      <c r="ACO49" s="297"/>
      <c r="ACP49" s="297"/>
      <c r="ACQ49" s="297"/>
      <c r="ACR49" s="297"/>
      <c r="ACS49" s="297"/>
      <c r="ACT49" s="297"/>
      <c r="ACU49" s="297"/>
      <c r="ACV49" s="297"/>
      <c r="ACW49" s="297"/>
      <c r="ACX49" s="297"/>
      <c r="ACY49" s="297"/>
      <c r="ACZ49" s="297"/>
      <c r="ADA49" s="297"/>
      <c r="ADB49" s="297"/>
      <c r="ADC49" s="297"/>
      <c r="ADD49" s="297"/>
      <c r="ADE49" s="297"/>
      <c r="ADF49" s="297"/>
      <c r="ADG49" s="297"/>
      <c r="ADH49" s="297"/>
      <c r="ADI49" s="297"/>
      <c r="ADJ49" s="297"/>
      <c r="ADK49" s="297"/>
      <c r="ADL49" s="297"/>
      <c r="ADM49" s="297"/>
      <c r="ADN49" s="297"/>
      <c r="ADO49" s="297"/>
      <c r="ADP49" s="297"/>
      <c r="ADQ49" s="297"/>
      <c r="ADR49" s="297"/>
      <c r="ADS49" s="297"/>
      <c r="ADT49" s="297"/>
      <c r="ADU49" s="297"/>
      <c r="ADV49" s="297"/>
      <c r="ADW49" s="297"/>
      <c r="ADX49" s="297"/>
      <c r="ADY49" s="297"/>
      <c r="ADZ49" s="297"/>
      <c r="AEA49" s="297"/>
      <c r="AEB49" s="297"/>
      <c r="AEC49" s="297"/>
      <c r="AED49" s="297"/>
      <c r="AEE49" s="297"/>
      <c r="AEF49" s="297"/>
      <c r="AEG49" s="297"/>
      <c r="AEH49" s="297"/>
      <c r="AEI49" s="297"/>
      <c r="AEJ49" s="297"/>
      <c r="AEK49" s="297"/>
      <c r="AEL49" s="297"/>
      <c r="AEM49" s="297"/>
      <c r="AEN49" s="297"/>
      <c r="AEO49" s="297"/>
      <c r="AEP49" s="297"/>
      <c r="AEQ49" s="297"/>
      <c r="AER49" s="297"/>
      <c r="AES49" s="297"/>
      <c r="AET49" s="297"/>
      <c r="AEU49" s="297"/>
      <c r="AEV49" s="297"/>
      <c r="AEW49" s="297"/>
      <c r="AEX49" s="297"/>
      <c r="AEY49" s="297"/>
      <c r="AEZ49" s="297"/>
      <c r="AFA49" s="297"/>
      <c r="AFB49" s="297"/>
      <c r="AFC49" s="297"/>
      <c r="AFD49" s="297"/>
      <c r="AFE49" s="297"/>
      <c r="AFF49" s="297"/>
      <c r="AFG49" s="297"/>
      <c r="AFH49" s="297"/>
      <c r="AFI49" s="297"/>
      <c r="AFJ49" s="297"/>
      <c r="AFK49" s="297"/>
      <c r="AFL49" s="297"/>
      <c r="AFM49" s="297"/>
      <c r="AFN49" s="297"/>
      <c r="AFO49" s="297"/>
      <c r="AFP49" s="297"/>
      <c r="AFQ49" s="297"/>
      <c r="AFR49" s="297"/>
      <c r="AFS49" s="297"/>
      <c r="AFT49" s="297"/>
      <c r="AFU49" s="297"/>
      <c r="AFV49" s="297"/>
      <c r="AFW49" s="297"/>
      <c r="AFX49" s="297"/>
      <c r="AFY49" s="297"/>
      <c r="AFZ49" s="297"/>
      <c r="AGA49" s="297"/>
      <c r="AGB49" s="297"/>
      <c r="AGC49" s="297"/>
      <c r="AGD49" s="297"/>
      <c r="AGE49" s="297"/>
      <c r="AGF49" s="297"/>
      <c r="AGG49" s="297"/>
      <c r="AGH49" s="297"/>
      <c r="AGI49" s="297"/>
      <c r="AGJ49" s="297"/>
      <c r="AGK49" s="297"/>
      <c r="AGL49" s="297"/>
      <c r="AGM49" s="297"/>
      <c r="AGN49" s="297"/>
      <c r="AGO49" s="297"/>
      <c r="AGP49" s="297"/>
      <c r="AGQ49" s="297"/>
      <c r="AGR49" s="297"/>
      <c r="AGS49" s="297"/>
      <c r="AGT49" s="297"/>
      <c r="AGU49" s="297"/>
      <c r="AGV49" s="297"/>
      <c r="AGW49" s="297"/>
      <c r="AGX49" s="297"/>
      <c r="AGY49" s="297"/>
      <c r="AGZ49" s="297"/>
      <c r="AHA49" s="297"/>
      <c r="AHB49" s="297"/>
      <c r="AHC49" s="297"/>
      <c r="AHD49" s="297"/>
      <c r="AHE49" s="297"/>
      <c r="AHF49" s="297"/>
      <c r="AHG49" s="297"/>
      <c r="AHH49" s="297"/>
      <c r="AHI49" s="297"/>
      <c r="AHJ49" s="297"/>
      <c r="AHK49" s="297"/>
      <c r="AHL49" s="297"/>
      <c r="AHM49" s="297"/>
      <c r="AHN49" s="297"/>
      <c r="AHO49" s="297"/>
      <c r="AHP49" s="297"/>
      <c r="AHQ49" s="297"/>
      <c r="AHR49" s="297"/>
      <c r="AHS49" s="297"/>
      <c r="AHT49" s="297"/>
      <c r="AHU49" s="297"/>
      <c r="AHV49" s="297"/>
      <c r="AHW49" s="297"/>
      <c r="AHX49" s="297"/>
      <c r="AHY49" s="297"/>
      <c r="AHZ49" s="297"/>
      <c r="AIA49" s="297"/>
      <c r="AIB49" s="297"/>
      <c r="AIC49" s="297"/>
      <c r="AID49" s="297"/>
      <c r="AIE49" s="297"/>
      <c r="AIF49" s="297"/>
      <c r="AIG49" s="297"/>
      <c r="AIH49" s="297"/>
      <c r="AII49" s="297"/>
      <c r="AIJ49" s="297"/>
      <c r="AIK49" s="297"/>
      <c r="AIL49" s="297"/>
      <c r="AIM49" s="297"/>
      <c r="AIN49" s="297"/>
      <c r="AIO49" s="297"/>
      <c r="AIP49" s="297"/>
      <c r="AIQ49" s="297"/>
      <c r="AIR49" s="297"/>
      <c r="AIS49" s="297"/>
      <c r="AIT49" s="297"/>
      <c r="AIU49" s="297"/>
      <c r="AIV49" s="297"/>
      <c r="AIW49" s="297"/>
      <c r="AIX49" s="297"/>
      <c r="AIY49" s="297"/>
      <c r="AIZ49" s="297"/>
      <c r="AJA49" s="297"/>
      <c r="AJB49" s="297"/>
      <c r="AJC49" s="297"/>
      <c r="AJD49" s="297"/>
      <c r="AJE49" s="297"/>
      <c r="AJF49" s="297"/>
      <c r="AJG49" s="297"/>
      <c r="AJH49" s="297"/>
      <c r="AJI49" s="297"/>
      <c r="AJJ49" s="297"/>
      <c r="AJK49" s="297"/>
      <c r="AJL49" s="297"/>
      <c r="AJM49" s="297"/>
      <c r="AJN49" s="297"/>
      <c r="AJO49" s="297"/>
      <c r="AJP49" s="297"/>
      <c r="AJQ49" s="297"/>
      <c r="AJR49" s="297"/>
      <c r="AJS49" s="297"/>
      <c r="AJT49" s="297"/>
      <c r="AJU49" s="297"/>
      <c r="AJV49" s="297"/>
      <c r="AJW49" s="297"/>
      <c r="AJX49" s="297"/>
      <c r="AJY49" s="297"/>
      <c r="AJZ49" s="297"/>
      <c r="AKA49" s="297"/>
      <c r="AKB49" s="297"/>
      <c r="AKC49" s="297"/>
      <c r="AKD49" s="297"/>
      <c r="AKE49" s="297"/>
      <c r="AKF49" s="297"/>
      <c r="AKG49" s="297"/>
      <c r="AKH49" s="297"/>
      <c r="AKI49" s="297"/>
      <c r="AKJ49" s="297"/>
      <c r="AKK49" s="297"/>
      <c r="AKL49" s="297"/>
      <c r="AKM49" s="297"/>
      <c r="AKN49" s="297"/>
      <c r="AKO49" s="297"/>
      <c r="AKP49" s="297"/>
      <c r="AKQ49" s="297"/>
      <c r="AKR49" s="297"/>
      <c r="AKS49" s="297"/>
      <c r="AKT49" s="297"/>
      <c r="AKU49" s="297"/>
      <c r="AKV49" s="297"/>
      <c r="AKW49" s="297"/>
      <c r="AKX49" s="297"/>
      <c r="AKY49" s="297"/>
      <c r="AKZ49" s="297"/>
      <c r="ALA49" s="297"/>
      <c r="ALB49" s="297"/>
      <c r="ALC49" s="297"/>
      <c r="ALD49" s="297"/>
      <c r="ALE49" s="297"/>
      <c r="ALF49" s="297"/>
      <c r="ALG49" s="297"/>
      <c r="ALH49" s="297"/>
      <c r="ALI49" s="297"/>
      <c r="ALJ49" s="297"/>
      <c r="ALK49" s="297"/>
      <c r="ALL49" s="297"/>
      <c r="ALM49" s="297"/>
      <c r="ALN49" s="297"/>
      <c r="ALO49" s="297"/>
      <c r="ALP49" s="297"/>
      <c r="ALQ49" s="297"/>
      <c r="ALR49" s="297"/>
      <c r="ALS49" s="297"/>
      <c r="ALT49" s="297"/>
      <c r="ALU49" s="297"/>
      <c r="ALV49" s="297"/>
      <c r="ALW49" s="297"/>
      <c r="ALX49" s="297"/>
      <c r="ALY49" s="297"/>
      <c r="ALZ49" s="297"/>
      <c r="AMA49" s="297"/>
      <c r="AMB49" s="297"/>
      <c r="AMC49" s="297"/>
      <c r="AMD49" s="297"/>
      <c r="AME49" s="297"/>
      <c r="AMF49" s="297"/>
      <c r="AMG49" s="297"/>
      <c r="AMH49" s="297"/>
      <c r="AMI49" s="297"/>
      <c r="AMJ49" s="297"/>
      <c r="AMK49" s="297"/>
    </row>
    <row r="50" spans="1:1025" s="216" customFormat="1" ht="54" x14ac:dyDescent="0.25">
      <c r="B50" s="293"/>
      <c r="C50" s="294"/>
      <c r="D50" s="199" t="s">
        <v>24</v>
      </c>
      <c r="E50" s="201"/>
      <c r="F50" s="201">
        <f>F49</f>
        <v>2974.1498900000001</v>
      </c>
      <c r="G50" s="201"/>
      <c r="H50" s="201">
        <f>H49</f>
        <v>2974.1498900000001</v>
      </c>
      <c r="I50" s="201">
        <f>I49</f>
        <v>2974.1498900000001</v>
      </c>
      <c r="J50" s="208"/>
      <c r="K50" s="208"/>
      <c r="L50" s="208"/>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c r="GX50" s="297"/>
      <c r="GY50" s="297"/>
      <c r="GZ50" s="297"/>
      <c r="HA50" s="297"/>
      <c r="HB50" s="297"/>
      <c r="HC50" s="297"/>
      <c r="HD50" s="297"/>
      <c r="HE50" s="297"/>
      <c r="HF50" s="297"/>
      <c r="HG50" s="297"/>
      <c r="HH50" s="297"/>
      <c r="HI50" s="297"/>
      <c r="HJ50" s="297"/>
      <c r="HK50" s="297"/>
      <c r="HL50" s="297"/>
      <c r="HM50" s="297"/>
      <c r="HN50" s="297"/>
      <c r="HO50" s="297"/>
      <c r="HP50" s="297"/>
      <c r="HQ50" s="297"/>
      <c r="HR50" s="297"/>
      <c r="HS50" s="297"/>
      <c r="HT50" s="297"/>
      <c r="HU50" s="297"/>
      <c r="HV50" s="297"/>
      <c r="HW50" s="297"/>
      <c r="HX50" s="297"/>
      <c r="HY50" s="297"/>
      <c r="HZ50" s="297"/>
      <c r="IA50" s="297"/>
      <c r="IB50" s="297"/>
      <c r="IC50" s="297"/>
      <c r="ID50" s="297"/>
      <c r="IE50" s="297"/>
      <c r="IF50" s="297"/>
      <c r="IG50" s="297"/>
      <c r="IH50" s="297"/>
      <c r="II50" s="297"/>
      <c r="IJ50" s="297"/>
      <c r="IK50" s="297"/>
      <c r="IL50" s="297"/>
      <c r="IM50" s="297"/>
      <c r="IN50" s="297"/>
      <c r="IO50" s="297"/>
      <c r="IP50" s="297"/>
      <c r="IQ50" s="297"/>
      <c r="IR50" s="297"/>
      <c r="IS50" s="297"/>
      <c r="IT50" s="297"/>
      <c r="IU50" s="297"/>
      <c r="IV50" s="297"/>
      <c r="IW50" s="297"/>
      <c r="IX50" s="297"/>
      <c r="IY50" s="297"/>
      <c r="IZ50" s="297"/>
      <c r="JA50" s="297"/>
      <c r="JB50" s="297"/>
      <c r="JC50" s="297"/>
      <c r="JD50" s="297"/>
      <c r="JE50" s="297"/>
      <c r="JF50" s="297"/>
      <c r="JG50" s="297"/>
      <c r="JH50" s="297"/>
      <c r="JI50" s="297"/>
      <c r="JJ50" s="297"/>
      <c r="JK50" s="297"/>
      <c r="JL50" s="297"/>
      <c r="JM50" s="297"/>
      <c r="JN50" s="297"/>
      <c r="JO50" s="297"/>
      <c r="JP50" s="297"/>
      <c r="JQ50" s="297"/>
      <c r="JR50" s="297"/>
      <c r="JS50" s="297"/>
      <c r="JT50" s="297"/>
      <c r="JU50" s="297"/>
      <c r="JV50" s="297"/>
      <c r="JW50" s="297"/>
      <c r="JX50" s="297"/>
      <c r="JY50" s="297"/>
      <c r="JZ50" s="297"/>
      <c r="KA50" s="297"/>
      <c r="KB50" s="297"/>
      <c r="KC50" s="297"/>
      <c r="KD50" s="297"/>
      <c r="KE50" s="297"/>
      <c r="KF50" s="297"/>
      <c r="KG50" s="297"/>
      <c r="KH50" s="297"/>
      <c r="KI50" s="297"/>
      <c r="KJ50" s="297"/>
      <c r="KK50" s="297"/>
      <c r="KL50" s="297"/>
      <c r="KM50" s="297"/>
      <c r="KN50" s="297"/>
      <c r="KO50" s="297"/>
      <c r="KP50" s="297"/>
      <c r="KQ50" s="297"/>
      <c r="KR50" s="297"/>
      <c r="KS50" s="297"/>
      <c r="KT50" s="297"/>
      <c r="KU50" s="297"/>
      <c r="KV50" s="297"/>
      <c r="KW50" s="297"/>
      <c r="KX50" s="297"/>
      <c r="KY50" s="297"/>
      <c r="KZ50" s="297"/>
      <c r="LA50" s="297"/>
      <c r="LB50" s="297"/>
      <c r="LC50" s="297"/>
      <c r="LD50" s="297"/>
      <c r="LE50" s="297"/>
      <c r="LF50" s="297"/>
      <c r="LG50" s="297"/>
      <c r="LH50" s="297"/>
      <c r="LI50" s="297"/>
      <c r="LJ50" s="297"/>
      <c r="LK50" s="297"/>
      <c r="LL50" s="297"/>
      <c r="LM50" s="297"/>
      <c r="LN50" s="297"/>
      <c r="LO50" s="297"/>
      <c r="LP50" s="297"/>
      <c r="LQ50" s="297"/>
      <c r="LR50" s="297"/>
      <c r="LS50" s="297"/>
      <c r="LT50" s="297"/>
      <c r="LU50" s="297"/>
      <c r="LV50" s="297"/>
      <c r="LW50" s="297"/>
      <c r="LX50" s="297"/>
      <c r="LY50" s="297"/>
      <c r="LZ50" s="297"/>
      <c r="MA50" s="297"/>
      <c r="MB50" s="297"/>
      <c r="MC50" s="297"/>
      <c r="MD50" s="297"/>
      <c r="ME50" s="297"/>
      <c r="MF50" s="297"/>
      <c r="MG50" s="297"/>
      <c r="MH50" s="297"/>
      <c r="MI50" s="297"/>
      <c r="MJ50" s="297"/>
      <c r="MK50" s="297"/>
      <c r="ML50" s="297"/>
      <c r="MM50" s="297"/>
      <c r="MN50" s="297"/>
      <c r="MO50" s="297"/>
      <c r="MP50" s="297"/>
      <c r="MQ50" s="297"/>
      <c r="MR50" s="297"/>
      <c r="MS50" s="297"/>
      <c r="MT50" s="297"/>
      <c r="MU50" s="297"/>
      <c r="MV50" s="297"/>
      <c r="MW50" s="297"/>
      <c r="MX50" s="297"/>
      <c r="MY50" s="297"/>
      <c r="MZ50" s="297"/>
      <c r="NA50" s="297"/>
      <c r="NB50" s="297"/>
      <c r="NC50" s="297"/>
      <c r="ND50" s="297"/>
      <c r="NE50" s="297"/>
      <c r="NF50" s="297"/>
      <c r="NG50" s="297"/>
      <c r="NH50" s="297"/>
      <c r="NI50" s="297"/>
      <c r="NJ50" s="297"/>
      <c r="NK50" s="297"/>
      <c r="NL50" s="297"/>
      <c r="NM50" s="297"/>
      <c r="NN50" s="297"/>
      <c r="NO50" s="297"/>
      <c r="NP50" s="297"/>
      <c r="NQ50" s="297"/>
      <c r="NR50" s="297"/>
      <c r="NS50" s="297"/>
      <c r="NT50" s="297"/>
      <c r="NU50" s="297"/>
      <c r="NV50" s="297"/>
      <c r="NW50" s="297"/>
      <c r="NX50" s="297"/>
      <c r="NY50" s="297"/>
      <c r="NZ50" s="297"/>
      <c r="OA50" s="297"/>
      <c r="OB50" s="297"/>
      <c r="OC50" s="297"/>
      <c r="OD50" s="297"/>
      <c r="OE50" s="297"/>
      <c r="OF50" s="297"/>
      <c r="OG50" s="297"/>
      <c r="OH50" s="297"/>
      <c r="OI50" s="297"/>
      <c r="OJ50" s="297"/>
      <c r="OK50" s="297"/>
      <c r="OL50" s="297"/>
      <c r="OM50" s="297"/>
      <c r="ON50" s="297"/>
      <c r="OO50" s="297"/>
      <c r="OP50" s="297"/>
      <c r="OQ50" s="297"/>
      <c r="OR50" s="297"/>
      <c r="OS50" s="297"/>
      <c r="OT50" s="297"/>
      <c r="OU50" s="297"/>
      <c r="OV50" s="297"/>
      <c r="OW50" s="297"/>
      <c r="OX50" s="297"/>
      <c r="OY50" s="297"/>
      <c r="OZ50" s="297"/>
      <c r="PA50" s="297"/>
      <c r="PB50" s="297"/>
      <c r="PC50" s="297"/>
      <c r="PD50" s="297"/>
      <c r="PE50" s="297"/>
      <c r="PF50" s="297"/>
      <c r="PG50" s="297"/>
      <c r="PH50" s="297"/>
      <c r="PI50" s="297"/>
      <c r="PJ50" s="297"/>
      <c r="PK50" s="297"/>
      <c r="PL50" s="297"/>
      <c r="PM50" s="297"/>
      <c r="PN50" s="297"/>
      <c r="PO50" s="297"/>
      <c r="PP50" s="297"/>
      <c r="PQ50" s="297"/>
      <c r="PR50" s="297"/>
      <c r="PS50" s="297"/>
      <c r="PT50" s="297"/>
      <c r="PU50" s="297"/>
      <c r="PV50" s="297"/>
      <c r="PW50" s="297"/>
      <c r="PX50" s="297"/>
      <c r="PY50" s="297"/>
      <c r="PZ50" s="297"/>
      <c r="QA50" s="297"/>
      <c r="QB50" s="297"/>
      <c r="QC50" s="297"/>
      <c r="QD50" s="297"/>
      <c r="QE50" s="297"/>
      <c r="QF50" s="297"/>
      <c r="QG50" s="297"/>
      <c r="QH50" s="297"/>
      <c r="QI50" s="297"/>
      <c r="QJ50" s="297"/>
      <c r="QK50" s="297"/>
      <c r="QL50" s="297"/>
      <c r="QM50" s="297"/>
      <c r="QN50" s="297"/>
      <c r="QO50" s="297"/>
      <c r="QP50" s="297"/>
      <c r="QQ50" s="297"/>
      <c r="QR50" s="297"/>
      <c r="QS50" s="297"/>
      <c r="QT50" s="297"/>
      <c r="QU50" s="297"/>
      <c r="QV50" s="297"/>
      <c r="QW50" s="297"/>
      <c r="QX50" s="297"/>
      <c r="QY50" s="297"/>
      <c r="QZ50" s="297"/>
      <c r="RA50" s="297"/>
      <c r="RB50" s="297"/>
      <c r="RC50" s="297"/>
      <c r="RD50" s="297"/>
      <c r="RE50" s="297"/>
      <c r="RF50" s="297"/>
      <c r="RG50" s="297"/>
      <c r="RH50" s="297"/>
      <c r="RI50" s="297"/>
      <c r="RJ50" s="297"/>
      <c r="RK50" s="297"/>
      <c r="RL50" s="297"/>
      <c r="RM50" s="297"/>
      <c r="RN50" s="297"/>
      <c r="RO50" s="297"/>
      <c r="RP50" s="297"/>
      <c r="RQ50" s="297"/>
      <c r="RR50" s="297"/>
      <c r="RS50" s="297"/>
      <c r="RT50" s="297"/>
      <c r="RU50" s="297"/>
      <c r="RV50" s="297"/>
      <c r="RW50" s="297"/>
      <c r="RX50" s="297"/>
      <c r="RY50" s="297"/>
      <c r="RZ50" s="297"/>
      <c r="SA50" s="297"/>
      <c r="SB50" s="297"/>
      <c r="SC50" s="297"/>
      <c r="SD50" s="297"/>
      <c r="SE50" s="297"/>
      <c r="SF50" s="297"/>
      <c r="SG50" s="297"/>
      <c r="SH50" s="297"/>
      <c r="SI50" s="297"/>
      <c r="SJ50" s="297"/>
      <c r="SK50" s="297"/>
      <c r="SL50" s="297"/>
      <c r="SM50" s="297"/>
      <c r="SN50" s="297"/>
      <c r="SO50" s="297"/>
      <c r="SP50" s="297"/>
      <c r="SQ50" s="297"/>
      <c r="SR50" s="297"/>
      <c r="SS50" s="297"/>
      <c r="ST50" s="297"/>
      <c r="SU50" s="297"/>
      <c r="SV50" s="297"/>
      <c r="SW50" s="297"/>
      <c r="SX50" s="297"/>
      <c r="SY50" s="297"/>
      <c r="SZ50" s="297"/>
      <c r="TA50" s="297"/>
      <c r="TB50" s="297"/>
      <c r="TC50" s="297"/>
      <c r="TD50" s="297"/>
      <c r="TE50" s="297"/>
      <c r="TF50" s="297"/>
      <c r="TG50" s="297"/>
      <c r="TH50" s="297"/>
      <c r="TI50" s="297"/>
      <c r="TJ50" s="297"/>
      <c r="TK50" s="297"/>
      <c r="TL50" s="297"/>
      <c r="TM50" s="297"/>
      <c r="TN50" s="297"/>
      <c r="TO50" s="297"/>
      <c r="TP50" s="297"/>
      <c r="TQ50" s="297"/>
      <c r="TR50" s="297"/>
      <c r="TS50" s="297"/>
      <c r="TT50" s="297"/>
      <c r="TU50" s="297"/>
      <c r="TV50" s="297"/>
      <c r="TW50" s="297"/>
      <c r="TX50" s="297"/>
      <c r="TY50" s="297"/>
      <c r="TZ50" s="297"/>
      <c r="UA50" s="297"/>
      <c r="UB50" s="297"/>
      <c r="UC50" s="297"/>
      <c r="UD50" s="297"/>
      <c r="UE50" s="297"/>
      <c r="UF50" s="297"/>
      <c r="UG50" s="297"/>
      <c r="UH50" s="297"/>
      <c r="UI50" s="297"/>
      <c r="UJ50" s="297"/>
      <c r="UK50" s="297"/>
      <c r="UL50" s="297"/>
      <c r="UM50" s="297"/>
      <c r="UN50" s="297"/>
      <c r="UO50" s="297"/>
      <c r="UP50" s="297"/>
      <c r="UQ50" s="297"/>
      <c r="UR50" s="297"/>
      <c r="US50" s="297"/>
      <c r="UT50" s="297"/>
      <c r="UU50" s="297"/>
      <c r="UV50" s="297"/>
      <c r="UW50" s="297"/>
      <c r="UX50" s="297"/>
      <c r="UY50" s="297"/>
      <c r="UZ50" s="297"/>
      <c r="VA50" s="297"/>
      <c r="VB50" s="297"/>
      <c r="VC50" s="297"/>
      <c r="VD50" s="297"/>
      <c r="VE50" s="297"/>
      <c r="VF50" s="297"/>
      <c r="VG50" s="297"/>
      <c r="VH50" s="297"/>
      <c r="VI50" s="297"/>
      <c r="VJ50" s="297"/>
      <c r="VK50" s="297"/>
      <c r="VL50" s="297"/>
      <c r="VM50" s="297"/>
      <c r="VN50" s="297"/>
      <c r="VO50" s="297"/>
      <c r="VP50" s="297"/>
      <c r="VQ50" s="297"/>
      <c r="VR50" s="297"/>
      <c r="VS50" s="297"/>
      <c r="VT50" s="297"/>
      <c r="VU50" s="297"/>
      <c r="VV50" s="297"/>
      <c r="VW50" s="297"/>
      <c r="VX50" s="297"/>
      <c r="VY50" s="297"/>
      <c r="VZ50" s="297"/>
      <c r="WA50" s="297"/>
      <c r="WB50" s="297"/>
      <c r="WC50" s="297"/>
      <c r="WD50" s="297"/>
      <c r="WE50" s="297"/>
      <c r="WF50" s="297"/>
      <c r="WG50" s="297"/>
      <c r="WH50" s="297"/>
      <c r="WI50" s="297"/>
      <c r="WJ50" s="297"/>
      <c r="WK50" s="297"/>
      <c r="WL50" s="297"/>
      <c r="WM50" s="297"/>
      <c r="WN50" s="297"/>
      <c r="WO50" s="297"/>
      <c r="WP50" s="297"/>
      <c r="WQ50" s="297"/>
      <c r="WR50" s="297"/>
      <c r="WS50" s="297"/>
      <c r="WT50" s="297"/>
      <c r="WU50" s="297"/>
      <c r="WV50" s="297"/>
      <c r="WW50" s="297"/>
      <c r="WX50" s="297"/>
      <c r="WY50" s="297"/>
      <c r="WZ50" s="297"/>
      <c r="XA50" s="297"/>
      <c r="XB50" s="297"/>
      <c r="XC50" s="297"/>
      <c r="XD50" s="297"/>
      <c r="XE50" s="297"/>
      <c r="XF50" s="297"/>
      <c r="XG50" s="297"/>
      <c r="XH50" s="297"/>
      <c r="XI50" s="297"/>
      <c r="XJ50" s="297"/>
      <c r="XK50" s="297"/>
      <c r="XL50" s="297"/>
      <c r="XM50" s="297"/>
      <c r="XN50" s="297"/>
      <c r="XO50" s="297"/>
      <c r="XP50" s="297"/>
      <c r="XQ50" s="297"/>
      <c r="XR50" s="297"/>
      <c r="XS50" s="297"/>
      <c r="XT50" s="297"/>
      <c r="XU50" s="297"/>
      <c r="XV50" s="297"/>
      <c r="XW50" s="297"/>
      <c r="XX50" s="297"/>
      <c r="XY50" s="297"/>
      <c r="XZ50" s="297"/>
      <c r="YA50" s="297"/>
      <c r="YB50" s="297"/>
      <c r="YC50" s="297"/>
      <c r="YD50" s="297"/>
      <c r="YE50" s="297"/>
      <c r="YF50" s="297"/>
      <c r="YG50" s="297"/>
      <c r="YH50" s="297"/>
      <c r="YI50" s="297"/>
      <c r="YJ50" s="297"/>
      <c r="YK50" s="297"/>
      <c r="YL50" s="297"/>
      <c r="YM50" s="297"/>
      <c r="YN50" s="297"/>
      <c r="YO50" s="297"/>
      <c r="YP50" s="297"/>
      <c r="YQ50" s="297"/>
      <c r="YR50" s="297"/>
      <c r="YS50" s="297"/>
      <c r="YT50" s="297"/>
      <c r="YU50" s="297"/>
      <c r="YV50" s="297"/>
      <c r="YW50" s="297"/>
      <c r="YX50" s="297"/>
      <c r="YY50" s="297"/>
      <c r="YZ50" s="297"/>
      <c r="ZA50" s="297"/>
      <c r="ZB50" s="297"/>
      <c r="ZC50" s="297"/>
      <c r="ZD50" s="297"/>
      <c r="ZE50" s="297"/>
      <c r="ZF50" s="297"/>
      <c r="ZG50" s="297"/>
      <c r="ZH50" s="297"/>
      <c r="ZI50" s="297"/>
      <c r="ZJ50" s="297"/>
      <c r="ZK50" s="297"/>
      <c r="ZL50" s="297"/>
      <c r="ZM50" s="297"/>
      <c r="ZN50" s="297"/>
      <c r="ZO50" s="297"/>
      <c r="ZP50" s="297"/>
      <c r="ZQ50" s="297"/>
      <c r="ZR50" s="297"/>
      <c r="ZS50" s="297"/>
      <c r="ZT50" s="297"/>
      <c r="ZU50" s="297"/>
      <c r="ZV50" s="297"/>
      <c r="ZW50" s="297"/>
      <c r="ZX50" s="297"/>
      <c r="ZY50" s="297"/>
      <c r="ZZ50" s="297"/>
      <c r="AAA50" s="297"/>
      <c r="AAB50" s="297"/>
      <c r="AAC50" s="297"/>
      <c r="AAD50" s="297"/>
      <c r="AAE50" s="297"/>
      <c r="AAF50" s="297"/>
      <c r="AAG50" s="297"/>
      <c r="AAH50" s="297"/>
      <c r="AAI50" s="297"/>
      <c r="AAJ50" s="297"/>
      <c r="AAK50" s="297"/>
      <c r="AAL50" s="297"/>
      <c r="AAM50" s="297"/>
      <c r="AAN50" s="297"/>
      <c r="AAO50" s="297"/>
      <c r="AAP50" s="297"/>
      <c r="AAQ50" s="297"/>
      <c r="AAR50" s="297"/>
      <c r="AAS50" s="297"/>
      <c r="AAT50" s="297"/>
      <c r="AAU50" s="297"/>
      <c r="AAV50" s="297"/>
      <c r="AAW50" s="297"/>
      <c r="AAX50" s="297"/>
      <c r="AAY50" s="297"/>
      <c r="AAZ50" s="297"/>
      <c r="ABA50" s="297"/>
      <c r="ABB50" s="297"/>
      <c r="ABC50" s="297"/>
      <c r="ABD50" s="297"/>
      <c r="ABE50" s="297"/>
      <c r="ABF50" s="297"/>
      <c r="ABG50" s="297"/>
      <c r="ABH50" s="297"/>
      <c r="ABI50" s="297"/>
      <c r="ABJ50" s="297"/>
      <c r="ABK50" s="297"/>
      <c r="ABL50" s="297"/>
      <c r="ABM50" s="297"/>
      <c r="ABN50" s="297"/>
      <c r="ABO50" s="297"/>
      <c r="ABP50" s="297"/>
      <c r="ABQ50" s="297"/>
      <c r="ABR50" s="297"/>
      <c r="ABS50" s="297"/>
      <c r="ABT50" s="297"/>
      <c r="ABU50" s="297"/>
      <c r="ABV50" s="297"/>
      <c r="ABW50" s="297"/>
      <c r="ABX50" s="297"/>
      <c r="ABY50" s="297"/>
      <c r="ABZ50" s="297"/>
      <c r="ACA50" s="297"/>
      <c r="ACB50" s="297"/>
      <c r="ACC50" s="297"/>
      <c r="ACD50" s="297"/>
      <c r="ACE50" s="297"/>
      <c r="ACF50" s="297"/>
      <c r="ACG50" s="297"/>
      <c r="ACH50" s="297"/>
      <c r="ACI50" s="297"/>
      <c r="ACJ50" s="297"/>
      <c r="ACK50" s="297"/>
      <c r="ACL50" s="297"/>
      <c r="ACM50" s="297"/>
      <c r="ACN50" s="297"/>
      <c r="ACO50" s="297"/>
      <c r="ACP50" s="297"/>
      <c r="ACQ50" s="297"/>
      <c r="ACR50" s="297"/>
      <c r="ACS50" s="297"/>
      <c r="ACT50" s="297"/>
      <c r="ACU50" s="297"/>
      <c r="ACV50" s="297"/>
      <c r="ACW50" s="297"/>
      <c r="ACX50" s="297"/>
      <c r="ACY50" s="297"/>
      <c r="ACZ50" s="297"/>
      <c r="ADA50" s="297"/>
      <c r="ADB50" s="297"/>
      <c r="ADC50" s="297"/>
      <c r="ADD50" s="297"/>
      <c r="ADE50" s="297"/>
      <c r="ADF50" s="297"/>
      <c r="ADG50" s="297"/>
      <c r="ADH50" s="297"/>
      <c r="ADI50" s="297"/>
      <c r="ADJ50" s="297"/>
      <c r="ADK50" s="297"/>
      <c r="ADL50" s="297"/>
      <c r="ADM50" s="297"/>
      <c r="ADN50" s="297"/>
      <c r="ADO50" s="297"/>
      <c r="ADP50" s="297"/>
      <c r="ADQ50" s="297"/>
      <c r="ADR50" s="297"/>
      <c r="ADS50" s="297"/>
      <c r="ADT50" s="297"/>
      <c r="ADU50" s="297"/>
      <c r="ADV50" s="297"/>
      <c r="ADW50" s="297"/>
      <c r="ADX50" s="297"/>
      <c r="ADY50" s="297"/>
      <c r="ADZ50" s="297"/>
      <c r="AEA50" s="297"/>
      <c r="AEB50" s="297"/>
      <c r="AEC50" s="297"/>
      <c r="AED50" s="297"/>
      <c r="AEE50" s="297"/>
      <c r="AEF50" s="297"/>
      <c r="AEG50" s="297"/>
      <c r="AEH50" s="297"/>
      <c r="AEI50" s="297"/>
      <c r="AEJ50" s="297"/>
      <c r="AEK50" s="297"/>
      <c r="AEL50" s="297"/>
      <c r="AEM50" s="297"/>
      <c r="AEN50" s="297"/>
      <c r="AEO50" s="297"/>
      <c r="AEP50" s="297"/>
      <c r="AEQ50" s="297"/>
      <c r="AER50" s="297"/>
      <c r="AES50" s="297"/>
      <c r="AET50" s="297"/>
      <c r="AEU50" s="297"/>
      <c r="AEV50" s="297"/>
      <c r="AEW50" s="297"/>
      <c r="AEX50" s="297"/>
      <c r="AEY50" s="297"/>
      <c r="AEZ50" s="297"/>
      <c r="AFA50" s="297"/>
      <c r="AFB50" s="297"/>
      <c r="AFC50" s="297"/>
      <c r="AFD50" s="297"/>
      <c r="AFE50" s="297"/>
      <c r="AFF50" s="297"/>
      <c r="AFG50" s="297"/>
      <c r="AFH50" s="297"/>
      <c r="AFI50" s="297"/>
      <c r="AFJ50" s="297"/>
      <c r="AFK50" s="297"/>
      <c r="AFL50" s="297"/>
      <c r="AFM50" s="297"/>
      <c r="AFN50" s="297"/>
      <c r="AFO50" s="297"/>
      <c r="AFP50" s="297"/>
      <c r="AFQ50" s="297"/>
      <c r="AFR50" s="297"/>
      <c r="AFS50" s="297"/>
      <c r="AFT50" s="297"/>
      <c r="AFU50" s="297"/>
      <c r="AFV50" s="297"/>
      <c r="AFW50" s="297"/>
      <c r="AFX50" s="297"/>
      <c r="AFY50" s="297"/>
      <c r="AFZ50" s="297"/>
      <c r="AGA50" s="297"/>
      <c r="AGB50" s="297"/>
      <c r="AGC50" s="297"/>
      <c r="AGD50" s="297"/>
      <c r="AGE50" s="297"/>
      <c r="AGF50" s="297"/>
      <c r="AGG50" s="297"/>
      <c r="AGH50" s="297"/>
      <c r="AGI50" s="297"/>
      <c r="AGJ50" s="297"/>
      <c r="AGK50" s="297"/>
      <c r="AGL50" s="297"/>
      <c r="AGM50" s="297"/>
      <c r="AGN50" s="297"/>
      <c r="AGO50" s="297"/>
      <c r="AGP50" s="297"/>
      <c r="AGQ50" s="297"/>
      <c r="AGR50" s="297"/>
      <c r="AGS50" s="297"/>
      <c r="AGT50" s="297"/>
      <c r="AGU50" s="297"/>
      <c r="AGV50" s="297"/>
      <c r="AGW50" s="297"/>
      <c r="AGX50" s="297"/>
      <c r="AGY50" s="297"/>
      <c r="AGZ50" s="297"/>
      <c r="AHA50" s="297"/>
      <c r="AHB50" s="297"/>
      <c r="AHC50" s="297"/>
      <c r="AHD50" s="297"/>
      <c r="AHE50" s="297"/>
      <c r="AHF50" s="297"/>
      <c r="AHG50" s="297"/>
      <c r="AHH50" s="297"/>
      <c r="AHI50" s="297"/>
      <c r="AHJ50" s="297"/>
      <c r="AHK50" s="297"/>
      <c r="AHL50" s="297"/>
      <c r="AHM50" s="297"/>
      <c r="AHN50" s="297"/>
      <c r="AHO50" s="297"/>
      <c r="AHP50" s="297"/>
      <c r="AHQ50" s="297"/>
      <c r="AHR50" s="297"/>
      <c r="AHS50" s="297"/>
      <c r="AHT50" s="297"/>
      <c r="AHU50" s="297"/>
      <c r="AHV50" s="297"/>
      <c r="AHW50" s="297"/>
      <c r="AHX50" s="297"/>
      <c r="AHY50" s="297"/>
      <c r="AHZ50" s="297"/>
      <c r="AIA50" s="297"/>
      <c r="AIB50" s="297"/>
      <c r="AIC50" s="297"/>
      <c r="AID50" s="297"/>
      <c r="AIE50" s="297"/>
      <c r="AIF50" s="297"/>
      <c r="AIG50" s="297"/>
      <c r="AIH50" s="297"/>
      <c r="AII50" s="297"/>
      <c r="AIJ50" s="297"/>
      <c r="AIK50" s="297"/>
      <c r="AIL50" s="297"/>
      <c r="AIM50" s="297"/>
      <c r="AIN50" s="297"/>
      <c r="AIO50" s="297"/>
      <c r="AIP50" s="297"/>
      <c r="AIQ50" s="297"/>
      <c r="AIR50" s="297"/>
      <c r="AIS50" s="297"/>
      <c r="AIT50" s="297"/>
      <c r="AIU50" s="297"/>
      <c r="AIV50" s="297"/>
      <c r="AIW50" s="297"/>
      <c r="AIX50" s="297"/>
      <c r="AIY50" s="297"/>
      <c r="AIZ50" s="297"/>
      <c r="AJA50" s="297"/>
      <c r="AJB50" s="297"/>
      <c r="AJC50" s="297"/>
      <c r="AJD50" s="297"/>
      <c r="AJE50" s="297"/>
      <c r="AJF50" s="297"/>
      <c r="AJG50" s="297"/>
      <c r="AJH50" s="297"/>
      <c r="AJI50" s="297"/>
      <c r="AJJ50" s="297"/>
      <c r="AJK50" s="297"/>
      <c r="AJL50" s="297"/>
      <c r="AJM50" s="297"/>
      <c r="AJN50" s="297"/>
      <c r="AJO50" s="297"/>
      <c r="AJP50" s="297"/>
      <c r="AJQ50" s="297"/>
      <c r="AJR50" s="297"/>
      <c r="AJS50" s="297"/>
      <c r="AJT50" s="297"/>
      <c r="AJU50" s="297"/>
      <c r="AJV50" s="297"/>
      <c r="AJW50" s="297"/>
      <c r="AJX50" s="297"/>
      <c r="AJY50" s="297"/>
      <c r="AJZ50" s="297"/>
      <c r="AKA50" s="297"/>
      <c r="AKB50" s="297"/>
      <c r="AKC50" s="297"/>
      <c r="AKD50" s="297"/>
      <c r="AKE50" s="297"/>
      <c r="AKF50" s="297"/>
      <c r="AKG50" s="297"/>
      <c r="AKH50" s="297"/>
      <c r="AKI50" s="297"/>
      <c r="AKJ50" s="297"/>
      <c r="AKK50" s="297"/>
      <c r="AKL50" s="297"/>
      <c r="AKM50" s="297"/>
      <c r="AKN50" s="297"/>
      <c r="AKO50" s="297"/>
      <c r="AKP50" s="297"/>
      <c r="AKQ50" s="297"/>
      <c r="AKR50" s="297"/>
      <c r="AKS50" s="297"/>
      <c r="AKT50" s="297"/>
      <c r="AKU50" s="297"/>
      <c r="AKV50" s="297"/>
      <c r="AKW50" s="297"/>
      <c r="AKX50" s="297"/>
      <c r="AKY50" s="297"/>
      <c r="AKZ50" s="297"/>
      <c r="ALA50" s="297"/>
      <c r="ALB50" s="297"/>
      <c r="ALC50" s="297"/>
      <c r="ALD50" s="297"/>
      <c r="ALE50" s="297"/>
      <c r="ALF50" s="297"/>
      <c r="ALG50" s="297"/>
      <c r="ALH50" s="297"/>
      <c r="ALI50" s="297"/>
      <c r="ALJ50" s="297"/>
      <c r="ALK50" s="297"/>
      <c r="ALL50" s="297"/>
      <c r="ALM50" s="297"/>
      <c r="ALN50" s="297"/>
      <c r="ALO50" s="297"/>
      <c r="ALP50" s="297"/>
      <c r="ALQ50" s="297"/>
      <c r="ALR50" s="297"/>
      <c r="ALS50" s="297"/>
      <c r="ALT50" s="297"/>
      <c r="ALU50" s="297"/>
      <c r="ALV50" s="297"/>
      <c r="ALW50" s="297"/>
      <c r="ALX50" s="297"/>
      <c r="ALY50" s="297"/>
      <c r="ALZ50" s="297"/>
      <c r="AMA50" s="297"/>
      <c r="AMB50" s="297"/>
      <c r="AMC50" s="297"/>
      <c r="AMD50" s="297"/>
      <c r="AME50" s="297"/>
      <c r="AMF50" s="297"/>
      <c r="AMG50" s="297"/>
      <c r="AMH50" s="297"/>
      <c r="AMI50" s="297"/>
      <c r="AMJ50" s="297"/>
      <c r="AMK50" s="297"/>
    </row>
    <row r="51" spans="1:1025" s="216" customFormat="1" ht="27" x14ac:dyDescent="0.25">
      <c r="B51" s="293"/>
      <c r="C51" s="294"/>
      <c r="D51" s="199" t="s">
        <v>25</v>
      </c>
      <c r="E51" s="201">
        <f>E43</f>
        <v>168870.2</v>
      </c>
      <c r="F51" s="201">
        <f>F43</f>
        <v>145733.22730999999</v>
      </c>
      <c r="G51" s="201">
        <f>G43</f>
        <v>145733.22730999999</v>
      </c>
      <c r="H51" s="201">
        <f>H43</f>
        <v>145733.22730999999</v>
      </c>
      <c r="I51" s="201">
        <f>I43</f>
        <v>145733.22730999999</v>
      </c>
      <c r="J51" s="208"/>
      <c r="K51" s="208"/>
      <c r="L51" s="208"/>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c r="GX51" s="297"/>
      <c r="GY51" s="297"/>
      <c r="GZ51" s="297"/>
      <c r="HA51" s="297"/>
      <c r="HB51" s="297"/>
      <c r="HC51" s="297"/>
      <c r="HD51" s="297"/>
      <c r="HE51" s="297"/>
      <c r="HF51" s="297"/>
      <c r="HG51" s="297"/>
      <c r="HH51" s="297"/>
      <c r="HI51" s="297"/>
      <c r="HJ51" s="297"/>
      <c r="HK51" s="297"/>
      <c r="HL51" s="297"/>
      <c r="HM51" s="297"/>
      <c r="HN51" s="297"/>
      <c r="HO51" s="297"/>
      <c r="HP51" s="297"/>
      <c r="HQ51" s="297"/>
      <c r="HR51" s="297"/>
      <c r="HS51" s="297"/>
      <c r="HT51" s="297"/>
      <c r="HU51" s="297"/>
      <c r="HV51" s="297"/>
      <c r="HW51" s="297"/>
      <c r="HX51" s="297"/>
      <c r="HY51" s="297"/>
      <c r="HZ51" s="297"/>
      <c r="IA51" s="297"/>
      <c r="IB51" s="297"/>
      <c r="IC51" s="297"/>
      <c r="ID51" s="297"/>
      <c r="IE51" s="297"/>
      <c r="IF51" s="297"/>
      <c r="IG51" s="297"/>
      <c r="IH51" s="297"/>
      <c r="II51" s="297"/>
      <c r="IJ51" s="297"/>
      <c r="IK51" s="297"/>
      <c r="IL51" s="297"/>
      <c r="IM51" s="297"/>
      <c r="IN51" s="297"/>
      <c r="IO51" s="297"/>
      <c r="IP51" s="297"/>
      <c r="IQ51" s="297"/>
      <c r="IR51" s="297"/>
      <c r="IS51" s="297"/>
      <c r="IT51" s="297"/>
      <c r="IU51" s="297"/>
      <c r="IV51" s="297"/>
      <c r="IW51" s="297"/>
      <c r="IX51" s="297"/>
      <c r="IY51" s="297"/>
      <c r="IZ51" s="297"/>
      <c r="JA51" s="297"/>
      <c r="JB51" s="297"/>
      <c r="JC51" s="297"/>
      <c r="JD51" s="297"/>
      <c r="JE51" s="297"/>
      <c r="JF51" s="297"/>
      <c r="JG51" s="297"/>
      <c r="JH51" s="297"/>
      <c r="JI51" s="297"/>
      <c r="JJ51" s="297"/>
      <c r="JK51" s="297"/>
      <c r="JL51" s="297"/>
      <c r="JM51" s="297"/>
      <c r="JN51" s="297"/>
      <c r="JO51" s="297"/>
      <c r="JP51" s="297"/>
      <c r="JQ51" s="297"/>
      <c r="JR51" s="297"/>
      <c r="JS51" s="297"/>
      <c r="JT51" s="297"/>
      <c r="JU51" s="297"/>
      <c r="JV51" s="297"/>
      <c r="JW51" s="297"/>
      <c r="JX51" s="297"/>
      <c r="JY51" s="297"/>
      <c r="JZ51" s="297"/>
      <c r="KA51" s="297"/>
      <c r="KB51" s="297"/>
      <c r="KC51" s="297"/>
      <c r="KD51" s="297"/>
      <c r="KE51" s="297"/>
      <c r="KF51" s="297"/>
      <c r="KG51" s="297"/>
      <c r="KH51" s="297"/>
      <c r="KI51" s="297"/>
      <c r="KJ51" s="297"/>
      <c r="KK51" s="297"/>
      <c r="KL51" s="297"/>
      <c r="KM51" s="297"/>
      <c r="KN51" s="297"/>
      <c r="KO51" s="297"/>
      <c r="KP51" s="297"/>
      <c r="KQ51" s="297"/>
      <c r="KR51" s="297"/>
      <c r="KS51" s="297"/>
      <c r="KT51" s="297"/>
      <c r="KU51" s="297"/>
      <c r="KV51" s="297"/>
      <c r="KW51" s="297"/>
      <c r="KX51" s="297"/>
      <c r="KY51" s="297"/>
      <c r="KZ51" s="297"/>
      <c r="LA51" s="297"/>
      <c r="LB51" s="297"/>
      <c r="LC51" s="297"/>
      <c r="LD51" s="297"/>
      <c r="LE51" s="297"/>
      <c r="LF51" s="297"/>
      <c r="LG51" s="297"/>
      <c r="LH51" s="297"/>
      <c r="LI51" s="297"/>
      <c r="LJ51" s="297"/>
      <c r="LK51" s="297"/>
      <c r="LL51" s="297"/>
      <c r="LM51" s="297"/>
      <c r="LN51" s="297"/>
      <c r="LO51" s="297"/>
      <c r="LP51" s="297"/>
      <c r="LQ51" s="297"/>
      <c r="LR51" s="297"/>
      <c r="LS51" s="297"/>
      <c r="LT51" s="297"/>
      <c r="LU51" s="297"/>
      <c r="LV51" s="297"/>
      <c r="LW51" s="297"/>
      <c r="LX51" s="297"/>
      <c r="LY51" s="297"/>
      <c r="LZ51" s="297"/>
      <c r="MA51" s="297"/>
      <c r="MB51" s="297"/>
      <c r="MC51" s="297"/>
      <c r="MD51" s="297"/>
      <c r="ME51" s="297"/>
      <c r="MF51" s="297"/>
      <c r="MG51" s="297"/>
      <c r="MH51" s="297"/>
      <c r="MI51" s="297"/>
      <c r="MJ51" s="297"/>
      <c r="MK51" s="297"/>
      <c r="ML51" s="297"/>
      <c r="MM51" s="297"/>
      <c r="MN51" s="297"/>
      <c r="MO51" s="297"/>
      <c r="MP51" s="297"/>
      <c r="MQ51" s="297"/>
      <c r="MR51" s="297"/>
      <c r="MS51" s="297"/>
      <c r="MT51" s="297"/>
      <c r="MU51" s="297"/>
      <c r="MV51" s="297"/>
      <c r="MW51" s="297"/>
      <c r="MX51" s="297"/>
      <c r="MY51" s="297"/>
      <c r="MZ51" s="297"/>
      <c r="NA51" s="297"/>
      <c r="NB51" s="297"/>
      <c r="NC51" s="297"/>
      <c r="ND51" s="297"/>
      <c r="NE51" s="297"/>
      <c r="NF51" s="297"/>
      <c r="NG51" s="297"/>
      <c r="NH51" s="297"/>
      <c r="NI51" s="297"/>
      <c r="NJ51" s="297"/>
      <c r="NK51" s="297"/>
      <c r="NL51" s="297"/>
      <c r="NM51" s="297"/>
      <c r="NN51" s="297"/>
      <c r="NO51" s="297"/>
      <c r="NP51" s="297"/>
      <c r="NQ51" s="297"/>
      <c r="NR51" s="297"/>
      <c r="NS51" s="297"/>
      <c r="NT51" s="297"/>
      <c r="NU51" s="297"/>
      <c r="NV51" s="297"/>
      <c r="NW51" s="297"/>
      <c r="NX51" s="297"/>
      <c r="NY51" s="297"/>
      <c r="NZ51" s="297"/>
      <c r="OA51" s="297"/>
      <c r="OB51" s="297"/>
      <c r="OC51" s="297"/>
      <c r="OD51" s="297"/>
      <c r="OE51" s="297"/>
      <c r="OF51" s="297"/>
      <c r="OG51" s="297"/>
      <c r="OH51" s="297"/>
      <c r="OI51" s="297"/>
      <c r="OJ51" s="297"/>
      <c r="OK51" s="297"/>
      <c r="OL51" s="297"/>
      <c r="OM51" s="297"/>
      <c r="ON51" s="297"/>
      <c r="OO51" s="297"/>
      <c r="OP51" s="297"/>
      <c r="OQ51" s="297"/>
      <c r="OR51" s="297"/>
      <c r="OS51" s="297"/>
      <c r="OT51" s="297"/>
      <c r="OU51" s="297"/>
      <c r="OV51" s="297"/>
      <c r="OW51" s="297"/>
      <c r="OX51" s="297"/>
      <c r="OY51" s="297"/>
      <c r="OZ51" s="297"/>
      <c r="PA51" s="297"/>
      <c r="PB51" s="297"/>
      <c r="PC51" s="297"/>
      <c r="PD51" s="297"/>
      <c r="PE51" s="297"/>
      <c r="PF51" s="297"/>
      <c r="PG51" s="297"/>
      <c r="PH51" s="297"/>
      <c r="PI51" s="297"/>
      <c r="PJ51" s="297"/>
      <c r="PK51" s="297"/>
      <c r="PL51" s="297"/>
      <c r="PM51" s="297"/>
      <c r="PN51" s="297"/>
      <c r="PO51" s="297"/>
      <c r="PP51" s="297"/>
      <c r="PQ51" s="297"/>
      <c r="PR51" s="297"/>
      <c r="PS51" s="297"/>
      <c r="PT51" s="297"/>
      <c r="PU51" s="297"/>
      <c r="PV51" s="297"/>
      <c r="PW51" s="297"/>
      <c r="PX51" s="297"/>
      <c r="PY51" s="297"/>
      <c r="PZ51" s="297"/>
      <c r="QA51" s="297"/>
      <c r="QB51" s="297"/>
      <c r="QC51" s="297"/>
      <c r="QD51" s="297"/>
      <c r="QE51" s="297"/>
      <c r="QF51" s="297"/>
      <c r="QG51" s="297"/>
      <c r="QH51" s="297"/>
      <c r="QI51" s="297"/>
      <c r="QJ51" s="297"/>
      <c r="QK51" s="297"/>
      <c r="QL51" s="297"/>
      <c r="QM51" s="297"/>
      <c r="QN51" s="297"/>
      <c r="QO51" s="297"/>
      <c r="QP51" s="297"/>
      <c r="QQ51" s="297"/>
      <c r="QR51" s="297"/>
      <c r="QS51" s="297"/>
      <c r="QT51" s="297"/>
      <c r="QU51" s="297"/>
      <c r="QV51" s="297"/>
      <c r="QW51" s="297"/>
      <c r="QX51" s="297"/>
      <c r="QY51" s="297"/>
      <c r="QZ51" s="297"/>
      <c r="RA51" s="297"/>
      <c r="RB51" s="297"/>
      <c r="RC51" s="297"/>
      <c r="RD51" s="297"/>
      <c r="RE51" s="297"/>
      <c r="RF51" s="297"/>
      <c r="RG51" s="297"/>
      <c r="RH51" s="297"/>
      <c r="RI51" s="297"/>
      <c r="RJ51" s="297"/>
      <c r="RK51" s="297"/>
      <c r="RL51" s="297"/>
      <c r="RM51" s="297"/>
      <c r="RN51" s="297"/>
      <c r="RO51" s="297"/>
      <c r="RP51" s="297"/>
      <c r="RQ51" s="297"/>
      <c r="RR51" s="297"/>
      <c r="RS51" s="297"/>
      <c r="RT51" s="297"/>
      <c r="RU51" s="297"/>
      <c r="RV51" s="297"/>
      <c r="RW51" s="297"/>
      <c r="RX51" s="297"/>
      <c r="RY51" s="297"/>
      <c r="RZ51" s="297"/>
      <c r="SA51" s="297"/>
      <c r="SB51" s="297"/>
      <c r="SC51" s="297"/>
      <c r="SD51" s="297"/>
      <c r="SE51" s="297"/>
      <c r="SF51" s="297"/>
      <c r="SG51" s="297"/>
      <c r="SH51" s="297"/>
      <c r="SI51" s="297"/>
      <c r="SJ51" s="297"/>
      <c r="SK51" s="297"/>
      <c r="SL51" s="297"/>
      <c r="SM51" s="297"/>
      <c r="SN51" s="297"/>
      <c r="SO51" s="297"/>
      <c r="SP51" s="297"/>
      <c r="SQ51" s="297"/>
      <c r="SR51" s="297"/>
      <c r="SS51" s="297"/>
      <c r="ST51" s="297"/>
      <c r="SU51" s="297"/>
      <c r="SV51" s="297"/>
      <c r="SW51" s="297"/>
      <c r="SX51" s="297"/>
      <c r="SY51" s="297"/>
      <c r="SZ51" s="297"/>
      <c r="TA51" s="297"/>
      <c r="TB51" s="297"/>
      <c r="TC51" s="297"/>
      <c r="TD51" s="297"/>
      <c r="TE51" s="297"/>
      <c r="TF51" s="297"/>
      <c r="TG51" s="297"/>
      <c r="TH51" s="297"/>
      <c r="TI51" s="297"/>
      <c r="TJ51" s="297"/>
      <c r="TK51" s="297"/>
      <c r="TL51" s="297"/>
      <c r="TM51" s="297"/>
      <c r="TN51" s="297"/>
      <c r="TO51" s="297"/>
      <c r="TP51" s="297"/>
      <c r="TQ51" s="297"/>
      <c r="TR51" s="297"/>
      <c r="TS51" s="297"/>
      <c r="TT51" s="297"/>
      <c r="TU51" s="297"/>
      <c r="TV51" s="297"/>
      <c r="TW51" s="297"/>
      <c r="TX51" s="297"/>
      <c r="TY51" s="297"/>
      <c r="TZ51" s="297"/>
      <c r="UA51" s="297"/>
      <c r="UB51" s="297"/>
      <c r="UC51" s="297"/>
      <c r="UD51" s="297"/>
      <c r="UE51" s="297"/>
      <c r="UF51" s="297"/>
      <c r="UG51" s="297"/>
      <c r="UH51" s="297"/>
      <c r="UI51" s="297"/>
      <c r="UJ51" s="297"/>
      <c r="UK51" s="297"/>
      <c r="UL51" s="297"/>
      <c r="UM51" s="297"/>
      <c r="UN51" s="297"/>
      <c r="UO51" s="297"/>
      <c r="UP51" s="297"/>
      <c r="UQ51" s="297"/>
      <c r="UR51" s="297"/>
      <c r="US51" s="297"/>
      <c r="UT51" s="297"/>
      <c r="UU51" s="297"/>
      <c r="UV51" s="297"/>
      <c r="UW51" s="297"/>
      <c r="UX51" s="297"/>
      <c r="UY51" s="297"/>
      <c r="UZ51" s="297"/>
      <c r="VA51" s="297"/>
      <c r="VB51" s="297"/>
      <c r="VC51" s="297"/>
      <c r="VD51" s="297"/>
      <c r="VE51" s="297"/>
      <c r="VF51" s="297"/>
      <c r="VG51" s="297"/>
      <c r="VH51" s="297"/>
      <c r="VI51" s="297"/>
      <c r="VJ51" s="297"/>
      <c r="VK51" s="297"/>
      <c r="VL51" s="297"/>
      <c r="VM51" s="297"/>
      <c r="VN51" s="297"/>
      <c r="VO51" s="297"/>
      <c r="VP51" s="297"/>
      <c r="VQ51" s="297"/>
      <c r="VR51" s="297"/>
      <c r="VS51" s="297"/>
      <c r="VT51" s="297"/>
      <c r="VU51" s="297"/>
      <c r="VV51" s="297"/>
      <c r="VW51" s="297"/>
      <c r="VX51" s="297"/>
      <c r="VY51" s="297"/>
      <c r="VZ51" s="297"/>
      <c r="WA51" s="297"/>
      <c r="WB51" s="297"/>
      <c r="WC51" s="297"/>
      <c r="WD51" s="297"/>
      <c r="WE51" s="297"/>
      <c r="WF51" s="297"/>
      <c r="WG51" s="297"/>
      <c r="WH51" s="297"/>
      <c r="WI51" s="297"/>
      <c r="WJ51" s="297"/>
      <c r="WK51" s="297"/>
      <c r="WL51" s="297"/>
      <c r="WM51" s="297"/>
      <c r="WN51" s="297"/>
      <c r="WO51" s="297"/>
      <c r="WP51" s="297"/>
      <c r="WQ51" s="297"/>
      <c r="WR51" s="297"/>
      <c r="WS51" s="297"/>
      <c r="WT51" s="297"/>
      <c r="WU51" s="297"/>
      <c r="WV51" s="297"/>
      <c r="WW51" s="297"/>
      <c r="WX51" s="297"/>
      <c r="WY51" s="297"/>
      <c r="WZ51" s="297"/>
      <c r="XA51" s="297"/>
      <c r="XB51" s="297"/>
      <c r="XC51" s="297"/>
      <c r="XD51" s="297"/>
      <c r="XE51" s="297"/>
      <c r="XF51" s="297"/>
      <c r="XG51" s="297"/>
      <c r="XH51" s="297"/>
      <c r="XI51" s="297"/>
      <c r="XJ51" s="297"/>
      <c r="XK51" s="297"/>
      <c r="XL51" s="297"/>
      <c r="XM51" s="297"/>
      <c r="XN51" s="297"/>
      <c r="XO51" s="297"/>
      <c r="XP51" s="297"/>
      <c r="XQ51" s="297"/>
      <c r="XR51" s="297"/>
      <c r="XS51" s="297"/>
      <c r="XT51" s="297"/>
      <c r="XU51" s="297"/>
      <c r="XV51" s="297"/>
      <c r="XW51" s="297"/>
      <c r="XX51" s="297"/>
      <c r="XY51" s="297"/>
      <c r="XZ51" s="297"/>
      <c r="YA51" s="297"/>
      <c r="YB51" s="297"/>
      <c r="YC51" s="297"/>
      <c r="YD51" s="297"/>
      <c r="YE51" s="297"/>
      <c r="YF51" s="297"/>
      <c r="YG51" s="297"/>
      <c r="YH51" s="297"/>
      <c r="YI51" s="297"/>
      <c r="YJ51" s="297"/>
      <c r="YK51" s="297"/>
      <c r="YL51" s="297"/>
      <c r="YM51" s="297"/>
      <c r="YN51" s="297"/>
      <c r="YO51" s="297"/>
      <c r="YP51" s="297"/>
      <c r="YQ51" s="297"/>
      <c r="YR51" s="297"/>
      <c r="YS51" s="297"/>
      <c r="YT51" s="297"/>
      <c r="YU51" s="297"/>
      <c r="YV51" s="297"/>
      <c r="YW51" s="297"/>
      <c r="YX51" s="297"/>
      <c r="YY51" s="297"/>
      <c r="YZ51" s="297"/>
      <c r="ZA51" s="297"/>
      <c r="ZB51" s="297"/>
      <c r="ZC51" s="297"/>
      <c r="ZD51" s="297"/>
      <c r="ZE51" s="297"/>
      <c r="ZF51" s="297"/>
      <c r="ZG51" s="297"/>
      <c r="ZH51" s="297"/>
      <c r="ZI51" s="297"/>
      <c r="ZJ51" s="297"/>
      <c r="ZK51" s="297"/>
      <c r="ZL51" s="297"/>
      <c r="ZM51" s="297"/>
      <c r="ZN51" s="297"/>
      <c r="ZO51" s="297"/>
      <c r="ZP51" s="297"/>
      <c r="ZQ51" s="297"/>
      <c r="ZR51" s="297"/>
      <c r="ZS51" s="297"/>
      <c r="ZT51" s="297"/>
      <c r="ZU51" s="297"/>
      <c r="ZV51" s="297"/>
      <c r="ZW51" s="297"/>
      <c r="ZX51" s="297"/>
      <c r="ZY51" s="297"/>
      <c r="ZZ51" s="297"/>
      <c r="AAA51" s="297"/>
      <c r="AAB51" s="297"/>
      <c r="AAC51" s="297"/>
      <c r="AAD51" s="297"/>
      <c r="AAE51" s="297"/>
      <c r="AAF51" s="297"/>
      <c r="AAG51" s="297"/>
      <c r="AAH51" s="297"/>
      <c r="AAI51" s="297"/>
      <c r="AAJ51" s="297"/>
      <c r="AAK51" s="297"/>
      <c r="AAL51" s="297"/>
      <c r="AAM51" s="297"/>
      <c r="AAN51" s="297"/>
      <c r="AAO51" s="297"/>
      <c r="AAP51" s="297"/>
      <c r="AAQ51" s="297"/>
      <c r="AAR51" s="297"/>
      <c r="AAS51" s="297"/>
      <c r="AAT51" s="297"/>
      <c r="AAU51" s="297"/>
      <c r="AAV51" s="297"/>
      <c r="AAW51" s="297"/>
      <c r="AAX51" s="297"/>
      <c r="AAY51" s="297"/>
      <c r="AAZ51" s="297"/>
      <c r="ABA51" s="297"/>
      <c r="ABB51" s="297"/>
      <c r="ABC51" s="297"/>
      <c r="ABD51" s="297"/>
      <c r="ABE51" s="297"/>
      <c r="ABF51" s="297"/>
      <c r="ABG51" s="297"/>
      <c r="ABH51" s="297"/>
      <c r="ABI51" s="297"/>
      <c r="ABJ51" s="297"/>
      <c r="ABK51" s="297"/>
      <c r="ABL51" s="297"/>
      <c r="ABM51" s="297"/>
      <c r="ABN51" s="297"/>
      <c r="ABO51" s="297"/>
      <c r="ABP51" s="297"/>
      <c r="ABQ51" s="297"/>
      <c r="ABR51" s="297"/>
      <c r="ABS51" s="297"/>
      <c r="ABT51" s="297"/>
      <c r="ABU51" s="297"/>
      <c r="ABV51" s="297"/>
      <c r="ABW51" s="297"/>
      <c r="ABX51" s="297"/>
      <c r="ABY51" s="297"/>
      <c r="ABZ51" s="297"/>
      <c r="ACA51" s="297"/>
      <c r="ACB51" s="297"/>
      <c r="ACC51" s="297"/>
      <c r="ACD51" s="297"/>
      <c r="ACE51" s="297"/>
      <c r="ACF51" s="297"/>
      <c r="ACG51" s="297"/>
      <c r="ACH51" s="297"/>
      <c r="ACI51" s="297"/>
      <c r="ACJ51" s="297"/>
      <c r="ACK51" s="297"/>
      <c r="ACL51" s="297"/>
      <c r="ACM51" s="297"/>
      <c r="ACN51" s="297"/>
      <c r="ACO51" s="297"/>
      <c r="ACP51" s="297"/>
      <c r="ACQ51" s="297"/>
      <c r="ACR51" s="297"/>
      <c r="ACS51" s="297"/>
      <c r="ACT51" s="297"/>
      <c r="ACU51" s="297"/>
      <c r="ACV51" s="297"/>
      <c r="ACW51" s="297"/>
      <c r="ACX51" s="297"/>
      <c r="ACY51" s="297"/>
      <c r="ACZ51" s="297"/>
      <c r="ADA51" s="297"/>
      <c r="ADB51" s="297"/>
      <c r="ADC51" s="297"/>
      <c r="ADD51" s="297"/>
      <c r="ADE51" s="297"/>
      <c r="ADF51" s="297"/>
      <c r="ADG51" s="297"/>
      <c r="ADH51" s="297"/>
      <c r="ADI51" s="297"/>
      <c r="ADJ51" s="297"/>
      <c r="ADK51" s="297"/>
      <c r="ADL51" s="297"/>
      <c r="ADM51" s="297"/>
      <c r="ADN51" s="297"/>
      <c r="ADO51" s="297"/>
      <c r="ADP51" s="297"/>
      <c r="ADQ51" s="297"/>
      <c r="ADR51" s="297"/>
      <c r="ADS51" s="297"/>
      <c r="ADT51" s="297"/>
      <c r="ADU51" s="297"/>
      <c r="ADV51" s="297"/>
      <c r="ADW51" s="297"/>
      <c r="ADX51" s="297"/>
      <c r="ADY51" s="297"/>
      <c r="ADZ51" s="297"/>
      <c r="AEA51" s="297"/>
      <c r="AEB51" s="297"/>
      <c r="AEC51" s="297"/>
      <c r="AED51" s="297"/>
      <c r="AEE51" s="297"/>
      <c r="AEF51" s="297"/>
      <c r="AEG51" s="297"/>
      <c r="AEH51" s="297"/>
      <c r="AEI51" s="297"/>
      <c r="AEJ51" s="297"/>
      <c r="AEK51" s="297"/>
      <c r="AEL51" s="297"/>
      <c r="AEM51" s="297"/>
      <c r="AEN51" s="297"/>
      <c r="AEO51" s="297"/>
      <c r="AEP51" s="297"/>
      <c r="AEQ51" s="297"/>
      <c r="AER51" s="297"/>
      <c r="AES51" s="297"/>
      <c r="AET51" s="297"/>
      <c r="AEU51" s="297"/>
      <c r="AEV51" s="297"/>
      <c r="AEW51" s="297"/>
      <c r="AEX51" s="297"/>
      <c r="AEY51" s="297"/>
      <c r="AEZ51" s="297"/>
      <c r="AFA51" s="297"/>
      <c r="AFB51" s="297"/>
      <c r="AFC51" s="297"/>
      <c r="AFD51" s="297"/>
      <c r="AFE51" s="297"/>
      <c r="AFF51" s="297"/>
      <c r="AFG51" s="297"/>
      <c r="AFH51" s="297"/>
      <c r="AFI51" s="297"/>
      <c r="AFJ51" s="297"/>
      <c r="AFK51" s="297"/>
      <c r="AFL51" s="297"/>
      <c r="AFM51" s="297"/>
      <c r="AFN51" s="297"/>
      <c r="AFO51" s="297"/>
      <c r="AFP51" s="297"/>
      <c r="AFQ51" s="297"/>
      <c r="AFR51" s="297"/>
      <c r="AFS51" s="297"/>
      <c r="AFT51" s="297"/>
      <c r="AFU51" s="297"/>
      <c r="AFV51" s="297"/>
      <c r="AFW51" s="297"/>
      <c r="AFX51" s="297"/>
      <c r="AFY51" s="297"/>
      <c r="AFZ51" s="297"/>
      <c r="AGA51" s="297"/>
      <c r="AGB51" s="297"/>
      <c r="AGC51" s="297"/>
      <c r="AGD51" s="297"/>
      <c r="AGE51" s="297"/>
      <c r="AGF51" s="297"/>
      <c r="AGG51" s="297"/>
      <c r="AGH51" s="297"/>
      <c r="AGI51" s="297"/>
      <c r="AGJ51" s="297"/>
      <c r="AGK51" s="297"/>
      <c r="AGL51" s="297"/>
      <c r="AGM51" s="297"/>
      <c r="AGN51" s="297"/>
      <c r="AGO51" s="297"/>
      <c r="AGP51" s="297"/>
      <c r="AGQ51" s="297"/>
      <c r="AGR51" s="297"/>
      <c r="AGS51" s="297"/>
      <c r="AGT51" s="297"/>
      <c r="AGU51" s="297"/>
      <c r="AGV51" s="297"/>
      <c r="AGW51" s="297"/>
      <c r="AGX51" s="297"/>
      <c r="AGY51" s="297"/>
      <c r="AGZ51" s="297"/>
      <c r="AHA51" s="297"/>
      <c r="AHB51" s="297"/>
      <c r="AHC51" s="297"/>
      <c r="AHD51" s="297"/>
      <c r="AHE51" s="297"/>
      <c r="AHF51" s="297"/>
      <c r="AHG51" s="297"/>
      <c r="AHH51" s="297"/>
      <c r="AHI51" s="297"/>
      <c r="AHJ51" s="297"/>
      <c r="AHK51" s="297"/>
      <c r="AHL51" s="297"/>
      <c r="AHM51" s="297"/>
      <c r="AHN51" s="297"/>
      <c r="AHO51" s="297"/>
      <c r="AHP51" s="297"/>
      <c r="AHQ51" s="297"/>
      <c r="AHR51" s="297"/>
      <c r="AHS51" s="297"/>
      <c r="AHT51" s="297"/>
      <c r="AHU51" s="297"/>
      <c r="AHV51" s="297"/>
      <c r="AHW51" s="297"/>
      <c r="AHX51" s="297"/>
      <c r="AHY51" s="297"/>
      <c r="AHZ51" s="297"/>
      <c r="AIA51" s="297"/>
      <c r="AIB51" s="297"/>
      <c r="AIC51" s="297"/>
      <c r="AID51" s="297"/>
      <c r="AIE51" s="297"/>
      <c r="AIF51" s="297"/>
      <c r="AIG51" s="297"/>
      <c r="AIH51" s="297"/>
      <c r="AII51" s="297"/>
      <c r="AIJ51" s="297"/>
      <c r="AIK51" s="297"/>
      <c r="AIL51" s="297"/>
      <c r="AIM51" s="297"/>
      <c r="AIN51" s="297"/>
      <c r="AIO51" s="297"/>
      <c r="AIP51" s="297"/>
      <c r="AIQ51" s="297"/>
      <c r="AIR51" s="297"/>
      <c r="AIS51" s="297"/>
      <c r="AIT51" s="297"/>
      <c r="AIU51" s="297"/>
      <c r="AIV51" s="297"/>
      <c r="AIW51" s="297"/>
      <c r="AIX51" s="297"/>
      <c r="AIY51" s="297"/>
      <c r="AIZ51" s="297"/>
      <c r="AJA51" s="297"/>
      <c r="AJB51" s="297"/>
      <c r="AJC51" s="297"/>
      <c r="AJD51" s="297"/>
      <c r="AJE51" s="297"/>
      <c r="AJF51" s="297"/>
      <c r="AJG51" s="297"/>
      <c r="AJH51" s="297"/>
      <c r="AJI51" s="297"/>
      <c r="AJJ51" s="297"/>
      <c r="AJK51" s="297"/>
      <c r="AJL51" s="297"/>
      <c r="AJM51" s="297"/>
      <c r="AJN51" s="297"/>
      <c r="AJO51" s="297"/>
      <c r="AJP51" s="297"/>
      <c r="AJQ51" s="297"/>
      <c r="AJR51" s="297"/>
      <c r="AJS51" s="297"/>
      <c r="AJT51" s="297"/>
      <c r="AJU51" s="297"/>
      <c r="AJV51" s="297"/>
      <c r="AJW51" s="297"/>
      <c r="AJX51" s="297"/>
      <c r="AJY51" s="297"/>
      <c r="AJZ51" s="297"/>
      <c r="AKA51" s="297"/>
      <c r="AKB51" s="297"/>
      <c r="AKC51" s="297"/>
      <c r="AKD51" s="297"/>
      <c r="AKE51" s="297"/>
      <c r="AKF51" s="297"/>
      <c r="AKG51" s="297"/>
      <c r="AKH51" s="297"/>
      <c r="AKI51" s="297"/>
      <c r="AKJ51" s="297"/>
      <c r="AKK51" s="297"/>
      <c r="AKL51" s="297"/>
      <c r="AKM51" s="297"/>
      <c r="AKN51" s="297"/>
      <c r="AKO51" s="297"/>
      <c r="AKP51" s="297"/>
      <c r="AKQ51" s="297"/>
      <c r="AKR51" s="297"/>
      <c r="AKS51" s="297"/>
      <c r="AKT51" s="297"/>
      <c r="AKU51" s="297"/>
      <c r="AKV51" s="297"/>
      <c r="AKW51" s="297"/>
      <c r="AKX51" s="297"/>
      <c r="AKY51" s="297"/>
      <c r="AKZ51" s="297"/>
      <c r="ALA51" s="297"/>
      <c r="ALB51" s="297"/>
      <c r="ALC51" s="297"/>
      <c r="ALD51" s="297"/>
      <c r="ALE51" s="297"/>
      <c r="ALF51" s="297"/>
      <c r="ALG51" s="297"/>
      <c r="ALH51" s="297"/>
      <c r="ALI51" s="297"/>
      <c r="ALJ51" s="297"/>
      <c r="ALK51" s="297"/>
      <c r="ALL51" s="297"/>
      <c r="ALM51" s="297"/>
      <c r="ALN51" s="297"/>
      <c r="ALO51" s="297"/>
      <c r="ALP51" s="297"/>
      <c r="ALQ51" s="297"/>
      <c r="ALR51" s="297"/>
      <c r="ALS51" s="297"/>
      <c r="ALT51" s="297"/>
      <c r="ALU51" s="297"/>
      <c r="ALV51" s="297"/>
      <c r="ALW51" s="297"/>
      <c r="ALX51" s="297"/>
      <c r="ALY51" s="297"/>
      <c r="ALZ51" s="297"/>
      <c r="AMA51" s="297"/>
      <c r="AMB51" s="297"/>
      <c r="AMC51" s="297"/>
      <c r="AMD51" s="297"/>
      <c r="AME51" s="297"/>
      <c r="AMF51" s="297"/>
      <c r="AMG51" s="297"/>
      <c r="AMH51" s="297"/>
      <c r="AMI51" s="297"/>
      <c r="AMJ51" s="297"/>
      <c r="AMK51" s="297"/>
    </row>
    <row r="52" spans="1:1025" s="216" customFormat="1" ht="67.5" x14ac:dyDescent="0.25">
      <c r="B52" s="293"/>
      <c r="C52" s="294"/>
      <c r="D52" s="199" t="s">
        <v>26</v>
      </c>
      <c r="E52" s="201"/>
      <c r="F52" s="201">
        <f>F51</f>
        <v>145733.22730999999</v>
      </c>
      <c r="G52" s="201"/>
      <c r="H52" s="201">
        <f>H51</f>
        <v>145733.22730999999</v>
      </c>
      <c r="I52" s="201">
        <f>I51</f>
        <v>145733.22730999999</v>
      </c>
      <c r="J52" s="208"/>
      <c r="K52" s="208"/>
      <c r="L52" s="208"/>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c r="GX52" s="297"/>
      <c r="GY52" s="297"/>
      <c r="GZ52" s="297"/>
      <c r="HA52" s="297"/>
      <c r="HB52" s="297"/>
      <c r="HC52" s="297"/>
      <c r="HD52" s="297"/>
      <c r="HE52" s="297"/>
      <c r="HF52" s="297"/>
      <c r="HG52" s="297"/>
      <c r="HH52" s="297"/>
      <c r="HI52" s="297"/>
      <c r="HJ52" s="297"/>
      <c r="HK52" s="297"/>
      <c r="HL52" s="297"/>
      <c r="HM52" s="297"/>
      <c r="HN52" s="297"/>
      <c r="HO52" s="297"/>
      <c r="HP52" s="297"/>
      <c r="HQ52" s="297"/>
      <c r="HR52" s="297"/>
      <c r="HS52" s="297"/>
      <c r="HT52" s="297"/>
      <c r="HU52" s="297"/>
      <c r="HV52" s="297"/>
      <c r="HW52" s="297"/>
      <c r="HX52" s="297"/>
      <c r="HY52" s="297"/>
      <c r="HZ52" s="297"/>
      <c r="IA52" s="297"/>
      <c r="IB52" s="297"/>
      <c r="IC52" s="297"/>
      <c r="ID52" s="297"/>
      <c r="IE52" s="297"/>
      <c r="IF52" s="297"/>
      <c r="IG52" s="297"/>
      <c r="IH52" s="297"/>
      <c r="II52" s="297"/>
      <c r="IJ52" s="297"/>
      <c r="IK52" s="297"/>
      <c r="IL52" s="297"/>
      <c r="IM52" s="297"/>
      <c r="IN52" s="297"/>
      <c r="IO52" s="297"/>
      <c r="IP52" s="297"/>
      <c r="IQ52" s="297"/>
      <c r="IR52" s="297"/>
      <c r="IS52" s="297"/>
      <c r="IT52" s="297"/>
      <c r="IU52" s="297"/>
      <c r="IV52" s="297"/>
      <c r="IW52" s="297"/>
      <c r="IX52" s="297"/>
      <c r="IY52" s="297"/>
      <c r="IZ52" s="297"/>
      <c r="JA52" s="297"/>
      <c r="JB52" s="297"/>
      <c r="JC52" s="297"/>
      <c r="JD52" s="297"/>
      <c r="JE52" s="297"/>
      <c r="JF52" s="297"/>
      <c r="JG52" s="297"/>
      <c r="JH52" s="297"/>
      <c r="JI52" s="297"/>
      <c r="JJ52" s="297"/>
      <c r="JK52" s="297"/>
      <c r="JL52" s="297"/>
      <c r="JM52" s="297"/>
      <c r="JN52" s="297"/>
      <c r="JO52" s="297"/>
      <c r="JP52" s="297"/>
      <c r="JQ52" s="297"/>
      <c r="JR52" s="297"/>
      <c r="JS52" s="297"/>
      <c r="JT52" s="297"/>
      <c r="JU52" s="297"/>
      <c r="JV52" s="297"/>
      <c r="JW52" s="297"/>
      <c r="JX52" s="297"/>
      <c r="JY52" s="297"/>
      <c r="JZ52" s="297"/>
      <c r="KA52" s="297"/>
      <c r="KB52" s="297"/>
      <c r="KC52" s="297"/>
      <c r="KD52" s="297"/>
      <c r="KE52" s="297"/>
      <c r="KF52" s="297"/>
      <c r="KG52" s="297"/>
      <c r="KH52" s="297"/>
      <c r="KI52" s="297"/>
      <c r="KJ52" s="297"/>
      <c r="KK52" s="297"/>
      <c r="KL52" s="297"/>
      <c r="KM52" s="297"/>
      <c r="KN52" s="297"/>
      <c r="KO52" s="297"/>
      <c r="KP52" s="297"/>
      <c r="KQ52" s="297"/>
      <c r="KR52" s="297"/>
      <c r="KS52" s="297"/>
      <c r="KT52" s="297"/>
      <c r="KU52" s="297"/>
      <c r="KV52" s="297"/>
      <c r="KW52" s="297"/>
      <c r="KX52" s="297"/>
      <c r="KY52" s="297"/>
      <c r="KZ52" s="297"/>
      <c r="LA52" s="297"/>
      <c r="LB52" s="297"/>
      <c r="LC52" s="297"/>
      <c r="LD52" s="297"/>
      <c r="LE52" s="297"/>
      <c r="LF52" s="297"/>
      <c r="LG52" s="297"/>
      <c r="LH52" s="297"/>
      <c r="LI52" s="297"/>
      <c r="LJ52" s="297"/>
      <c r="LK52" s="297"/>
      <c r="LL52" s="297"/>
      <c r="LM52" s="297"/>
      <c r="LN52" s="297"/>
      <c r="LO52" s="297"/>
      <c r="LP52" s="297"/>
      <c r="LQ52" s="297"/>
      <c r="LR52" s="297"/>
      <c r="LS52" s="297"/>
      <c r="LT52" s="297"/>
      <c r="LU52" s="297"/>
      <c r="LV52" s="297"/>
      <c r="LW52" s="297"/>
      <c r="LX52" s="297"/>
      <c r="LY52" s="297"/>
      <c r="LZ52" s="297"/>
      <c r="MA52" s="297"/>
      <c r="MB52" s="297"/>
      <c r="MC52" s="297"/>
      <c r="MD52" s="297"/>
      <c r="ME52" s="297"/>
      <c r="MF52" s="297"/>
      <c r="MG52" s="297"/>
      <c r="MH52" s="297"/>
      <c r="MI52" s="297"/>
      <c r="MJ52" s="297"/>
      <c r="MK52" s="297"/>
      <c r="ML52" s="297"/>
      <c r="MM52" s="297"/>
      <c r="MN52" s="297"/>
      <c r="MO52" s="297"/>
      <c r="MP52" s="297"/>
      <c r="MQ52" s="297"/>
      <c r="MR52" s="297"/>
      <c r="MS52" s="297"/>
      <c r="MT52" s="297"/>
      <c r="MU52" s="297"/>
      <c r="MV52" s="297"/>
      <c r="MW52" s="297"/>
      <c r="MX52" s="297"/>
      <c r="MY52" s="297"/>
      <c r="MZ52" s="297"/>
      <c r="NA52" s="297"/>
      <c r="NB52" s="297"/>
      <c r="NC52" s="297"/>
      <c r="ND52" s="297"/>
      <c r="NE52" s="297"/>
      <c r="NF52" s="297"/>
      <c r="NG52" s="297"/>
      <c r="NH52" s="297"/>
      <c r="NI52" s="297"/>
      <c r="NJ52" s="297"/>
      <c r="NK52" s="297"/>
      <c r="NL52" s="297"/>
      <c r="NM52" s="297"/>
      <c r="NN52" s="297"/>
      <c r="NO52" s="297"/>
      <c r="NP52" s="297"/>
      <c r="NQ52" s="297"/>
      <c r="NR52" s="297"/>
      <c r="NS52" s="297"/>
      <c r="NT52" s="297"/>
      <c r="NU52" s="297"/>
      <c r="NV52" s="297"/>
      <c r="NW52" s="297"/>
      <c r="NX52" s="297"/>
      <c r="NY52" s="297"/>
      <c r="NZ52" s="297"/>
      <c r="OA52" s="297"/>
      <c r="OB52" s="297"/>
      <c r="OC52" s="297"/>
      <c r="OD52" s="297"/>
      <c r="OE52" s="297"/>
      <c r="OF52" s="297"/>
      <c r="OG52" s="297"/>
      <c r="OH52" s="297"/>
      <c r="OI52" s="297"/>
      <c r="OJ52" s="297"/>
      <c r="OK52" s="297"/>
      <c r="OL52" s="297"/>
      <c r="OM52" s="297"/>
      <c r="ON52" s="297"/>
      <c r="OO52" s="297"/>
      <c r="OP52" s="297"/>
      <c r="OQ52" s="297"/>
      <c r="OR52" s="297"/>
      <c r="OS52" s="297"/>
      <c r="OT52" s="297"/>
      <c r="OU52" s="297"/>
      <c r="OV52" s="297"/>
      <c r="OW52" s="297"/>
      <c r="OX52" s="297"/>
      <c r="OY52" s="297"/>
      <c r="OZ52" s="297"/>
      <c r="PA52" s="297"/>
      <c r="PB52" s="297"/>
      <c r="PC52" s="297"/>
      <c r="PD52" s="297"/>
      <c r="PE52" s="297"/>
      <c r="PF52" s="297"/>
      <c r="PG52" s="297"/>
      <c r="PH52" s="297"/>
      <c r="PI52" s="297"/>
      <c r="PJ52" s="297"/>
      <c r="PK52" s="297"/>
      <c r="PL52" s="297"/>
      <c r="PM52" s="297"/>
      <c r="PN52" s="297"/>
      <c r="PO52" s="297"/>
      <c r="PP52" s="297"/>
      <c r="PQ52" s="297"/>
      <c r="PR52" s="297"/>
      <c r="PS52" s="297"/>
      <c r="PT52" s="297"/>
      <c r="PU52" s="297"/>
      <c r="PV52" s="297"/>
      <c r="PW52" s="297"/>
      <c r="PX52" s="297"/>
      <c r="PY52" s="297"/>
      <c r="PZ52" s="297"/>
      <c r="QA52" s="297"/>
      <c r="QB52" s="297"/>
      <c r="QC52" s="297"/>
      <c r="QD52" s="297"/>
      <c r="QE52" s="297"/>
      <c r="QF52" s="297"/>
      <c r="QG52" s="297"/>
      <c r="QH52" s="297"/>
      <c r="QI52" s="297"/>
      <c r="QJ52" s="297"/>
      <c r="QK52" s="297"/>
      <c r="QL52" s="297"/>
      <c r="QM52" s="297"/>
      <c r="QN52" s="297"/>
      <c r="QO52" s="297"/>
      <c r="QP52" s="297"/>
      <c r="QQ52" s="297"/>
      <c r="QR52" s="297"/>
      <c r="QS52" s="297"/>
      <c r="QT52" s="297"/>
      <c r="QU52" s="297"/>
      <c r="QV52" s="297"/>
      <c r="QW52" s="297"/>
      <c r="QX52" s="297"/>
      <c r="QY52" s="297"/>
      <c r="QZ52" s="297"/>
      <c r="RA52" s="297"/>
      <c r="RB52" s="297"/>
      <c r="RC52" s="297"/>
      <c r="RD52" s="297"/>
      <c r="RE52" s="297"/>
      <c r="RF52" s="297"/>
      <c r="RG52" s="297"/>
      <c r="RH52" s="297"/>
      <c r="RI52" s="297"/>
      <c r="RJ52" s="297"/>
      <c r="RK52" s="297"/>
      <c r="RL52" s="297"/>
      <c r="RM52" s="297"/>
      <c r="RN52" s="297"/>
      <c r="RO52" s="297"/>
      <c r="RP52" s="297"/>
      <c r="RQ52" s="297"/>
      <c r="RR52" s="297"/>
      <c r="RS52" s="297"/>
      <c r="RT52" s="297"/>
      <c r="RU52" s="297"/>
      <c r="RV52" s="297"/>
      <c r="RW52" s="297"/>
      <c r="RX52" s="297"/>
      <c r="RY52" s="297"/>
      <c r="RZ52" s="297"/>
      <c r="SA52" s="297"/>
      <c r="SB52" s="297"/>
      <c r="SC52" s="297"/>
      <c r="SD52" s="297"/>
      <c r="SE52" s="297"/>
      <c r="SF52" s="297"/>
      <c r="SG52" s="297"/>
      <c r="SH52" s="297"/>
      <c r="SI52" s="297"/>
      <c r="SJ52" s="297"/>
      <c r="SK52" s="297"/>
      <c r="SL52" s="297"/>
      <c r="SM52" s="297"/>
      <c r="SN52" s="297"/>
      <c r="SO52" s="297"/>
      <c r="SP52" s="297"/>
      <c r="SQ52" s="297"/>
      <c r="SR52" s="297"/>
      <c r="SS52" s="297"/>
      <c r="ST52" s="297"/>
      <c r="SU52" s="297"/>
      <c r="SV52" s="297"/>
      <c r="SW52" s="297"/>
      <c r="SX52" s="297"/>
      <c r="SY52" s="297"/>
      <c r="SZ52" s="297"/>
      <c r="TA52" s="297"/>
      <c r="TB52" s="297"/>
      <c r="TC52" s="297"/>
      <c r="TD52" s="297"/>
      <c r="TE52" s="297"/>
      <c r="TF52" s="297"/>
      <c r="TG52" s="297"/>
      <c r="TH52" s="297"/>
      <c r="TI52" s="297"/>
      <c r="TJ52" s="297"/>
      <c r="TK52" s="297"/>
      <c r="TL52" s="297"/>
      <c r="TM52" s="297"/>
      <c r="TN52" s="297"/>
      <c r="TO52" s="297"/>
      <c r="TP52" s="297"/>
      <c r="TQ52" s="297"/>
      <c r="TR52" s="297"/>
      <c r="TS52" s="297"/>
      <c r="TT52" s="297"/>
      <c r="TU52" s="297"/>
      <c r="TV52" s="297"/>
      <c r="TW52" s="297"/>
      <c r="TX52" s="297"/>
      <c r="TY52" s="297"/>
      <c r="TZ52" s="297"/>
      <c r="UA52" s="297"/>
      <c r="UB52" s="297"/>
      <c r="UC52" s="297"/>
      <c r="UD52" s="297"/>
      <c r="UE52" s="297"/>
      <c r="UF52" s="297"/>
      <c r="UG52" s="297"/>
      <c r="UH52" s="297"/>
      <c r="UI52" s="297"/>
      <c r="UJ52" s="297"/>
      <c r="UK52" s="297"/>
      <c r="UL52" s="297"/>
      <c r="UM52" s="297"/>
      <c r="UN52" s="297"/>
      <c r="UO52" s="297"/>
      <c r="UP52" s="297"/>
      <c r="UQ52" s="297"/>
      <c r="UR52" s="297"/>
      <c r="US52" s="297"/>
      <c r="UT52" s="297"/>
      <c r="UU52" s="297"/>
      <c r="UV52" s="297"/>
      <c r="UW52" s="297"/>
      <c r="UX52" s="297"/>
      <c r="UY52" s="297"/>
      <c r="UZ52" s="297"/>
      <c r="VA52" s="297"/>
      <c r="VB52" s="297"/>
      <c r="VC52" s="297"/>
      <c r="VD52" s="297"/>
      <c r="VE52" s="297"/>
      <c r="VF52" s="297"/>
      <c r="VG52" s="297"/>
      <c r="VH52" s="297"/>
      <c r="VI52" s="297"/>
      <c r="VJ52" s="297"/>
      <c r="VK52" s="297"/>
      <c r="VL52" s="297"/>
      <c r="VM52" s="297"/>
      <c r="VN52" s="297"/>
      <c r="VO52" s="297"/>
      <c r="VP52" s="297"/>
      <c r="VQ52" s="297"/>
      <c r="VR52" s="297"/>
      <c r="VS52" s="297"/>
      <c r="VT52" s="297"/>
      <c r="VU52" s="297"/>
      <c r="VV52" s="297"/>
      <c r="VW52" s="297"/>
      <c r="VX52" s="297"/>
      <c r="VY52" s="297"/>
      <c r="VZ52" s="297"/>
      <c r="WA52" s="297"/>
      <c r="WB52" s="297"/>
      <c r="WC52" s="297"/>
      <c r="WD52" s="297"/>
      <c r="WE52" s="297"/>
      <c r="WF52" s="297"/>
      <c r="WG52" s="297"/>
      <c r="WH52" s="297"/>
      <c r="WI52" s="297"/>
      <c r="WJ52" s="297"/>
      <c r="WK52" s="297"/>
      <c r="WL52" s="297"/>
      <c r="WM52" s="297"/>
      <c r="WN52" s="297"/>
      <c r="WO52" s="297"/>
      <c r="WP52" s="297"/>
      <c r="WQ52" s="297"/>
      <c r="WR52" s="297"/>
      <c r="WS52" s="297"/>
      <c r="WT52" s="297"/>
      <c r="WU52" s="297"/>
      <c r="WV52" s="297"/>
      <c r="WW52" s="297"/>
      <c r="WX52" s="297"/>
      <c r="WY52" s="297"/>
      <c r="WZ52" s="297"/>
      <c r="XA52" s="297"/>
      <c r="XB52" s="297"/>
      <c r="XC52" s="297"/>
      <c r="XD52" s="297"/>
      <c r="XE52" s="297"/>
      <c r="XF52" s="297"/>
      <c r="XG52" s="297"/>
      <c r="XH52" s="297"/>
      <c r="XI52" s="297"/>
      <c r="XJ52" s="297"/>
      <c r="XK52" s="297"/>
      <c r="XL52" s="297"/>
      <c r="XM52" s="297"/>
      <c r="XN52" s="297"/>
      <c r="XO52" s="297"/>
      <c r="XP52" s="297"/>
      <c r="XQ52" s="297"/>
      <c r="XR52" s="297"/>
      <c r="XS52" s="297"/>
      <c r="XT52" s="297"/>
      <c r="XU52" s="297"/>
      <c r="XV52" s="297"/>
      <c r="XW52" s="297"/>
      <c r="XX52" s="297"/>
      <c r="XY52" s="297"/>
      <c r="XZ52" s="297"/>
      <c r="YA52" s="297"/>
      <c r="YB52" s="297"/>
      <c r="YC52" s="297"/>
      <c r="YD52" s="297"/>
      <c r="YE52" s="297"/>
      <c r="YF52" s="297"/>
      <c r="YG52" s="297"/>
      <c r="YH52" s="297"/>
      <c r="YI52" s="297"/>
      <c r="YJ52" s="297"/>
      <c r="YK52" s="297"/>
      <c r="YL52" s="297"/>
      <c r="YM52" s="297"/>
      <c r="YN52" s="297"/>
      <c r="YO52" s="297"/>
      <c r="YP52" s="297"/>
      <c r="YQ52" s="297"/>
      <c r="YR52" s="297"/>
      <c r="YS52" s="297"/>
      <c r="YT52" s="297"/>
      <c r="YU52" s="297"/>
      <c r="YV52" s="297"/>
      <c r="YW52" s="297"/>
      <c r="YX52" s="297"/>
      <c r="YY52" s="297"/>
      <c r="YZ52" s="297"/>
      <c r="ZA52" s="297"/>
      <c r="ZB52" s="297"/>
      <c r="ZC52" s="297"/>
      <c r="ZD52" s="297"/>
      <c r="ZE52" s="297"/>
      <c r="ZF52" s="297"/>
      <c r="ZG52" s="297"/>
      <c r="ZH52" s="297"/>
      <c r="ZI52" s="297"/>
      <c r="ZJ52" s="297"/>
      <c r="ZK52" s="297"/>
      <c r="ZL52" s="297"/>
      <c r="ZM52" s="297"/>
      <c r="ZN52" s="297"/>
      <c r="ZO52" s="297"/>
      <c r="ZP52" s="297"/>
      <c r="ZQ52" s="297"/>
      <c r="ZR52" s="297"/>
      <c r="ZS52" s="297"/>
      <c r="ZT52" s="297"/>
      <c r="ZU52" s="297"/>
      <c r="ZV52" s="297"/>
      <c r="ZW52" s="297"/>
      <c r="ZX52" s="297"/>
      <c r="ZY52" s="297"/>
      <c r="ZZ52" s="297"/>
      <c r="AAA52" s="297"/>
      <c r="AAB52" s="297"/>
      <c r="AAC52" s="297"/>
      <c r="AAD52" s="297"/>
      <c r="AAE52" s="297"/>
      <c r="AAF52" s="297"/>
      <c r="AAG52" s="297"/>
      <c r="AAH52" s="297"/>
      <c r="AAI52" s="297"/>
      <c r="AAJ52" s="297"/>
      <c r="AAK52" s="297"/>
      <c r="AAL52" s="297"/>
      <c r="AAM52" s="297"/>
      <c r="AAN52" s="297"/>
      <c r="AAO52" s="297"/>
      <c r="AAP52" s="297"/>
      <c r="AAQ52" s="297"/>
      <c r="AAR52" s="297"/>
      <c r="AAS52" s="297"/>
      <c r="AAT52" s="297"/>
      <c r="AAU52" s="297"/>
      <c r="AAV52" s="297"/>
      <c r="AAW52" s="297"/>
      <c r="AAX52" s="297"/>
      <c r="AAY52" s="297"/>
      <c r="AAZ52" s="297"/>
      <c r="ABA52" s="297"/>
      <c r="ABB52" s="297"/>
      <c r="ABC52" s="297"/>
      <c r="ABD52" s="297"/>
      <c r="ABE52" s="297"/>
      <c r="ABF52" s="297"/>
      <c r="ABG52" s="297"/>
      <c r="ABH52" s="297"/>
      <c r="ABI52" s="297"/>
      <c r="ABJ52" s="297"/>
      <c r="ABK52" s="297"/>
      <c r="ABL52" s="297"/>
      <c r="ABM52" s="297"/>
      <c r="ABN52" s="297"/>
      <c r="ABO52" s="297"/>
      <c r="ABP52" s="297"/>
      <c r="ABQ52" s="297"/>
      <c r="ABR52" s="297"/>
      <c r="ABS52" s="297"/>
      <c r="ABT52" s="297"/>
      <c r="ABU52" s="297"/>
      <c r="ABV52" s="297"/>
      <c r="ABW52" s="297"/>
      <c r="ABX52" s="297"/>
      <c r="ABY52" s="297"/>
      <c r="ABZ52" s="297"/>
      <c r="ACA52" s="297"/>
      <c r="ACB52" s="297"/>
      <c r="ACC52" s="297"/>
      <c r="ACD52" s="297"/>
      <c r="ACE52" s="297"/>
      <c r="ACF52" s="297"/>
      <c r="ACG52" s="297"/>
      <c r="ACH52" s="297"/>
      <c r="ACI52" s="297"/>
      <c r="ACJ52" s="297"/>
      <c r="ACK52" s="297"/>
      <c r="ACL52" s="297"/>
      <c r="ACM52" s="297"/>
      <c r="ACN52" s="297"/>
      <c r="ACO52" s="297"/>
      <c r="ACP52" s="297"/>
      <c r="ACQ52" s="297"/>
      <c r="ACR52" s="297"/>
      <c r="ACS52" s="297"/>
      <c r="ACT52" s="297"/>
      <c r="ACU52" s="297"/>
      <c r="ACV52" s="297"/>
      <c r="ACW52" s="297"/>
      <c r="ACX52" s="297"/>
      <c r="ACY52" s="297"/>
      <c r="ACZ52" s="297"/>
      <c r="ADA52" s="297"/>
      <c r="ADB52" s="297"/>
      <c r="ADC52" s="297"/>
      <c r="ADD52" s="297"/>
      <c r="ADE52" s="297"/>
      <c r="ADF52" s="297"/>
      <c r="ADG52" s="297"/>
      <c r="ADH52" s="297"/>
      <c r="ADI52" s="297"/>
      <c r="ADJ52" s="297"/>
      <c r="ADK52" s="297"/>
      <c r="ADL52" s="297"/>
      <c r="ADM52" s="297"/>
      <c r="ADN52" s="297"/>
      <c r="ADO52" s="297"/>
      <c r="ADP52" s="297"/>
      <c r="ADQ52" s="297"/>
      <c r="ADR52" s="297"/>
      <c r="ADS52" s="297"/>
      <c r="ADT52" s="297"/>
      <c r="ADU52" s="297"/>
      <c r="ADV52" s="297"/>
      <c r="ADW52" s="297"/>
      <c r="ADX52" s="297"/>
      <c r="ADY52" s="297"/>
      <c r="ADZ52" s="297"/>
      <c r="AEA52" s="297"/>
      <c r="AEB52" s="297"/>
      <c r="AEC52" s="297"/>
      <c r="AED52" s="297"/>
      <c r="AEE52" s="297"/>
      <c r="AEF52" s="297"/>
      <c r="AEG52" s="297"/>
      <c r="AEH52" s="297"/>
      <c r="AEI52" s="297"/>
      <c r="AEJ52" s="297"/>
      <c r="AEK52" s="297"/>
      <c r="AEL52" s="297"/>
      <c r="AEM52" s="297"/>
      <c r="AEN52" s="297"/>
      <c r="AEO52" s="297"/>
      <c r="AEP52" s="297"/>
      <c r="AEQ52" s="297"/>
      <c r="AER52" s="297"/>
      <c r="AES52" s="297"/>
      <c r="AET52" s="297"/>
      <c r="AEU52" s="297"/>
      <c r="AEV52" s="297"/>
      <c r="AEW52" s="297"/>
      <c r="AEX52" s="297"/>
      <c r="AEY52" s="297"/>
      <c r="AEZ52" s="297"/>
      <c r="AFA52" s="297"/>
      <c r="AFB52" s="297"/>
      <c r="AFC52" s="297"/>
      <c r="AFD52" s="297"/>
      <c r="AFE52" s="297"/>
      <c r="AFF52" s="297"/>
      <c r="AFG52" s="297"/>
      <c r="AFH52" s="297"/>
      <c r="AFI52" s="297"/>
      <c r="AFJ52" s="297"/>
      <c r="AFK52" s="297"/>
      <c r="AFL52" s="297"/>
      <c r="AFM52" s="297"/>
      <c r="AFN52" s="297"/>
      <c r="AFO52" s="297"/>
      <c r="AFP52" s="297"/>
      <c r="AFQ52" s="297"/>
      <c r="AFR52" s="297"/>
      <c r="AFS52" s="297"/>
      <c r="AFT52" s="297"/>
      <c r="AFU52" s="297"/>
      <c r="AFV52" s="297"/>
      <c r="AFW52" s="297"/>
      <c r="AFX52" s="297"/>
      <c r="AFY52" s="297"/>
      <c r="AFZ52" s="297"/>
      <c r="AGA52" s="297"/>
      <c r="AGB52" s="297"/>
      <c r="AGC52" s="297"/>
      <c r="AGD52" s="297"/>
      <c r="AGE52" s="297"/>
      <c r="AGF52" s="297"/>
      <c r="AGG52" s="297"/>
      <c r="AGH52" s="297"/>
      <c r="AGI52" s="297"/>
      <c r="AGJ52" s="297"/>
      <c r="AGK52" s="297"/>
      <c r="AGL52" s="297"/>
      <c r="AGM52" s="297"/>
      <c r="AGN52" s="297"/>
      <c r="AGO52" s="297"/>
      <c r="AGP52" s="297"/>
      <c r="AGQ52" s="297"/>
      <c r="AGR52" s="297"/>
      <c r="AGS52" s="297"/>
      <c r="AGT52" s="297"/>
      <c r="AGU52" s="297"/>
      <c r="AGV52" s="297"/>
      <c r="AGW52" s="297"/>
      <c r="AGX52" s="297"/>
      <c r="AGY52" s="297"/>
      <c r="AGZ52" s="297"/>
      <c r="AHA52" s="297"/>
      <c r="AHB52" s="297"/>
      <c r="AHC52" s="297"/>
      <c r="AHD52" s="297"/>
      <c r="AHE52" s="297"/>
      <c r="AHF52" s="297"/>
      <c r="AHG52" s="297"/>
      <c r="AHH52" s="297"/>
      <c r="AHI52" s="297"/>
      <c r="AHJ52" s="297"/>
      <c r="AHK52" s="297"/>
      <c r="AHL52" s="297"/>
      <c r="AHM52" s="297"/>
      <c r="AHN52" s="297"/>
      <c r="AHO52" s="297"/>
      <c r="AHP52" s="297"/>
      <c r="AHQ52" s="297"/>
      <c r="AHR52" s="297"/>
      <c r="AHS52" s="297"/>
      <c r="AHT52" s="297"/>
      <c r="AHU52" s="297"/>
      <c r="AHV52" s="297"/>
      <c r="AHW52" s="297"/>
      <c r="AHX52" s="297"/>
      <c r="AHY52" s="297"/>
      <c r="AHZ52" s="297"/>
      <c r="AIA52" s="297"/>
      <c r="AIB52" s="297"/>
      <c r="AIC52" s="297"/>
      <c r="AID52" s="297"/>
      <c r="AIE52" s="297"/>
      <c r="AIF52" s="297"/>
      <c r="AIG52" s="297"/>
      <c r="AIH52" s="297"/>
      <c r="AII52" s="297"/>
      <c r="AIJ52" s="297"/>
      <c r="AIK52" s="297"/>
      <c r="AIL52" s="297"/>
      <c r="AIM52" s="297"/>
      <c r="AIN52" s="297"/>
      <c r="AIO52" s="297"/>
      <c r="AIP52" s="297"/>
      <c r="AIQ52" s="297"/>
      <c r="AIR52" s="297"/>
      <c r="AIS52" s="297"/>
      <c r="AIT52" s="297"/>
      <c r="AIU52" s="297"/>
      <c r="AIV52" s="297"/>
      <c r="AIW52" s="297"/>
      <c r="AIX52" s="297"/>
      <c r="AIY52" s="297"/>
      <c r="AIZ52" s="297"/>
      <c r="AJA52" s="297"/>
      <c r="AJB52" s="297"/>
      <c r="AJC52" s="297"/>
      <c r="AJD52" s="297"/>
      <c r="AJE52" s="297"/>
      <c r="AJF52" s="297"/>
      <c r="AJG52" s="297"/>
      <c r="AJH52" s="297"/>
      <c r="AJI52" s="297"/>
      <c r="AJJ52" s="297"/>
      <c r="AJK52" s="297"/>
      <c r="AJL52" s="297"/>
      <c r="AJM52" s="297"/>
      <c r="AJN52" s="297"/>
      <c r="AJO52" s="297"/>
      <c r="AJP52" s="297"/>
      <c r="AJQ52" s="297"/>
      <c r="AJR52" s="297"/>
      <c r="AJS52" s="297"/>
      <c r="AJT52" s="297"/>
      <c r="AJU52" s="297"/>
      <c r="AJV52" s="297"/>
      <c r="AJW52" s="297"/>
      <c r="AJX52" s="297"/>
      <c r="AJY52" s="297"/>
      <c r="AJZ52" s="297"/>
      <c r="AKA52" s="297"/>
      <c r="AKB52" s="297"/>
      <c r="AKC52" s="297"/>
      <c r="AKD52" s="297"/>
      <c r="AKE52" s="297"/>
      <c r="AKF52" s="297"/>
      <c r="AKG52" s="297"/>
      <c r="AKH52" s="297"/>
      <c r="AKI52" s="297"/>
      <c r="AKJ52" s="297"/>
      <c r="AKK52" s="297"/>
      <c r="AKL52" s="297"/>
      <c r="AKM52" s="297"/>
      <c r="AKN52" s="297"/>
      <c r="AKO52" s="297"/>
      <c r="AKP52" s="297"/>
      <c r="AKQ52" s="297"/>
      <c r="AKR52" s="297"/>
      <c r="AKS52" s="297"/>
      <c r="AKT52" s="297"/>
      <c r="AKU52" s="297"/>
      <c r="AKV52" s="297"/>
      <c r="AKW52" s="297"/>
      <c r="AKX52" s="297"/>
      <c r="AKY52" s="297"/>
      <c r="AKZ52" s="297"/>
      <c r="ALA52" s="297"/>
      <c r="ALB52" s="297"/>
      <c r="ALC52" s="297"/>
      <c r="ALD52" s="297"/>
      <c r="ALE52" s="297"/>
      <c r="ALF52" s="297"/>
      <c r="ALG52" s="297"/>
      <c r="ALH52" s="297"/>
      <c r="ALI52" s="297"/>
      <c r="ALJ52" s="297"/>
      <c r="ALK52" s="297"/>
      <c r="ALL52" s="297"/>
      <c r="ALM52" s="297"/>
      <c r="ALN52" s="297"/>
      <c r="ALO52" s="297"/>
      <c r="ALP52" s="297"/>
      <c r="ALQ52" s="297"/>
      <c r="ALR52" s="297"/>
      <c r="ALS52" s="297"/>
      <c r="ALT52" s="297"/>
      <c r="ALU52" s="297"/>
      <c r="ALV52" s="297"/>
      <c r="ALW52" s="297"/>
      <c r="ALX52" s="297"/>
      <c r="ALY52" s="297"/>
      <c r="ALZ52" s="297"/>
      <c r="AMA52" s="297"/>
      <c r="AMB52" s="297"/>
      <c r="AMC52" s="297"/>
      <c r="AMD52" s="297"/>
      <c r="AME52" s="297"/>
      <c r="AMF52" s="297"/>
      <c r="AMG52" s="297"/>
      <c r="AMH52" s="297"/>
      <c r="AMI52" s="297"/>
      <c r="AMJ52" s="297"/>
      <c r="AMK52" s="297"/>
    </row>
    <row r="53" spans="1:1025" s="216" customFormat="1" ht="27" x14ac:dyDescent="0.25">
      <c r="B53" s="293"/>
      <c r="C53" s="294"/>
      <c r="D53" s="199" t="s">
        <v>27</v>
      </c>
      <c r="E53" s="201">
        <f t="shared" ref="E53:I54" si="2">E45</f>
        <v>0</v>
      </c>
      <c r="F53" s="201">
        <f t="shared" si="2"/>
        <v>0</v>
      </c>
      <c r="G53" s="201">
        <f t="shared" si="2"/>
        <v>0</v>
      </c>
      <c r="H53" s="201">
        <f t="shared" si="2"/>
        <v>0</v>
      </c>
      <c r="I53" s="201">
        <f t="shared" si="2"/>
        <v>0</v>
      </c>
      <c r="J53" s="208"/>
      <c r="K53" s="208"/>
      <c r="L53" s="208"/>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c r="GX53" s="297"/>
      <c r="GY53" s="297"/>
      <c r="GZ53" s="297"/>
      <c r="HA53" s="297"/>
      <c r="HB53" s="297"/>
      <c r="HC53" s="297"/>
      <c r="HD53" s="297"/>
      <c r="HE53" s="297"/>
      <c r="HF53" s="297"/>
      <c r="HG53" s="297"/>
      <c r="HH53" s="297"/>
      <c r="HI53" s="297"/>
      <c r="HJ53" s="297"/>
      <c r="HK53" s="297"/>
      <c r="HL53" s="297"/>
      <c r="HM53" s="297"/>
      <c r="HN53" s="297"/>
      <c r="HO53" s="297"/>
      <c r="HP53" s="297"/>
      <c r="HQ53" s="297"/>
      <c r="HR53" s="297"/>
      <c r="HS53" s="297"/>
      <c r="HT53" s="297"/>
      <c r="HU53" s="297"/>
      <c r="HV53" s="297"/>
      <c r="HW53" s="297"/>
      <c r="HX53" s="297"/>
      <c r="HY53" s="297"/>
      <c r="HZ53" s="297"/>
      <c r="IA53" s="297"/>
      <c r="IB53" s="297"/>
      <c r="IC53" s="297"/>
      <c r="ID53" s="297"/>
      <c r="IE53" s="297"/>
      <c r="IF53" s="297"/>
      <c r="IG53" s="297"/>
      <c r="IH53" s="297"/>
      <c r="II53" s="297"/>
      <c r="IJ53" s="297"/>
      <c r="IK53" s="297"/>
      <c r="IL53" s="297"/>
      <c r="IM53" s="297"/>
      <c r="IN53" s="297"/>
      <c r="IO53" s="297"/>
      <c r="IP53" s="297"/>
      <c r="IQ53" s="297"/>
      <c r="IR53" s="297"/>
      <c r="IS53" s="297"/>
      <c r="IT53" s="297"/>
      <c r="IU53" s="297"/>
      <c r="IV53" s="297"/>
      <c r="IW53" s="297"/>
      <c r="IX53" s="297"/>
      <c r="IY53" s="297"/>
      <c r="IZ53" s="297"/>
      <c r="JA53" s="297"/>
      <c r="JB53" s="297"/>
      <c r="JC53" s="297"/>
      <c r="JD53" s="297"/>
      <c r="JE53" s="297"/>
      <c r="JF53" s="297"/>
      <c r="JG53" s="297"/>
      <c r="JH53" s="297"/>
      <c r="JI53" s="297"/>
      <c r="JJ53" s="297"/>
      <c r="JK53" s="297"/>
      <c r="JL53" s="297"/>
      <c r="JM53" s="297"/>
      <c r="JN53" s="297"/>
      <c r="JO53" s="297"/>
      <c r="JP53" s="297"/>
      <c r="JQ53" s="297"/>
      <c r="JR53" s="297"/>
      <c r="JS53" s="297"/>
      <c r="JT53" s="297"/>
      <c r="JU53" s="297"/>
      <c r="JV53" s="297"/>
      <c r="JW53" s="297"/>
      <c r="JX53" s="297"/>
      <c r="JY53" s="297"/>
      <c r="JZ53" s="297"/>
      <c r="KA53" s="297"/>
      <c r="KB53" s="297"/>
      <c r="KC53" s="297"/>
      <c r="KD53" s="297"/>
      <c r="KE53" s="297"/>
      <c r="KF53" s="297"/>
      <c r="KG53" s="297"/>
      <c r="KH53" s="297"/>
      <c r="KI53" s="297"/>
      <c r="KJ53" s="297"/>
      <c r="KK53" s="297"/>
      <c r="KL53" s="297"/>
      <c r="KM53" s="297"/>
      <c r="KN53" s="297"/>
      <c r="KO53" s="297"/>
      <c r="KP53" s="297"/>
      <c r="KQ53" s="297"/>
      <c r="KR53" s="297"/>
      <c r="KS53" s="297"/>
      <c r="KT53" s="297"/>
      <c r="KU53" s="297"/>
      <c r="KV53" s="297"/>
      <c r="KW53" s="297"/>
      <c r="KX53" s="297"/>
      <c r="KY53" s="297"/>
      <c r="KZ53" s="297"/>
      <c r="LA53" s="297"/>
      <c r="LB53" s="297"/>
      <c r="LC53" s="297"/>
      <c r="LD53" s="297"/>
      <c r="LE53" s="297"/>
      <c r="LF53" s="297"/>
      <c r="LG53" s="297"/>
      <c r="LH53" s="297"/>
      <c r="LI53" s="297"/>
      <c r="LJ53" s="297"/>
      <c r="LK53" s="297"/>
      <c r="LL53" s="297"/>
      <c r="LM53" s="297"/>
      <c r="LN53" s="297"/>
      <c r="LO53" s="297"/>
      <c r="LP53" s="297"/>
      <c r="LQ53" s="297"/>
      <c r="LR53" s="297"/>
      <c r="LS53" s="297"/>
      <c r="LT53" s="297"/>
      <c r="LU53" s="297"/>
      <c r="LV53" s="297"/>
      <c r="LW53" s="297"/>
      <c r="LX53" s="297"/>
      <c r="LY53" s="297"/>
      <c r="LZ53" s="297"/>
      <c r="MA53" s="297"/>
      <c r="MB53" s="297"/>
      <c r="MC53" s="297"/>
      <c r="MD53" s="297"/>
      <c r="ME53" s="297"/>
      <c r="MF53" s="297"/>
      <c r="MG53" s="297"/>
      <c r="MH53" s="297"/>
      <c r="MI53" s="297"/>
      <c r="MJ53" s="297"/>
      <c r="MK53" s="297"/>
      <c r="ML53" s="297"/>
      <c r="MM53" s="297"/>
      <c r="MN53" s="297"/>
      <c r="MO53" s="297"/>
      <c r="MP53" s="297"/>
      <c r="MQ53" s="297"/>
      <c r="MR53" s="297"/>
      <c r="MS53" s="297"/>
      <c r="MT53" s="297"/>
      <c r="MU53" s="297"/>
      <c r="MV53" s="297"/>
      <c r="MW53" s="297"/>
      <c r="MX53" s="297"/>
      <c r="MY53" s="297"/>
      <c r="MZ53" s="297"/>
      <c r="NA53" s="297"/>
      <c r="NB53" s="297"/>
      <c r="NC53" s="297"/>
      <c r="ND53" s="297"/>
      <c r="NE53" s="297"/>
      <c r="NF53" s="297"/>
      <c r="NG53" s="297"/>
      <c r="NH53" s="297"/>
      <c r="NI53" s="297"/>
      <c r="NJ53" s="297"/>
      <c r="NK53" s="297"/>
      <c r="NL53" s="297"/>
      <c r="NM53" s="297"/>
      <c r="NN53" s="297"/>
      <c r="NO53" s="297"/>
      <c r="NP53" s="297"/>
      <c r="NQ53" s="297"/>
      <c r="NR53" s="297"/>
      <c r="NS53" s="297"/>
      <c r="NT53" s="297"/>
      <c r="NU53" s="297"/>
      <c r="NV53" s="297"/>
      <c r="NW53" s="297"/>
      <c r="NX53" s="297"/>
      <c r="NY53" s="297"/>
      <c r="NZ53" s="297"/>
      <c r="OA53" s="297"/>
      <c r="OB53" s="297"/>
      <c r="OC53" s="297"/>
      <c r="OD53" s="297"/>
      <c r="OE53" s="297"/>
      <c r="OF53" s="297"/>
      <c r="OG53" s="297"/>
      <c r="OH53" s="297"/>
      <c r="OI53" s="297"/>
      <c r="OJ53" s="297"/>
      <c r="OK53" s="297"/>
      <c r="OL53" s="297"/>
      <c r="OM53" s="297"/>
      <c r="ON53" s="297"/>
      <c r="OO53" s="297"/>
      <c r="OP53" s="297"/>
      <c r="OQ53" s="297"/>
      <c r="OR53" s="297"/>
      <c r="OS53" s="297"/>
      <c r="OT53" s="297"/>
      <c r="OU53" s="297"/>
      <c r="OV53" s="297"/>
      <c r="OW53" s="297"/>
      <c r="OX53" s="297"/>
      <c r="OY53" s="297"/>
      <c r="OZ53" s="297"/>
      <c r="PA53" s="297"/>
      <c r="PB53" s="297"/>
      <c r="PC53" s="297"/>
      <c r="PD53" s="297"/>
      <c r="PE53" s="297"/>
      <c r="PF53" s="297"/>
      <c r="PG53" s="297"/>
      <c r="PH53" s="297"/>
      <c r="PI53" s="297"/>
      <c r="PJ53" s="297"/>
      <c r="PK53" s="297"/>
      <c r="PL53" s="297"/>
      <c r="PM53" s="297"/>
      <c r="PN53" s="297"/>
      <c r="PO53" s="297"/>
      <c r="PP53" s="297"/>
      <c r="PQ53" s="297"/>
      <c r="PR53" s="297"/>
      <c r="PS53" s="297"/>
      <c r="PT53" s="297"/>
      <c r="PU53" s="297"/>
      <c r="PV53" s="297"/>
      <c r="PW53" s="297"/>
      <c r="PX53" s="297"/>
      <c r="PY53" s="297"/>
      <c r="PZ53" s="297"/>
      <c r="QA53" s="297"/>
      <c r="QB53" s="297"/>
      <c r="QC53" s="297"/>
      <c r="QD53" s="297"/>
      <c r="QE53" s="297"/>
      <c r="QF53" s="297"/>
      <c r="QG53" s="297"/>
      <c r="QH53" s="297"/>
      <c r="QI53" s="297"/>
      <c r="QJ53" s="297"/>
      <c r="QK53" s="297"/>
      <c r="QL53" s="297"/>
      <c r="QM53" s="297"/>
      <c r="QN53" s="297"/>
      <c r="QO53" s="297"/>
      <c r="QP53" s="297"/>
      <c r="QQ53" s="297"/>
      <c r="QR53" s="297"/>
      <c r="QS53" s="297"/>
      <c r="QT53" s="297"/>
      <c r="QU53" s="297"/>
      <c r="QV53" s="297"/>
      <c r="QW53" s="297"/>
      <c r="QX53" s="297"/>
      <c r="QY53" s="297"/>
      <c r="QZ53" s="297"/>
      <c r="RA53" s="297"/>
      <c r="RB53" s="297"/>
      <c r="RC53" s="297"/>
      <c r="RD53" s="297"/>
      <c r="RE53" s="297"/>
      <c r="RF53" s="297"/>
      <c r="RG53" s="297"/>
      <c r="RH53" s="297"/>
      <c r="RI53" s="297"/>
      <c r="RJ53" s="297"/>
      <c r="RK53" s="297"/>
      <c r="RL53" s="297"/>
      <c r="RM53" s="297"/>
      <c r="RN53" s="297"/>
      <c r="RO53" s="297"/>
      <c r="RP53" s="297"/>
      <c r="RQ53" s="297"/>
      <c r="RR53" s="297"/>
      <c r="RS53" s="297"/>
      <c r="RT53" s="297"/>
      <c r="RU53" s="297"/>
      <c r="RV53" s="297"/>
      <c r="RW53" s="297"/>
      <c r="RX53" s="297"/>
      <c r="RY53" s="297"/>
      <c r="RZ53" s="297"/>
      <c r="SA53" s="297"/>
      <c r="SB53" s="297"/>
      <c r="SC53" s="297"/>
      <c r="SD53" s="297"/>
      <c r="SE53" s="297"/>
      <c r="SF53" s="297"/>
      <c r="SG53" s="297"/>
      <c r="SH53" s="297"/>
      <c r="SI53" s="297"/>
      <c r="SJ53" s="297"/>
      <c r="SK53" s="297"/>
      <c r="SL53" s="297"/>
      <c r="SM53" s="297"/>
      <c r="SN53" s="297"/>
      <c r="SO53" s="297"/>
      <c r="SP53" s="297"/>
      <c r="SQ53" s="297"/>
      <c r="SR53" s="297"/>
      <c r="SS53" s="297"/>
      <c r="ST53" s="297"/>
      <c r="SU53" s="297"/>
      <c r="SV53" s="297"/>
      <c r="SW53" s="297"/>
      <c r="SX53" s="297"/>
      <c r="SY53" s="297"/>
      <c r="SZ53" s="297"/>
      <c r="TA53" s="297"/>
      <c r="TB53" s="297"/>
      <c r="TC53" s="297"/>
      <c r="TD53" s="297"/>
      <c r="TE53" s="297"/>
      <c r="TF53" s="297"/>
      <c r="TG53" s="297"/>
      <c r="TH53" s="297"/>
      <c r="TI53" s="297"/>
      <c r="TJ53" s="297"/>
      <c r="TK53" s="297"/>
      <c r="TL53" s="297"/>
      <c r="TM53" s="297"/>
      <c r="TN53" s="297"/>
      <c r="TO53" s="297"/>
      <c r="TP53" s="297"/>
      <c r="TQ53" s="297"/>
      <c r="TR53" s="297"/>
      <c r="TS53" s="297"/>
      <c r="TT53" s="297"/>
      <c r="TU53" s="297"/>
      <c r="TV53" s="297"/>
      <c r="TW53" s="297"/>
      <c r="TX53" s="297"/>
      <c r="TY53" s="297"/>
      <c r="TZ53" s="297"/>
      <c r="UA53" s="297"/>
      <c r="UB53" s="297"/>
      <c r="UC53" s="297"/>
      <c r="UD53" s="297"/>
      <c r="UE53" s="297"/>
      <c r="UF53" s="297"/>
      <c r="UG53" s="297"/>
      <c r="UH53" s="297"/>
      <c r="UI53" s="297"/>
      <c r="UJ53" s="297"/>
      <c r="UK53" s="297"/>
      <c r="UL53" s="297"/>
      <c r="UM53" s="297"/>
      <c r="UN53" s="297"/>
      <c r="UO53" s="297"/>
      <c r="UP53" s="297"/>
      <c r="UQ53" s="297"/>
      <c r="UR53" s="297"/>
      <c r="US53" s="297"/>
      <c r="UT53" s="297"/>
      <c r="UU53" s="297"/>
      <c r="UV53" s="297"/>
      <c r="UW53" s="297"/>
      <c r="UX53" s="297"/>
      <c r="UY53" s="297"/>
      <c r="UZ53" s="297"/>
      <c r="VA53" s="297"/>
      <c r="VB53" s="297"/>
      <c r="VC53" s="297"/>
      <c r="VD53" s="297"/>
      <c r="VE53" s="297"/>
      <c r="VF53" s="297"/>
      <c r="VG53" s="297"/>
      <c r="VH53" s="297"/>
      <c r="VI53" s="297"/>
      <c r="VJ53" s="297"/>
      <c r="VK53" s="297"/>
      <c r="VL53" s="297"/>
      <c r="VM53" s="297"/>
      <c r="VN53" s="297"/>
      <c r="VO53" s="297"/>
      <c r="VP53" s="297"/>
      <c r="VQ53" s="297"/>
      <c r="VR53" s="297"/>
      <c r="VS53" s="297"/>
      <c r="VT53" s="297"/>
      <c r="VU53" s="297"/>
      <c r="VV53" s="297"/>
      <c r="VW53" s="297"/>
      <c r="VX53" s="297"/>
      <c r="VY53" s="297"/>
      <c r="VZ53" s="297"/>
      <c r="WA53" s="297"/>
      <c r="WB53" s="297"/>
      <c r="WC53" s="297"/>
      <c r="WD53" s="297"/>
      <c r="WE53" s="297"/>
      <c r="WF53" s="297"/>
      <c r="WG53" s="297"/>
      <c r="WH53" s="297"/>
      <c r="WI53" s="297"/>
      <c r="WJ53" s="297"/>
      <c r="WK53" s="297"/>
      <c r="WL53" s="297"/>
      <c r="WM53" s="297"/>
      <c r="WN53" s="297"/>
      <c r="WO53" s="297"/>
      <c r="WP53" s="297"/>
      <c r="WQ53" s="297"/>
      <c r="WR53" s="297"/>
      <c r="WS53" s="297"/>
      <c r="WT53" s="297"/>
      <c r="WU53" s="297"/>
      <c r="WV53" s="297"/>
      <c r="WW53" s="297"/>
      <c r="WX53" s="297"/>
      <c r="WY53" s="297"/>
      <c r="WZ53" s="297"/>
      <c r="XA53" s="297"/>
      <c r="XB53" s="297"/>
      <c r="XC53" s="297"/>
      <c r="XD53" s="297"/>
      <c r="XE53" s="297"/>
      <c r="XF53" s="297"/>
      <c r="XG53" s="297"/>
      <c r="XH53" s="297"/>
      <c r="XI53" s="297"/>
      <c r="XJ53" s="297"/>
      <c r="XK53" s="297"/>
      <c r="XL53" s="297"/>
      <c r="XM53" s="297"/>
      <c r="XN53" s="297"/>
      <c r="XO53" s="297"/>
      <c r="XP53" s="297"/>
      <c r="XQ53" s="297"/>
      <c r="XR53" s="297"/>
      <c r="XS53" s="297"/>
      <c r="XT53" s="297"/>
      <c r="XU53" s="297"/>
      <c r="XV53" s="297"/>
      <c r="XW53" s="297"/>
      <c r="XX53" s="297"/>
      <c r="XY53" s="297"/>
      <c r="XZ53" s="297"/>
      <c r="YA53" s="297"/>
      <c r="YB53" s="297"/>
      <c r="YC53" s="297"/>
      <c r="YD53" s="297"/>
      <c r="YE53" s="297"/>
      <c r="YF53" s="297"/>
      <c r="YG53" s="297"/>
      <c r="YH53" s="297"/>
      <c r="YI53" s="297"/>
      <c r="YJ53" s="297"/>
      <c r="YK53" s="297"/>
      <c r="YL53" s="297"/>
      <c r="YM53" s="297"/>
      <c r="YN53" s="297"/>
      <c r="YO53" s="297"/>
      <c r="YP53" s="297"/>
      <c r="YQ53" s="297"/>
      <c r="YR53" s="297"/>
      <c r="YS53" s="297"/>
      <c r="YT53" s="297"/>
      <c r="YU53" s="297"/>
      <c r="YV53" s="297"/>
      <c r="YW53" s="297"/>
      <c r="YX53" s="297"/>
      <c r="YY53" s="297"/>
      <c r="YZ53" s="297"/>
      <c r="ZA53" s="297"/>
      <c r="ZB53" s="297"/>
      <c r="ZC53" s="297"/>
      <c r="ZD53" s="297"/>
      <c r="ZE53" s="297"/>
      <c r="ZF53" s="297"/>
      <c r="ZG53" s="297"/>
      <c r="ZH53" s="297"/>
      <c r="ZI53" s="297"/>
      <c r="ZJ53" s="297"/>
      <c r="ZK53" s="297"/>
      <c r="ZL53" s="297"/>
      <c r="ZM53" s="297"/>
      <c r="ZN53" s="297"/>
      <c r="ZO53" s="297"/>
      <c r="ZP53" s="297"/>
      <c r="ZQ53" s="297"/>
      <c r="ZR53" s="297"/>
      <c r="ZS53" s="297"/>
      <c r="ZT53" s="297"/>
      <c r="ZU53" s="297"/>
      <c r="ZV53" s="297"/>
      <c r="ZW53" s="297"/>
      <c r="ZX53" s="297"/>
      <c r="ZY53" s="297"/>
      <c r="ZZ53" s="297"/>
      <c r="AAA53" s="297"/>
      <c r="AAB53" s="297"/>
      <c r="AAC53" s="297"/>
      <c r="AAD53" s="297"/>
      <c r="AAE53" s="297"/>
      <c r="AAF53" s="297"/>
      <c r="AAG53" s="297"/>
      <c r="AAH53" s="297"/>
      <c r="AAI53" s="297"/>
      <c r="AAJ53" s="297"/>
      <c r="AAK53" s="297"/>
      <c r="AAL53" s="297"/>
      <c r="AAM53" s="297"/>
      <c r="AAN53" s="297"/>
      <c r="AAO53" s="297"/>
      <c r="AAP53" s="297"/>
      <c r="AAQ53" s="297"/>
      <c r="AAR53" s="297"/>
      <c r="AAS53" s="297"/>
      <c r="AAT53" s="297"/>
      <c r="AAU53" s="297"/>
      <c r="AAV53" s="297"/>
      <c r="AAW53" s="297"/>
      <c r="AAX53" s="297"/>
      <c r="AAY53" s="297"/>
      <c r="AAZ53" s="297"/>
      <c r="ABA53" s="297"/>
      <c r="ABB53" s="297"/>
      <c r="ABC53" s="297"/>
      <c r="ABD53" s="297"/>
      <c r="ABE53" s="297"/>
      <c r="ABF53" s="297"/>
      <c r="ABG53" s="297"/>
      <c r="ABH53" s="297"/>
      <c r="ABI53" s="297"/>
      <c r="ABJ53" s="297"/>
      <c r="ABK53" s="297"/>
      <c r="ABL53" s="297"/>
      <c r="ABM53" s="297"/>
      <c r="ABN53" s="297"/>
      <c r="ABO53" s="297"/>
      <c r="ABP53" s="297"/>
      <c r="ABQ53" s="297"/>
      <c r="ABR53" s="297"/>
      <c r="ABS53" s="297"/>
      <c r="ABT53" s="297"/>
      <c r="ABU53" s="297"/>
      <c r="ABV53" s="297"/>
      <c r="ABW53" s="297"/>
      <c r="ABX53" s="297"/>
      <c r="ABY53" s="297"/>
      <c r="ABZ53" s="297"/>
      <c r="ACA53" s="297"/>
      <c r="ACB53" s="297"/>
      <c r="ACC53" s="297"/>
      <c r="ACD53" s="297"/>
      <c r="ACE53" s="297"/>
      <c r="ACF53" s="297"/>
      <c r="ACG53" s="297"/>
      <c r="ACH53" s="297"/>
      <c r="ACI53" s="297"/>
      <c r="ACJ53" s="297"/>
      <c r="ACK53" s="297"/>
      <c r="ACL53" s="297"/>
      <c r="ACM53" s="297"/>
      <c r="ACN53" s="297"/>
      <c r="ACO53" s="297"/>
      <c r="ACP53" s="297"/>
      <c r="ACQ53" s="297"/>
      <c r="ACR53" s="297"/>
      <c r="ACS53" s="297"/>
      <c r="ACT53" s="297"/>
      <c r="ACU53" s="297"/>
      <c r="ACV53" s="297"/>
      <c r="ACW53" s="297"/>
      <c r="ACX53" s="297"/>
      <c r="ACY53" s="297"/>
      <c r="ACZ53" s="297"/>
      <c r="ADA53" s="297"/>
      <c r="ADB53" s="297"/>
      <c r="ADC53" s="297"/>
      <c r="ADD53" s="297"/>
      <c r="ADE53" s="297"/>
      <c r="ADF53" s="297"/>
      <c r="ADG53" s="297"/>
      <c r="ADH53" s="297"/>
      <c r="ADI53" s="297"/>
      <c r="ADJ53" s="297"/>
      <c r="ADK53" s="297"/>
      <c r="ADL53" s="297"/>
      <c r="ADM53" s="297"/>
      <c r="ADN53" s="297"/>
      <c r="ADO53" s="297"/>
      <c r="ADP53" s="297"/>
      <c r="ADQ53" s="297"/>
      <c r="ADR53" s="297"/>
      <c r="ADS53" s="297"/>
      <c r="ADT53" s="297"/>
      <c r="ADU53" s="297"/>
      <c r="ADV53" s="297"/>
      <c r="ADW53" s="297"/>
      <c r="ADX53" s="297"/>
      <c r="ADY53" s="297"/>
      <c r="ADZ53" s="297"/>
      <c r="AEA53" s="297"/>
      <c r="AEB53" s="297"/>
      <c r="AEC53" s="297"/>
      <c r="AED53" s="297"/>
      <c r="AEE53" s="297"/>
      <c r="AEF53" s="297"/>
      <c r="AEG53" s="297"/>
      <c r="AEH53" s="297"/>
      <c r="AEI53" s="297"/>
      <c r="AEJ53" s="297"/>
      <c r="AEK53" s="297"/>
      <c r="AEL53" s="297"/>
      <c r="AEM53" s="297"/>
      <c r="AEN53" s="297"/>
      <c r="AEO53" s="297"/>
      <c r="AEP53" s="297"/>
      <c r="AEQ53" s="297"/>
      <c r="AER53" s="297"/>
      <c r="AES53" s="297"/>
      <c r="AET53" s="297"/>
      <c r="AEU53" s="297"/>
      <c r="AEV53" s="297"/>
      <c r="AEW53" s="297"/>
      <c r="AEX53" s="297"/>
      <c r="AEY53" s="297"/>
      <c r="AEZ53" s="297"/>
      <c r="AFA53" s="297"/>
      <c r="AFB53" s="297"/>
      <c r="AFC53" s="297"/>
      <c r="AFD53" s="297"/>
      <c r="AFE53" s="297"/>
      <c r="AFF53" s="297"/>
      <c r="AFG53" s="297"/>
      <c r="AFH53" s="297"/>
      <c r="AFI53" s="297"/>
      <c r="AFJ53" s="297"/>
      <c r="AFK53" s="297"/>
      <c r="AFL53" s="297"/>
      <c r="AFM53" s="297"/>
      <c r="AFN53" s="297"/>
      <c r="AFO53" s="297"/>
      <c r="AFP53" s="297"/>
      <c r="AFQ53" s="297"/>
      <c r="AFR53" s="297"/>
      <c r="AFS53" s="297"/>
      <c r="AFT53" s="297"/>
      <c r="AFU53" s="297"/>
      <c r="AFV53" s="297"/>
      <c r="AFW53" s="297"/>
      <c r="AFX53" s="297"/>
      <c r="AFY53" s="297"/>
      <c r="AFZ53" s="297"/>
      <c r="AGA53" s="297"/>
      <c r="AGB53" s="297"/>
      <c r="AGC53" s="297"/>
      <c r="AGD53" s="297"/>
      <c r="AGE53" s="297"/>
      <c r="AGF53" s="297"/>
      <c r="AGG53" s="297"/>
      <c r="AGH53" s="297"/>
      <c r="AGI53" s="297"/>
      <c r="AGJ53" s="297"/>
      <c r="AGK53" s="297"/>
      <c r="AGL53" s="297"/>
      <c r="AGM53" s="297"/>
      <c r="AGN53" s="297"/>
      <c r="AGO53" s="297"/>
      <c r="AGP53" s="297"/>
      <c r="AGQ53" s="297"/>
      <c r="AGR53" s="297"/>
      <c r="AGS53" s="297"/>
      <c r="AGT53" s="297"/>
      <c r="AGU53" s="297"/>
      <c r="AGV53" s="297"/>
      <c r="AGW53" s="297"/>
      <c r="AGX53" s="297"/>
      <c r="AGY53" s="297"/>
      <c r="AGZ53" s="297"/>
      <c r="AHA53" s="297"/>
      <c r="AHB53" s="297"/>
      <c r="AHC53" s="297"/>
      <c r="AHD53" s="297"/>
      <c r="AHE53" s="297"/>
      <c r="AHF53" s="297"/>
      <c r="AHG53" s="297"/>
      <c r="AHH53" s="297"/>
      <c r="AHI53" s="297"/>
      <c r="AHJ53" s="297"/>
      <c r="AHK53" s="297"/>
      <c r="AHL53" s="297"/>
      <c r="AHM53" s="297"/>
      <c r="AHN53" s="297"/>
      <c r="AHO53" s="297"/>
      <c r="AHP53" s="297"/>
      <c r="AHQ53" s="297"/>
      <c r="AHR53" s="297"/>
      <c r="AHS53" s="297"/>
      <c r="AHT53" s="297"/>
      <c r="AHU53" s="297"/>
      <c r="AHV53" s="297"/>
      <c r="AHW53" s="297"/>
      <c r="AHX53" s="297"/>
      <c r="AHY53" s="297"/>
      <c r="AHZ53" s="297"/>
      <c r="AIA53" s="297"/>
      <c r="AIB53" s="297"/>
      <c r="AIC53" s="297"/>
      <c r="AID53" s="297"/>
      <c r="AIE53" s="297"/>
      <c r="AIF53" s="297"/>
      <c r="AIG53" s="297"/>
      <c r="AIH53" s="297"/>
      <c r="AII53" s="297"/>
      <c r="AIJ53" s="297"/>
      <c r="AIK53" s="297"/>
      <c r="AIL53" s="297"/>
      <c r="AIM53" s="297"/>
      <c r="AIN53" s="297"/>
      <c r="AIO53" s="297"/>
      <c r="AIP53" s="297"/>
      <c r="AIQ53" s="297"/>
      <c r="AIR53" s="297"/>
      <c r="AIS53" s="297"/>
      <c r="AIT53" s="297"/>
      <c r="AIU53" s="297"/>
      <c r="AIV53" s="297"/>
      <c r="AIW53" s="297"/>
      <c r="AIX53" s="297"/>
      <c r="AIY53" s="297"/>
      <c r="AIZ53" s="297"/>
      <c r="AJA53" s="297"/>
      <c r="AJB53" s="297"/>
      <c r="AJC53" s="297"/>
      <c r="AJD53" s="297"/>
      <c r="AJE53" s="297"/>
      <c r="AJF53" s="297"/>
      <c r="AJG53" s="297"/>
      <c r="AJH53" s="297"/>
      <c r="AJI53" s="297"/>
      <c r="AJJ53" s="297"/>
      <c r="AJK53" s="297"/>
      <c r="AJL53" s="297"/>
      <c r="AJM53" s="297"/>
      <c r="AJN53" s="297"/>
      <c r="AJO53" s="297"/>
      <c r="AJP53" s="297"/>
      <c r="AJQ53" s="297"/>
      <c r="AJR53" s="297"/>
      <c r="AJS53" s="297"/>
      <c r="AJT53" s="297"/>
      <c r="AJU53" s="297"/>
      <c r="AJV53" s="297"/>
      <c r="AJW53" s="297"/>
      <c r="AJX53" s="297"/>
      <c r="AJY53" s="297"/>
      <c r="AJZ53" s="297"/>
      <c r="AKA53" s="297"/>
      <c r="AKB53" s="297"/>
      <c r="AKC53" s="297"/>
      <c r="AKD53" s="297"/>
      <c r="AKE53" s="297"/>
      <c r="AKF53" s="297"/>
      <c r="AKG53" s="297"/>
      <c r="AKH53" s="297"/>
      <c r="AKI53" s="297"/>
      <c r="AKJ53" s="297"/>
      <c r="AKK53" s="297"/>
      <c r="AKL53" s="297"/>
      <c r="AKM53" s="297"/>
      <c r="AKN53" s="297"/>
      <c r="AKO53" s="297"/>
      <c r="AKP53" s="297"/>
      <c r="AKQ53" s="297"/>
      <c r="AKR53" s="297"/>
      <c r="AKS53" s="297"/>
      <c r="AKT53" s="297"/>
      <c r="AKU53" s="297"/>
      <c r="AKV53" s="297"/>
      <c r="AKW53" s="297"/>
      <c r="AKX53" s="297"/>
      <c r="AKY53" s="297"/>
      <c r="AKZ53" s="297"/>
      <c r="ALA53" s="297"/>
      <c r="ALB53" s="297"/>
      <c r="ALC53" s="297"/>
      <c r="ALD53" s="297"/>
      <c r="ALE53" s="297"/>
      <c r="ALF53" s="297"/>
      <c r="ALG53" s="297"/>
      <c r="ALH53" s="297"/>
      <c r="ALI53" s="297"/>
      <c r="ALJ53" s="297"/>
      <c r="ALK53" s="297"/>
      <c r="ALL53" s="297"/>
      <c r="ALM53" s="297"/>
      <c r="ALN53" s="297"/>
      <c r="ALO53" s="297"/>
      <c r="ALP53" s="297"/>
      <c r="ALQ53" s="297"/>
      <c r="ALR53" s="297"/>
      <c r="ALS53" s="297"/>
      <c r="ALT53" s="297"/>
      <c r="ALU53" s="297"/>
      <c r="ALV53" s="297"/>
      <c r="ALW53" s="297"/>
      <c r="ALX53" s="297"/>
      <c r="ALY53" s="297"/>
      <c r="ALZ53" s="297"/>
      <c r="AMA53" s="297"/>
      <c r="AMB53" s="297"/>
      <c r="AMC53" s="297"/>
      <c r="AMD53" s="297"/>
      <c r="AME53" s="297"/>
      <c r="AMF53" s="297"/>
      <c r="AMG53" s="297"/>
      <c r="AMH53" s="297"/>
      <c r="AMI53" s="297"/>
      <c r="AMJ53" s="297"/>
      <c r="AMK53" s="297"/>
    </row>
    <row r="54" spans="1:1025" s="216" customFormat="1" ht="45" x14ac:dyDescent="0.25">
      <c r="B54" s="293"/>
      <c r="C54" s="294"/>
      <c r="D54" s="200" t="s">
        <v>28</v>
      </c>
      <c r="E54" s="201">
        <f t="shared" si="2"/>
        <v>6156.3</v>
      </c>
      <c r="F54" s="201">
        <f t="shared" si="2"/>
        <v>0</v>
      </c>
      <c r="G54" s="201">
        <f t="shared" si="2"/>
        <v>0</v>
      </c>
      <c r="H54" s="201">
        <f t="shared" si="2"/>
        <v>0</v>
      </c>
      <c r="I54" s="201">
        <f t="shared" si="2"/>
        <v>0</v>
      </c>
      <c r="J54" s="208"/>
      <c r="K54" s="208"/>
      <c r="L54" s="208"/>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c r="GX54" s="297"/>
      <c r="GY54" s="297"/>
      <c r="GZ54" s="297"/>
      <c r="HA54" s="297"/>
      <c r="HB54" s="297"/>
      <c r="HC54" s="297"/>
      <c r="HD54" s="297"/>
      <c r="HE54" s="297"/>
      <c r="HF54" s="297"/>
      <c r="HG54" s="297"/>
      <c r="HH54" s="297"/>
      <c r="HI54" s="297"/>
      <c r="HJ54" s="297"/>
      <c r="HK54" s="297"/>
      <c r="HL54" s="297"/>
      <c r="HM54" s="297"/>
      <c r="HN54" s="297"/>
      <c r="HO54" s="297"/>
      <c r="HP54" s="297"/>
      <c r="HQ54" s="297"/>
      <c r="HR54" s="297"/>
      <c r="HS54" s="297"/>
      <c r="HT54" s="297"/>
      <c r="HU54" s="297"/>
      <c r="HV54" s="297"/>
      <c r="HW54" s="297"/>
      <c r="HX54" s="297"/>
      <c r="HY54" s="297"/>
      <c r="HZ54" s="297"/>
      <c r="IA54" s="297"/>
      <c r="IB54" s="297"/>
      <c r="IC54" s="297"/>
      <c r="ID54" s="297"/>
      <c r="IE54" s="297"/>
      <c r="IF54" s="297"/>
      <c r="IG54" s="297"/>
      <c r="IH54" s="297"/>
      <c r="II54" s="297"/>
      <c r="IJ54" s="297"/>
      <c r="IK54" s="297"/>
      <c r="IL54" s="297"/>
      <c r="IM54" s="297"/>
      <c r="IN54" s="297"/>
      <c r="IO54" s="297"/>
      <c r="IP54" s="297"/>
      <c r="IQ54" s="297"/>
      <c r="IR54" s="297"/>
      <c r="IS54" s="297"/>
      <c r="IT54" s="297"/>
      <c r="IU54" s="297"/>
      <c r="IV54" s="297"/>
      <c r="IW54" s="297"/>
      <c r="IX54" s="297"/>
      <c r="IY54" s="297"/>
      <c r="IZ54" s="297"/>
      <c r="JA54" s="297"/>
      <c r="JB54" s="297"/>
      <c r="JC54" s="297"/>
      <c r="JD54" s="297"/>
      <c r="JE54" s="297"/>
      <c r="JF54" s="297"/>
      <c r="JG54" s="297"/>
      <c r="JH54" s="297"/>
      <c r="JI54" s="297"/>
      <c r="JJ54" s="297"/>
      <c r="JK54" s="297"/>
      <c r="JL54" s="297"/>
      <c r="JM54" s="297"/>
      <c r="JN54" s="297"/>
      <c r="JO54" s="297"/>
      <c r="JP54" s="297"/>
      <c r="JQ54" s="297"/>
      <c r="JR54" s="297"/>
      <c r="JS54" s="297"/>
      <c r="JT54" s="297"/>
      <c r="JU54" s="297"/>
      <c r="JV54" s="297"/>
      <c r="JW54" s="297"/>
      <c r="JX54" s="297"/>
      <c r="JY54" s="297"/>
      <c r="JZ54" s="297"/>
      <c r="KA54" s="297"/>
      <c r="KB54" s="297"/>
      <c r="KC54" s="297"/>
      <c r="KD54" s="297"/>
      <c r="KE54" s="297"/>
      <c r="KF54" s="297"/>
      <c r="KG54" s="297"/>
      <c r="KH54" s="297"/>
      <c r="KI54" s="297"/>
      <c r="KJ54" s="297"/>
      <c r="KK54" s="297"/>
      <c r="KL54" s="297"/>
      <c r="KM54" s="297"/>
      <c r="KN54" s="297"/>
      <c r="KO54" s="297"/>
      <c r="KP54" s="297"/>
      <c r="KQ54" s="297"/>
      <c r="KR54" s="297"/>
      <c r="KS54" s="297"/>
      <c r="KT54" s="297"/>
      <c r="KU54" s="297"/>
      <c r="KV54" s="297"/>
      <c r="KW54" s="297"/>
      <c r="KX54" s="297"/>
      <c r="KY54" s="297"/>
      <c r="KZ54" s="297"/>
      <c r="LA54" s="297"/>
      <c r="LB54" s="297"/>
      <c r="LC54" s="297"/>
      <c r="LD54" s="297"/>
      <c r="LE54" s="297"/>
      <c r="LF54" s="297"/>
      <c r="LG54" s="297"/>
      <c r="LH54" s="297"/>
      <c r="LI54" s="297"/>
      <c r="LJ54" s="297"/>
      <c r="LK54" s="297"/>
      <c r="LL54" s="297"/>
      <c r="LM54" s="297"/>
      <c r="LN54" s="297"/>
      <c r="LO54" s="297"/>
      <c r="LP54" s="297"/>
      <c r="LQ54" s="297"/>
      <c r="LR54" s="297"/>
      <c r="LS54" s="297"/>
      <c r="LT54" s="297"/>
      <c r="LU54" s="297"/>
      <c r="LV54" s="297"/>
      <c r="LW54" s="297"/>
      <c r="LX54" s="297"/>
      <c r="LY54" s="297"/>
      <c r="LZ54" s="297"/>
      <c r="MA54" s="297"/>
      <c r="MB54" s="297"/>
      <c r="MC54" s="297"/>
      <c r="MD54" s="297"/>
      <c r="ME54" s="297"/>
      <c r="MF54" s="297"/>
      <c r="MG54" s="297"/>
      <c r="MH54" s="297"/>
      <c r="MI54" s="297"/>
      <c r="MJ54" s="297"/>
      <c r="MK54" s="297"/>
      <c r="ML54" s="297"/>
      <c r="MM54" s="297"/>
      <c r="MN54" s="297"/>
      <c r="MO54" s="297"/>
      <c r="MP54" s="297"/>
      <c r="MQ54" s="297"/>
      <c r="MR54" s="297"/>
      <c r="MS54" s="297"/>
      <c r="MT54" s="297"/>
      <c r="MU54" s="297"/>
      <c r="MV54" s="297"/>
      <c r="MW54" s="297"/>
      <c r="MX54" s="297"/>
      <c r="MY54" s="297"/>
      <c r="MZ54" s="297"/>
      <c r="NA54" s="297"/>
      <c r="NB54" s="297"/>
      <c r="NC54" s="297"/>
      <c r="ND54" s="297"/>
      <c r="NE54" s="297"/>
      <c r="NF54" s="297"/>
      <c r="NG54" s="297"/>
      <c r="NH54" s="297"/>
      <c r="NI54" s="297"/>
      <c r="NJ54" s="297"/>
      <c r="NK54" s="297"/>
      <c r="NL54" s="297"/>
      <c r="NM54" s="297"/>
      <c r="NN54" s="297"/>
      <c r="NO54" s="297"/>
      <c r="NP54" s="297"/>
      <c r="NQ54" s="297"/>
      <c r="NR54" s="297"/>
      <c r="NS54" s="297"/>
      <c r="NT54" s="297"/>
      <c r="NU54" s="297"/>
      <c r="NV54" s="297"/>
      <c r="NW54" s="297"/>
      <c r="NX54" s="297"/>
      <c r="NY54" s="297"/>
      <c r="NZ54" s="297"/>
      <c r="OA54" s="297"/>
      <c r="OB54" s="297"/>
      <c r="OC54" s="297"/>
      <c r="OD54" s="297"/>
      <c r="OE54" s="297"/>
      <c r="OF54" s="297"/>
      <c r="OG54" s="297"/>
      <c r="OH54" s="297"/>
      <c r="OI54" s="297"/>
      <c r="OJ54" s="297"/>
      <c r="OK54" s="297"/>
      <c r="OL54" s="297"/>
      <c r="OM54" s="297"/>
      <c r="ON54" s="297"/>
      <c r="OO54" s="297"/>
      <c r="OP54" s="297"/>
      <c r="OQ54" s="297"/>
      <c r="OR54" s="297"/>
      <c r="OS54" s="297"/>
      <c r="OT54" s="297"/>
      <c r="OU54" s="297"/>
      <c r="OV54" s="297"/>
      <c r="OW54" s="297"/>
      <c r="OX54" s="297"/>
      <c r="OY54" s="297"/>
      <c r="OZ54" s="297"/>
      <c r="PA54" s="297"/>
      <c r="PB54" s="297"/>
      <c r="PC54" s="297"/>
      <c r="PD54" s="297"/>
      <c r="PE54" s="297"/>
      <c r="PF54" s="297"/>
      <c r="PG54" s="297"/>
      <c r="PH54" s="297"/>
      <c r="PI54" s="297"/>
      <c r="PJ54" s="297"/>
      <c r="PK54" s="297"/>
      <c r="PL54" s="297"/>
      <c r="PM54" s="297"/>
      <c r="PN54" s="297"/>
      <c r="PO54" s="297"/>
      <c r="PP54" s="297"/>
      <c r="PQ54" s="297"/>
      <c r="PR54" s="297"/>
      <c r="PS54" s="297"/>
      <c r="PT54" s="297"/>
      <c r="PU54" s="297"/>
      <c r="PV54" s="297"/>
      <c r="PW54" s="297"/>
      <c r="PX54" s="297"/>
      <c r="PY54" s="297"/>
      <c r="PZ54" s="297"/>
      <c r="QA54" s="297"/>
      <c r="QB54" s="297"/>
      <c r="QC54" s="297"/>
      <c r="QD54" s="297"/>
      <c r="QE54" s="297"/>
      <c r="QF54" s="297"/>
      <c r="QG54" s="297"/>
      <c r="QH54" s="297"/>
      <c r="QI54" s="297"/>
      <c r="QJ54" s="297"/>
      <c r="QK54" s="297"/>
      <c r="QL54" s="297"/>
      <c r="QM54" s="297"/>
      <c r="QN54" s="297"/>
      <c r="QO54" s="297"/>
      <c r="QP54" s="297"/>
      <c r="QQ54" s="297"/>
      <c r="QR54" s="297"/>
      <c r="QS54" s="297"/>
      <c r="QT54" s="297"/>
      <c r="QU54" s="297"/>
      <c r="QV54" s="297"/>
      <c r="QW54" s="297"/>
      <c r="QX54" s="297"/>
      <c r="QY54" s="297"/>
      <c r="QZ54" s="297"/>
      <c r="RA54" s="297"/>
      <c r="RB54" s="297"/>
      <c r="RC54" s="297"/>
      <c r="RD54" s="297"/>
      <c r="RE54" s="297"/>
      <c r="RF54" s="297"/>
      <c r="RG54" s="297"/>
      <c r="RH54" s="297"/>
      <c r="RI54" s="297"/>
      <c r="RJ54" s="297"/>
      <c r="RK54" s="297"/>
      <c r="RL54" s="297"/>
      <c r="RM54" s="297"/>
      <c r="RN54" s="297"/>
      <c r="RO54" s="297"/>
      <c r="RP54" s="297"/>
      <c r="RQ54" s="297"/>
      <c r="RR54" s="297"/>
      <c r="RS54" s="297"/>
      <c r="RT54" s="297"/>
      <c r="RU54" s="297"/>
      <c r="RV54" s="297"/>
      <c r="RW54" s="297"/>
      <c r="RX54" s="297"/>
      <c r="RY54" s="297"/>
      <c r="RZ54" s="297"/>
      <c r="SA54" s="297"/>
      <c r="SB54" s="297"/>
      <c r="SC54" s="297"/>
      <c r="SD54" s="297"/>
      <c r="SE54" s="297"/>
      <c r="SF54" s="297"/>
      <c r="SG54" s="297"/>
      <c r="SH54" s="297"/>
      <c r="SI54" s="297"/>
      <c r="SJ54" s="297"/>
      <c r="SK54" s="297"/>
      <c r="SL54" s="297"/>
      <c r="SM54" s="297"/>
      <c r="SN54" s="297"/>
      <c r="SO54" s="297"/>
      <c r="SP54" s="297"/>
      <c r="SQ54" s="297"/>
      <c r="SR54" s="297"/>
      <c r="SS54" s="297"/>
      <c r="ST54" s="297"/>
      <c r="SU54" s="297"/>
      <c r="SV54" s="297"/>
      <c r="SW54" s="297"/>
      <c r="SX54" s="297"/>
      <c r="SY54" s="297"/>
      <c r="SZ54" s="297"/>
      <c r="TA54" s="297"/>
      <c r="TB54" s="297"/>
      <c r="TC54" s="297"/>
      <c r="TD54" s="297"/>
      <c r="TE54" s="297"/>
      <c r="TF54" s="297"/>
      <c r="TG54" s="297"/>
      <c r="TH54" s="297"/>
      <c r="TI54" s="297"/>
      <c r="TJ54" s="297"/>
      <c r="TK54" s="297"/>
      <c r="TL54" s="297"/>
      <c r="TM54" s="297"/>
      <c r="TN54" s="297"/>
      <c r="TO54" s="297"/>
      <c r="TP54" s="297"/>
      <c r="TQ54" s="297"/>
      <c r="TR54" s="297"/>
      <c r="TS54" s="297"/>
      <c r="TT54" s="297"/>
      <c r="TU54" s="297"/>
      <c r="TV54" s="297"/>
      <c r="TW54" s="297"/>
      <c r="TX54" s="297"/>
      <c r="TY54" s="297"/>
      <c r="TZ54" s="297"/>
      <c r="UA54" s="297"/>
      <c r="UB54" s="297"/>
      <c r="UC54" s="297"/>
      <c r="UD54" s="297"/>
      <c r="UE54" s="297"/>
      <c r="UF54" s="297"/>
      <c r="UG54" s="297"/>
      <c r="UH54" s="297"/>
      <c r="UI54" s="297"/>
      <c r="UJ54" s="297"/>
      <c r="UK54" s="297"/>
      <c r="UL54" s="297"/>
      <c r="UM54" s="297"/>
      <c r="UN54" s="297"/>
      <c r="UO54" s="297"/>
      <c r="UP54" s="297"/>
      <c r="UQ54" s="297"/>
      <c r="UR54" s="297"/>
      <c r="US54" s="297"/>
      <c r="UT54" s="297"/>
      <c r="UU54" s="297"/>
      <c r="UV54" s="297"/>
      <c r="UW54" s="297"/>
      <c r="UX54" s="297"/>
      <c r="UY54" s="297"/>
      <c r="UZ54" s="297"/>
      <c r="VA54" s="297"/>
      <c r="VB54" s="297"/>
      <c r="VC54" s="297"/>
      <c r="VD54" s="297"/>
      <c r="VE54" s="297"/>
      <c r="VF54" s="297"/>
      <c r="VG54" s="297"/>
      <c r="VH54" s="297"/>
      <c r="VI54" s="297"/>
      <c r="VJ54" s="297"/>
      <c r="VK54" s="297"/>
      <c r="VL54" s="297"/>
      <c r="VM54" s="297"/>
      <c r="VN54" s="297"/>
      <c r="VO54" s="297"/>
      <c r="VP54" s="297"/>
      <c r="VQ54" s="297"/>
      <c r="VR54" s="297"/>
      <c r="VS54" s="297"/>
      <c r="VT54" s="297"/>
      <c r="VU54" s="297"/>
      <c r="VV54" s="297"/>
      <c r="VW54" s="297"/>
      <c r="VX54" s="297"/>
      <c r="VY54" s="297"/>
      <c r="VZ54" s="297"/>
      <c r="WA54" s="297"/>
      <c r="WB54" s="297"/>
      <c r="WC54" s="297"/>
      <c r="WD54" s="297"/>
      <c r="WE54" s="297"/>
      <c r="WF54" s="297"/>
      <c r="WG54" s="297"/>
      <c r="WH54" s="297"/>
      <c r="WI54" s="297"/>
      <c r="WJ54" s="297"/>
      <c r="WK54" s="297"/>
      <c r="WL54" s="297"/>
      <c r="WM54" s="297"/>
      <c r="WN54" s="297"/>
      <c r="WO54" s="297"/>
      <c r="WP54" s="297"/>
      <c r="WQ54" s="297"/>
      <c r="WR54" s="297"/>
      <c r="WS54" s="297"/>
      <c r="WT54" s="297"/>
      <c r="WU54" s="297"/>
      <c r="WV54" s="297"/>
      <c r="WW54" s="297"/>
      <c r="WX54" s="297"/>
      <c r="WY54" s="297"/>
      <c r="WZ54" s="297"/>
      <c r="XA54" s="297"/>
      <c r="XB54" s="297"/>
      <c r="XC54" s="297"/>
      <c r="XD54" s="297"/>
      <c r="XE54" s="297"/>
      <c r="XF54" s="297"/>
      <c r="XG54" s="297"/>
      <c r="XH54" s="297"/>
      <c r="XI54" s="297"/>
      <c r="XJ54" s="297"/>
      <c r="XK54" s="297"/>
      <c r="XL54" s="297"/>
      <c r="XM54" s="297"/>
      <c r="XN54" s="297"/>
      <c r="XO54" s="297"/>
      <c r="XP54" s="297"/>
      <c r="XQ54" s="297"/>
      <c r="XR54" s="297"/>
      <c r="XS54" s="297"/>
      <c r="XT54" s="297"/>
      <c r="XU54" s="297"/>
      <c r="XV54" s="297"/>
      <c r="XW54" s="297"/>
      <c r="XX54" s="297"/>
      <c r="XY54" s="297"/>
      <c r="XZ54" s="297"/>
      <c r="YA54" s="297"/>
      <c r="YB54" s="297"/>
      <c r="YC54" s="297"/>
      <c r="YD54" s="297"/>
      <c r="YE54" s="297"/>
      <c r="YF54" s="297"/>
      <c r="YG54" s="297"/>
      <c r="YH54" s="297"/>
      <c r="YI54" s="297"/>
      <c r="YJ54" s="297"/>
      <c r="YK54" s="297"/>
      <c r="YL54" s="297"/>
      <c r="YM54" s="297"/>
      <c r="YN54" s="297"/>
      <c r="YO54" s="297"/>
      <c r="YP54" s="297"/>
      <c r="YQ54" s="297"/>
      <c r="YR54" s="297"/>
      <c r="YS54" s="297"/>
      <c r="YT54" s="297"/>
      <c r="YU54" s="297"/>
      <c r="YV54" s="297"/>
      <c r="YW54" s="297"/>
      <c r="YX54" s="297"/>
      <c r="YY54" s="297"/>
      <c r="YZ54" s="297"/>
      <c r="ZA54" s="297"/>
      <c r="ZB54" s="297"/>
      <c r="ZC54" s="297"/>
      <c r="ZD54" s="297"/>
      <c r="ZE54" s="297"/>
      <c r="ZF54" s="297"/>
      <c r="ZG54" s="297"/>
      <c r="ZH54" s="297"/>
      <c r="ZI54" s="297"/>
      <c r="ZJ54" s="297"/>
      <c r="ZK54" s="297"/>
      <c r="ZL54" s="297"/>
      <c r="ZM54" s="297"/>
      <c r="ZN54" s="297"/>
      <c r="ZO54" s="297"/>
      <c r="ZP54" s="297"/>
      <c r="ZQ54" s="297"/>
      <c r="ZR54" s="297"/>
      <c r="ZS54" s="297"/>
      <c r="ZT54" s="297"/>
      <c r="ZU54" s="297"/>
      <c r="ZV54" s="297"/>
      <c r="ZW54" s="297"/>
      <c r="ZX54" s="297"/>
      <c r="ZY54" s="297"/>
      <c r="ZZ54" s="297"/>
      <c r="AAA54" s="297"/>
      <c r="AAB54" s="297"/>
      <c r="AAC54" s="297"/>
      <c r="AAD54" s="297"/>
      <c r="AAE54" s="297"/>
      <c r="AAF54" s="297"/>
      <c r="AAG54" s="297"/>
      <c r="AAH54" s="297"/>
      <c r="AAI54" s="297"/>
      <c r="AAJ54" s="297"/>
      <c r="AAK54" s="297"/>
      <c r="AAL54" s="297"/>
      <c r="AAM54" s="297"/>
      <c r="AAN54" s="297"/>
      <c r="AAO54" s="297"/>
      <c r="AAP54" s="297"/>
      <c r="AAQ54" s="297"/>
      <c r="AAR54" s="297"/>
      <c r="AAS54" s="297"/>
      <c r="AAT54" s="297"/>
      <c r="AAU54" s="297"/>
      <c r="AAV54" s="297"/>
      <c r="AAW54" s="297"/>
      <c r="AAX54" s="297"/>
      <c r="AAY54" s="297"/>
      <c r="AAZ54" s="297"/>
      <c r="ABA54" s="297"/>
      <c r="ABB54" s="297"/>
      <c r="ABC54" s="297"/>
      <c r="ABD54" s="297"/>
      <c r="ABE54" s="297"/>
      <c r="ABF54" s="297"/>
      <c r="ABG54" s="297"/>
      <c r="ABH54" s="297"/>
      <c r="ABI54" s="297"/>
      <c r="ABJ54" s="297"/>
      <c r="ABK54" s="297"/>
      <c r="ABL54" s="297"/>
      <c r="ABM54" s="297"/>
      <c r="ABN54" s="297"/>
      <c r="ABO54" s="297"/>
      <c r="ABP54" s="297"/>
      <c r="ABQ54" s="297"/>
      <c r="ABR54" s="297"/>
      <c r="ABS54" s="297"/>
      <c r="ABT54" s="297"/>
      <c r="ABU54" s="297"/>
      <c r="ABV54" s="297"/>
      <c r="ABW54" s="297"/>
      <c r="ABX54" s="297"/>
      <c r="ABY54" s="297"/>
      <c r="ABZ54" s="297"/>
      <c r="ACA54" s="297"/>
      <c r="ACB54" s="297"/>
      <c r="ACC54" s="297"/>
      <c r="ACD54" s="297"/>
      <c r="ACE54" s="297"/>
      <c r="ACF54" s="297"/>
      <c r="ACG54" s="297"/>
      <c r="ACH54" s="297"/>
      <c r="ACI54" s="297"/>
      <c r="ACJ54" s="297"/>
      <c r="ACK54" s="297"/>
      <c r="ACL54" s="297"/>
      <c r="ACM54" s="297"/>
      <c r="ACN54" s="297"/>
      <c r="ACO54" s="297"/>
      <c r="ACP54" s="297"/>
      <c r="ACQ54" s="297"/>
      <c r="ACR54" s="297"/>
      <c r="ACS54" s="297"/>
      <c r="ACT54" s="297"/>
      <c r="ACU54" s="297"/>
      <c r="ACV54" s="297"/>
      <c r="ACW54" s="297"/>
      <c r="ACX54" s="297"/>
      <c r="ACY54" s="297"/>
      <c r="ACZ54" s="297"/>
      <c r="ADA54" s="297"/>
      <c r="ADB54" s="297"/>
      <c r="ADC54" s="297"/>
      <c r="ADD54" s="297"/>
      <c r="ADE54" s="297"/>
      <c r="ADF54" s="297"/>
      <c r="ADG54" s="297"/>
      <c r="ADH54" s="297"/>
      <c r="ADI54" s="297"/>
      <c r="ADJ54" s="297"/>
      <c r="ADK54" s="297"/>
      <c r="ADL54" s="297"/>
      <c r="ADM54" s="297"/>
      <c r="ADN54" s="297"/>
      <c r="ADO54" s="297"/>
      <c r="ADP54" s="297"/>
      <c r="ADQ54" s="297"/>
      <c r="ADR54" s="297"/>
      <c r="ADS54" s="297"/>
      <c r="ADT54" s="297"/>
      <c r="ADU54" s="297"/>
      <c r="ADV54" s="297"/>
      <c r="ADW54" s="297"/>
      <c r="ADX54" s="297"/>
      <c r="ADY54" s="297"/>
      <c r="ADZ54" s="297"/>
      <c r="AEA54" s="297"/>
      <c r="AEB54" s="297"/>
      <c r="AEC54" s="297"/>
      <c r="AED54" s="297"/>
      <c r="AEE54" s="297"/>
      <c r="AEF54" s="297"/>
      <c r="AEG54" s="297"/>
      <c r="AEH54" s="297"/>
      <c r="AEI54" s="297"/>
      <c r="AEJ54" s="297"/>
      <c r="AEK54" s="297"/>
      <c r="AEL54" s="297"/>
      <c r="AEM54" s="297"/>
      <c r="AEN54" s="297"/>
      <c r="AEO54" s="297"/>
      <c r="AEP54" s="297"/>
      <c r="AEQ54" s="297"/>
      <c r="AER54" s="297"/>
      <c r="AES54" s="297"/>
      <c r="AET54" s="297"/>
      <c r="AEU54" s="297"/>
      <c r="AEV54" s="297"/>
      <c r="AEW54" s="297"/>
      <c r="AEX54" s="297"/>
      <c r="AEY54" s="297"/>
      <c r="AEZ54" s="297"/>
      <c r="AFA54" s="297"/>
      <c r="AFB54" s="297"/>
      <c r="AFC54" s="297"/>
      <c r="AFD54" s="297"/>
      <c r="AFE54" s="297"/>
      <c r="AFF54" s="297"/>
      <c r="AFG54" s="297"/>
      <c r="AFH54" s="297"/>
      <c r="AFI54" s="297"/>
      <c r="AFJ54" s="297"/>
      <c r="AFK54" s="297"/>
      <c r="AFL54" s="297"/>
      <c r="AFM54" s="297"/>
      <c r="AFN54" s="297"/>
      <c r="AFO54" s="297"/>
      <c r="AFP54" s="297"/>
      <c r="AFQ54" s="297"/>
      <c r="AFR54" s="297"/>
      <c r="AFS54" s="297"/>
      <c r="AFT54" s="297"/>
      <c r="AFU54" s="297"/>
      <c r="AFV54" s="297"/>
      <c r="AFW54" s="297"/>
      <c r="AFX54" s="297"/>
      <c r="AFY54" s="297"/>
      <c r="AFZ54" s="297"/>
      <c r="AGA54" s="297"/>
      <c r="AGB54" s="297"/>
      <c r="AGC54" s="297"/>
      <c r="AGD54" s="297"/>
      <c r="AGE54" s="297"/>
      <c r="AGF54" s="297"/>
      <c r="AGG54" s="297"/>
      <c r="AGH54" s="297"/>
      <c r="AGI54" s="297"/>
      <c r="AGJ54" s="297"/>
      <c r="AGK54" s="297"/>
      <c r="AGL54" s="297"/>
      <c r="AGM54" s="297"/>
      <c r="AGN54" s="297"/>
      <c r="AGO54" s="297"/>
      <c r="AGP54" s="297"/>
      <c r="AGQ54" s="297"/>
      <c r="AGR54" s="297"/>
      <c r="AGS54" s="297"/>
      <c r="AGT54" s="297"/>
      <c r="AGU54" s="297"/>
      <c r="AGV54" s="297"/>
      <c r="AGW54" s="297"/>
      <c r="AGX54" s="297"/>
      <c r="AGY54" s="297"/>
      <c r="AGZ54" s="297"/>
      <c r="AHA54" s="297"/>
      <c r="AHB54" s="297"/>
      <c r="AHC54" s="297"/>
      <c r="AHD54" s="297"/>
      <c r="AHE54" s="297"/>
      <c r="AHF54" s="297"/>
      <c r="AHG54" s="297"/>
      <c r="AHH54" s="297"/>
      <c r="AHI54" s="297"/>
      <c r="AHJ54" s="297"/>
      <c r="AHK54" s="297"/>
      <c r="AHL54" s="297"/>
      <c r="AHM54" s="297"/>
      <c r="AHN54" s="297"/>
      <c r="AHO54" s="297"/>
      <c r="AHP54" s="297"/>
      <c r="AHQ54" s="297"/>
      <c r="AHR54" s="297"/>
      <c r="AHS54" s="297"/>
      <c r="AHT54" s="297"/>
      <c r="AHU54" s="297"/>
      <c r="AHV54" s="297"/>
      <c r="AHW54" s="297"/>
      <c r="AHX54" s="297"/>
      <c r="AHY54" s="297"/>
      <c r="AHZ54" s="297"/>
      <c r="AIA54" s="297"/>
      <c r="AIB54" s="297"/>
      <c r="AIC54" s="297"/>
      <c r="AID54" s="297"/>
      <c r="AIE54" s="297"/>
      <c r="AIF54" s="297"/>
      <c r="AIG54" s="297"/>
      <c r="AIH54" s="297"/>
      <c r="AII54" s="297"/>
      <c r="AIJ54" s="297"/>
      <c r="AIK54" s="297"/>
      <c r="AIL54" s="297"/>
      <c r="AIM54" s="297"/>
      <c r="AIN54" s="297"/>
      <c r="AIO54" s="297"/>
      <c r="AIP54" s="297"/>
      <c r="AIQ54" s="297"/>
      <c r="AIR54" s="297"/>
      <c r="AIS54" s="297"/>
      <c r="AIT54" s="297"/>
      <c r="AIU54" s="297"/>
      <c r="AIV54" s="297"/>
      <c r="AIW54" s="297"/>
      <c r="AIX54" s="297"/>
      <c r="AIY54" s="297"/>
      <c r="AIZ54" s="297"/>
      <c r="AJA54" s="297"/>
      <c r="AJB54" s="297"/>
      <c r="AJC54" s="297"/>
      <c r="AJD54" s="297"/>
      <c r="AJE54" s="297"/>
      <c r="AJF54" s="297"/>
      <c r="AJG54" s="297"/>
      <c r="AJH54" s="297"/>
      <c r="AJI54" s="297"/>
      <c r="AJJ54" s="297"/>
      <c r="AJK54" s="297"/>
      <c r="AJL54" s="297"/>
      <c r="AJM54" s="297"/>
      <c r="AJN54" s="297"/>
      <c r="AJO54" s="297"/>
      <c r="AJP54" s="297"/>
      <c r="AJQ54" s="297"/>
      <c r="AJR54" s="297"/>
      <c r="AJS54" s="297"/>
      <c r="AJT54" s="297"/>
      <c r="AJU54" s="297"/>
      <c r="AJV54" s="297"/>
      <c r="AJW54" s="297"/>
      <c r="AJX54" s="297"/>
      <c r="AJY54" s="297"/>
      <c r="AJZ54" s="297"/>
      <c r="AKA54" s="297"/>
      <c r="AKB54" s="297"/>
      <c r="AKC54" s="297"/>
      <c r="AKD54" s="297"/>
      <c r="AKE54" s="297"/>
      <c r="AKF54" s="297"/>
      <c r="AKG54" s="297"/>
      <c r="AKH54" s="297"/>
      <c r="AKI54" s="297"/>
      <c r="AKJ54" s="297"/>
      <c r="AKK54" s="297"/>
      <c r="AKL54" s="297"/>
      <c r="AKM54" s="297"/>
      <c r="AKN54" s="297"/>
      <c r="AKO54" s="297"/>
      <c r="AKP54" s="297"/>
      <c r="AKQ54" s="297"/>
      <c r="AKR54" s="297"/>
      <c r="AKS54" s="297"/>
      <c r="AKT54" s="297"/>
      <c r="AKU54" s="297"/>
      <c r="AKV54" s="297"/>
      <c r="AKW54" s="297"/>
      <c r="AKX54" s="297"/>
      <c r="AKY54" s="297"/>
      <c r="AKZ54" s="297"/>
      <c r="ALA54" s="297"/>
      <c r="ALB54" s="297"/>
      <c r="ALC54" s="297"/>
      <c r="ALD54" s="297"/>
      <c r="ALE54" s="297"/>
      <c r="ALF54" s="297"/>
      <c r="ALG54" s="297"/>
      <c r="ALH54" s="297"/>
      <c r="ALI54" s="297"/>
      <c r="ALJ54" s="297"/>
      <c r="ALK54" s="297"/>
      <c r="ALL54" s="297"/>
      <c r="ALM54" s="297"/>
      <c r="ALN54" s="297"/>
      <c r="ALO54" s="297"/>
      <c r="ALP54" s="297"/>
      <c r="ALQ54" s="297"/>
      <c r="ALR54" s="297"/>
      <c r="ALS54" s="297"/>
      <c r="ALT54" s="297"/>
      <c r="ALU54" s="297"/>
      <c r="ALV54" s="297"/>
      <c r="ALW54" s="297"/>
      <c r="ALX54" s="297"/>
      <c r="ALY54" s="297"/>
      <c r="ALZ54" s="297"/>
      <c r="AMA54" s="297"/>
      <c r="AMB54" s="297"/>
      <c r="AMC54" s="297"/>
      <c r="AMD54" s="297"/>
      <c r="AME54" s="297"/>
      <c r="AMF54" s="297"/>
      <c r="AMG54" s="297"/>
      <c r="AMH54" s="297"/>
      <c r="AMI54" s="297"/>
      <c r="AMJ54" s="297"/>
      <c r="AMK54" s="297"/>
    </row>
    <row r="55" spans="1:1025" s="212" customFormat="1" ht="15" customHeight="1" x14ac:dyDescent="0.25">
      <c r="A55" s="209"/>
      <c r="B55" s="293" t="s">
        <v>314</v>
      </c>
      <c r="C55" s="294" t="s">
        <v>101</v>
      </c>
      <c r="D55" s="199" t="s">
        <v>96</v>
      </c>
      <c r="E55" s="201">
        <f>E56+E58+E60+E61</f>
        <v>135870.70000000001</v>
      </c>
      <c r="F55" s="201" t="s">
        <v>97</v>
      </c>
      <c r="G55" s="201">
        <f>G56+G58+G60+G61</f>
        <v>134882.30000000002</v>
      </c>
      <c r="H55" s="201" t="s">
        <v>97</v>
      </c>
      <c r="I55" s="201">
        <f>I56+I58+I60+I61</f>
        <v>97938</v>
      </c>
      <c r="J55" s="208">
        <f>I55/E55*100</f>
        <v>72.081765973090583</v>
      </c>
      <c r="K55" s="208" t="s">
        <v>97</v>
      </c>
      <c r="L55" s="208" t="s">
        <v>97</v>
      </c>
      <c r="CY55" s="209"/>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c r="EO55" s="209"/>
      <c r="EP55" s="209"/>
      <c r="EQ55" s="209"/>
      <c r="ER55" s="209"/>
      <c r="ES55" s="209"/>
      <c r="ET55" s="209"/>
      <c r="EU55" s="209"/>
      <c r="EV55" s="209"/>
      <c r="EW55" s="209"/>
      <c r="EX55" s="209"/>
      <c r="EY55" s="209"/>
      <c r="EZ55" s="209"/>
      <c r="FA55" s="209"/>
      <c r="FB55" s="209"/>
      <c r="FC55" s="209"/>
      <c r="FD55" s="209"/>
      <c r="FE55" s="209"/>
      <c r="FF55" s="209"/>
      <c r="FG55" s="209"/>
      <c r="FH55" s="209"/>
      <c r="FI55" s="209"/>
      <c r="FJ55" s="209"/>
      <c r="FK55" s="209"/>
      <c r="FL55" s="209"/>
      <c r="FM55" s="209"/>
      <c r="FN55" s="209"/>
      <c r="FO55" s="209"/>
      <c r="FP55" s="209"/>
      <c r="FQ55" s="209"/>
      <c r="FR55" s="209"/>
      <c r="FS55" s="209"/>
      <c r="FT55" s="209"/>
      <c r="FU55" s="209"/>
      <c r="FV55" s="209"/>
      <c r="FW55" s="209"/>
      <c r="FX55" s="209"/>
      <c r="FY55" s="209"/>
      <c r="FZ55" s="209"/>
      <c r="GA55" s="209"/>
      <c r="GB55" s="209"/>
      <c r="GC55" s="209"/>
      <c r="GD55" s="209"/>
      <c r="GE55" s="209"/>
      <c r="GF55" s="209"/>
      <c r="GG55" s="209"/>
      <c r="GH55" s="209"/>
      <c r="GI55" s="209"/>
      <c r="GJ55" s="209"/>
      <c r="GK55" s="209"/>
      <c r="GL55" s="209"/>
      <c r="GM55" s="209"/>
      <c r="GN55" s="209"/>
      <c r="GO55" s="209"/>
      <c r="GP55" s="209"/>
      <c r="GQ55" s="209"/>
      <c r="GR55" s="209"/>
      <c r="GS55" s="209"/>
      <c r="GT55" s="209"/>
      <c r="GU55" s="209"/>
      <c r="GV55" s="209"/>
      <c r="GW55" s="209"/>
      <c r="GX55" s="209"/>
      <c r="GY55" s="209"/>
      <c r="GZ55" s="209"/>
      <c r="HA55" s="209"/>
      <c r="HB55" s="209"/>
      <c r="HC55" s="209"/>
      <c r="HD55" s="209"/>
      <c r="HE55" s="209"/>
      <c r="HF55" s="209"/>
      <c r="HG55" s="209"/>
      <c r="HH55" s="209"/>
      <c r="HI55" s="209"/>
      <c r="HJ55" s="209"/>
      <c r="HK55" s="209"/>
      <c r="HL55" s="209"/>
      <c r="HM55" s="209"/>
      <c r="HN55" s="209"/>
      <c r="HO55" s="209"/>
      <c r="HP55" s="209"/>
      <c r="HQ55" s="209"/>
      <c r="HR55" s="209"/>
      <c r="HS55" s="209"/>
      <c r="HT55" s="209"/>
      <c r="HU55" s="209"/>
      <c r="HV55" s="209"/>
      <c r="HW55" s="209"/>
      <c r="HX55" s="209"/>
      <c r="HY55" s="209"/>
      <c r="HZ55" s="209"/>
      <c r="IA55" s="209"/>
      <c r="IB55" s="209"/>
      <c r="IC55" s="209"/>
      <c r="ID55" s="209"/>
      <c r="IE55" s="209"/>
      <c r="IF55" s="209"/>
      <c r="IG55" s="209"/>
      <c r="IH55" s="209"/>
      <c r="II55" s="209"/>
      <c r="IJ55" s="209"/>
      <c r="IK55" s="209"/>
      <c r="IL55" s="209"/>
      <c r="IM55" s="209"/>
      <c r="IN55" s="209"/>
      <c r="IO55" s="209"/>
      <c r="IP55" s="209"/>
      <c r="IQ55" s="209"/>
      <c r="IR55" s="209"/>
      <c r="IS55" s="209"/>
      <c r="IT55" s="209"/>
      <c r="IU55" s="209"/>
      <c r="IV55" s="209"/>
      <c r="IW55" s="209"/>
      <c r="IX55" s="209"/>
      <c r="IY55" s="209"/>
      <c r="IZ55" s="209"/>
      <c r="JA55" s="209"/>
      <c r="JB55" s="209"/>
      <c r="JC55" s="209"/>
      <c r="JD55" s="209"/>
      <c r="JE55" s="209"/>
      <c r="JF55" s="209"/>
      <c r="JG55" s="209"/>
      <c r="JH55" s="209"/>
      <c r="JI55" s="209"/>
      <c r="JJ55" s="209"/>
      <c r="JK55" s="209"/>
      <c r="JL55" s="209"/>
      <c r="JM55" s="209"/>
      <c r="JN55" s="209"/>
      <c r="JO55" s="209"/>
      <c r="JP55" s="209"/>
      <c r="JQ55" s="209"/>
      <c r="JR55" s="209"/>
      <c r="JS55" s="209"/>
      <c r="JT55" s="209"/>
      <c r="JU55" s="209"/>
      <c r="JV55" s="209"/>
      <c r="JW55" s="209"/>
      <c r="JX55" s="209"/>
      <c r="JY55" s="209"/>
      <c r="JZ55" s="209"/>
      <c r="KA55" s="209"/>
      <c r="KB55" s="209"/>
      <c r="KC55" s="209"/>
      <c r="KD55" s="209"/>
      <c r="KE55" s="209"/>
      <c r="KF55" s="209"/>
      <c r="KG55" s="209"/>
      <c r="KH55" s="209"/>
      <c r="KI55" s="209"/>
      <c r="KJ55" s="209"/>
      <c r="KK55" s="209"/>
      <c r="KL55" s="209"/>
      <c r="KM55" s="209"/>
      <c r="KN55" s="209"/>
      <c r="KO55" s="209"/>
    </row>
    <row r="56" spans="1:1025" s="212" customFormat="1" x14ac:dyDescent="0.25">
      <c r="A56" s="209"/>
      <c r="B56" s="293"/>
      <c r="C56" s="294"/>
      <c r="D56" s="199" t="s">
        <v>23</v>
      </c>
      <c r="E56" s="201">
        <f>E72</f>
        <v>2697.6</v>
      </c>
      <c r="F56" s="201">
        <f>F72</f>
        <v>2697.6</v>
      </c>
      <c r="G56" s="201">
        <f>G72</f>
        <v>2697.6</v>
      </c>
      <c r="H56" s="201">
        <f>H72</f>
        <v>1457.2</v>
      </c>
      <c r="I56" s="201">
        <f>I72</f>
        <v>1958.8</v>
      </c>
      <c r="J56" s="208">
        <f>I56/E56*100</f>
        <v>72.612692763938313</v>
      </c>
      <c r="K56" s="208">
        <f>H56/F56*100</f>
        <v>54.018386714116254</v>
      </c>
      <c r="L56" s="208">
        <f>H56/G56*100</f>
        <v>54.018386714116254</v>
      </c>
      <c r="CY56" s="209"/>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c r="EO56" s="209"/>
      <c r="EP56" s="209"/>
      <c r="EQ56" s="209"/>
      <c r="ER56" s="209"/>
      <c r="ES56" s="209"/>
      <c r="ET56" s="209"/>
      <c r="EU56" s="209"/>
      <c r="EV56" s="209"/>
      <c r="EW56" s="209"/>
      <c r="EX56" s="209"/>
      <c r="EY56" s="209"/>
      <c r="EZ56" s="209"/>
      <c r="FA56" s="209"/>
      <c r="FB56" s="209"/>
      <c r="FC56" s="209"/>
      <c r="FD56" s="209"/>
      <c r="FE56" s="209"/>
      <c r="FF56" s="209"/>
      <c r="FG56" s="209"/>
      <c r="FH56" s="209"/>
      <c r="FI56" s="209"/>
      <c r="FJ56" s="209"/>
      <c r="FK56" s="209"/>
      <c r="FL56" s="209"/>
      <c r="FM56" s="209"/>
      <c r="FN56" s="209"/>
      <c r="FO56" s="209"/>
      <c r="FP56" s="209"/>
      <c r="FQ56" s="209"/>
      <c r="FR56" s="209"/>
      <c r="FS56" s="209"/>
      <c r="FT56" s="209"/>
      <c r="FU56" s="209"/>
      <c r="FV56" s="209"/>
      <c r="FW56" s="209"/>
      <c r="FX56" s="209"/>
      <c r="FY56" s="209"/>
      <c r="FZ56" s="209"/>
      <c r="GA56" s="209"/>
      <c r="GB56" s="209"/>
      <c r="GC56" s="209"/>
      <c r="GD56" s="209"/>
      <c r="GE56" s="209"/>
      <c r="GF56" s="209"/>
      <c r="GG56" s="209"/>
      <c r="GH56" s="209"/>
      <c r="GI56" s="209"/>
      <c r="GJ56" s="209"/>
      <c r="GK56" s="209"/>
      <c r="GL56" s="209"/>
      <c r="GM56" s="209"/>
      <c r="GN56" s="209"/>
      <c r="GO56" s="209"/>
      <c r="GP56" s="209"/>
      <c r="GQ56" s="209"/>
      <c r="GR56" s="209"/>
      <c r="GS56" s="209"/>
      <c r="GT56" s="209"/>
      <c r="GU56" s="209"/>
      <c r="GV56" s="209"/>
      <c r="GW56" s="209"/>
      <c r="GX56" s="209"/>
      <c r="GY56" s="209"/>
      <c r="GZ56" s="209"/>
      <c r="HA56" s="209"/>
      <c r="HB56" s="209"/>
      <c r="HC56" s="209"/>
      <c r="HD56" s="209"/>
      <c r="HE56" s="209"/>
      <c r="HF56" s="209"/>
      <c r="HG56" s="209"/>
      <c r="HH56" s="209"/>
      <c r="HI56" s="209"/>
      <c r="HJ56" s="209"/>
      <c r="HK56" s="209"/>
      <c r="HL56" s="209"/>
      <c r="HM56" s="209"/>
      <c r="HN56" s="209"/>
      <c r="HO56" s="209"/>
      <c r="HP56" s="209"/>
      <c r="HQ56" s="209"/>
      <c r="HR56" s="209"/>
      <c r="HS56" s="209"/>
      <c r="HT56" s="209"/>
      <c r="HU56" s="209"/>
      <c r="HV56" s="209"/>
      <c r="HW56" s="209"/>
      <c r="HX56" s="209"/>
      <c r="HY56" s="209"/>
      <c r="HZ56" s="209"/>
      <c r="IA56" s="209"/>
      <c r="IB56" s="209"/>
      <c r="IC56" s="209"/>
      <c r="ID56" s="209"/>
      <c r="IE56" s="209"/>
      <c r="IF56" s="209"/>
      <c r="IG56" s="209"/>
      <c r="IH56" s="209"/>
      <c r="II56" s="209"/>
      <c r="IJ56" s="209"/>
      <c r="IK56" s="209"/>
      <c r="IL56" s="209"/>
      <c r="IM56" s="209"/>
      <c r="IN56" s="209"/>
      <c r="IO56" s="209"/>
      <c r="IP56" s="209"/>
      <c r="IQ56" s="209"/>
      <c r="IR56" s="209"/>
      <c r="IS56" s="209"/>
      <c r="IT56" s="209"/>
      <c r="IU56" s="209"/>
      <c r="IV56" s="209"/>
      <c r="IW56" s="209"/>
      <c r="IX56" s="209"/>
      <c r="IY56" s="209"/>
      <c r="IZ56" s="209"/>
      <c r="JA56" s="209"/>
      <c r="JB56" s="209"/>
      <c r="JC56" s="209"/>
      <c r="JD56" s="209"/>
      <c r="JE56" s="209"/>
      <c r="JF56" s="209"/>
      <c r="JG56" s="209"/>
      <c r="JH56" s="209"/>
      <c r="JI56" s="209"/>
      <c r="JJ56" s="209"/>
      <c r="JK56" s="209"/>
      <c r="JL56" s="209"/>
      <c r="JM56" s="209"/>
      <c r="JN56" s="209"/>
      <c r="JO56" s="209"/>
      <c r="JP56" s="209"/>
      <c r="JQ56" s="209"/>
      <c r="JR56" s="209"/>
      <c r="JS56" s="209"/>
      <c r="JT56" s="209"/>
      <c r="JU56" s="209"/>
      <c r="JV56" s="209"/>
      <c r="JW56" s="209"/>
      <c r="JX56" s="209"/>
      <c r="JY56" s="209"/>
      <c r="JZ56" s="209"/>
      <c r="KA56" s="209"/>
      <c r="KB56" s="209"/>
      <c r="KC56" s="209"/>
      <c r="KD56" s="209"/>
      <c r="KE56" s="209"/>
      <c r="KF56" s="209"/>
      <c r="KG56" s="209"/>
      <c r="KH56" s="209"/>
      <c r="KI56" s="209"/>
      <c r="KJ56" s="209"/>
      <c r="KK56" s="209"/>
      <c r="KL56" s="209"/>
      <c r="KM56" s="209"/>
      <c r="KN56" s="209"/>
      <c r="KO56" s="209"/>
    </row>
    <row r="57" spans="1:1025" s="212" customFormat="1" ht="54" x14ac:dyDescent="0.25">
      <c r="A57" s="209"/>
      <c r="B57" s="293"/>
      <c r="C57" s="294"/>
      <c r="D57" s="199" t="s">
        <v>24</v>
      </c>
      <c r="E57" s="201"/>
      <c r="F57" s="201">
        <f>F87+F80</f>
        <v>1495</v>
      </c>
      <c r="G57" s="201"/>
      <c r="H57" s="201">
        <f>H56</f>
        <v>1457.2</v>
      </c>
      <c r="I57" s="201">
        <f>I56</f>
        <v>1958.8</v>
      </c>
      <c r="J57" s="208"/>
      <c r="K57" s="208">
        <f>H57/F57*100</f>
        <v>97.471571906354512</v>
      </c>
      <c r="L57" s="208"/>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c r="EZ57" s="209"/>
      <c r="FA57" s="209"/>
      <c r="FB57" s="209"/>
      <c r="FC57" s="209"/>
      <c r="FD57" s="209"/>
      <c r="FE57" s="209"/>
      <c r="FF57" s="209"/>
      <c r="FG57" s="209"/>
      <c r="FH57" s="209"/>
      <c r="FI57" s="209"/>
      <c r="FJ57" s="209"/>
      <c r="FK57" s="209"/>
      <c r="FL57" s="209"/>
      <c r="FM57" s="209"/>
      <c r="FN57" s="209"/>
      <c r="FO57" s="209"/>
      <c r="FP57" s="209"/>
      <c r="FQ57" s="209"/>
      <c r="FR57" s="209"/>
      <c r="FS57" s="209"/>
      <c r="FT57" s="209"/>
      <c r="FU57" s="209"/>
      <c r="FV57" s="209"/>
      <c r="FW57" s="209"/>
      <c r="FX57" s="209"/>
      <c r="FY57" s="209"/>
      <c r="FZ57" s="209"/>
      <c r="GA57" s="209"/>
      <c r="GB57" s="209"/>
      <c r="GC57" s="209"/>
      <c r="GD57" s="209"/>
      <c r="GE57" s="209"/>
      <c r="GF57" s="209"/>
      <c r="GG57" s="209"/>
      <c r="GH57" s="209"/>
      <c r="GI57" s="209"/>
      <c r="GJ57" s="209"/>
      <c r="GK57" s="209"/>
      <c r="GL57" s="209"/>
      <c r="GM57" s="209"/>
      <c r="GN57" s="209"/>
      <c r="GO57" s="209"/>
      <c r="GP57" s="209"/>
      <c r="GQ57" s="209"/>
      <c r="GR57" s="209"/>
      <c r="GS57" s="209"/>
      <c r="GT57" s="209"/>
      <c r="GU57" s="209"/>
      <c r="GV57" s="209"/>
      <c r="GW57" s="209"/>
      <c r="GX57" s="209"/>
      <c r="GY57" s="209"/>
      <c r="GZ57" s="209"/>
      <c r="HA57" s="209"/>
      <c r="HB57" s="209"/>
      <c r="HC57" s="209"/>
      <c r="HD57" s="209"/>
      <c r="HE57" s="209"/>
      <c r="HF57" s="209"/>
      <c r="HG57" s="209"/>
      <c r="HH57" s="209"/>
      <c r="HI57" s="209"/>
      <c r="HJ57" s="209"/>
      <c r="HK57" s="209"/>
      <c r="HL57" s="209"/>
      <c r="HM57" s="209"/>
      <c r="HN57" s="209"/>
      <c r="HO57" s="209"/>
      <c r="HP57" s="209"/>
      <c r="HQ57" s="209"/>
      <c r="HR57" s="209"/>
      <c r="HS57" s="209"/>
      <c r="HT57" s="209"/>
      <c r="HU57" s="209"/>
      <c r="HV57" s="209"/>
      <c r="HW57" s="209"/>
      <c r="HX57" s="209"/>
      <c r="HY57" s="209"/>
      <c r="HZ57" s="209"/>
      <c r="IA57" s="209"/>
      <c r="IB57" s="209"/>
      <c r="IC57" s="209"/>
      <c r="ID57" s="209"/>
      <c r="IE57" s="209"/>
      <c r="IF57" s="209"/>
      <c r="IG57" s="209"/>
      <c r="IH57" s="209"/>
      <c r="II57" s="209"/>
      <c r="IJ57" s="209"/>
      <c r="IK57" s="209"/>
      <c r="IL57" s="209"/>
      <c r="IM57" s="209"/>
      <c r="IN57" s="209"/>
      <c r="IO57" s="209"/>
      <c r="IP57" s="209"/>
      <c r="IQ57" s="209"/>
      <c r="IR57" s="209"/>
      <c r="IS57" s="209"/>
      <c r="IT57" s="209"/>
      <c r="IU57" s="209"/>
      <c r="IV57" s="209"/>
      <c r="IW57" s="209"/>
      <c r="IX57" s="209"/>
      <c r="IY57" s="209"/>
      <c r="IZ57" s="209"/>
      <c r="JA57" s="209"/>
      <c r="JB57" s="209"/>
      <c r="JC57" s="209"/>
      <c r="JD57" s="209"/>
      <c r="JE57" s="209"/>
      <c r="JF57" s="209"/>
      <c r="JG57" s="209"/>
      <c r="JH57" s="209"/>
      <c r="JI57" s="209"/>
      <c r="JJ57" s="209"/>
      <c r="JK57" s="209"/>
      <c r="JL57" s="209"/>
      <c r="JM57" s="209"/>
      <c r="JN57" s="209"/>
      <c r="JO57" s="209"/>
      <c r="JP57" s="209"/>
      <c r="JQ57" s="209"/>
      <c r="JR57" s="209"/>
      <c r="JS57" s="209"/>
      <c r="JT57" s="209"/>
      <c r="JU57" s="209"/>
      <c r="JV57" s="209"/>
      <c r="JW57" s="209"/>
      <c r="JX57" s="209"/>
      <c r="JY57" s="209"/>
      <c r="JZ57" s="209"/>
      <c r="KA57" s="209"/>
      <c r="KB57" s="209"/>
      <c r="KC57" s="209"/>
      <c r="KD57" s="209"/>
      <c r="KE57" s="209"/>
      <c r="KF57" s="209"/>
      <c r="KG57" s="209"/>
      <c r="KH57" s="209"/>
      <c r="KI57" s="209"/>
      <c r="KJ57" s="209"/>
      <c r="KK57" s="209"/>
      <c r="KL57" s="209"/>
      <c r="KM57" s="209"/>
      <c r="KN57" s="209"/>
      <c r="KO57" s="209"/>
    </row>
    <row r="58" spans="1:1025" s="212" customFormat="1" ht="27" x14ac:dyDescent="0.25">
      <c r="A58" s="209"/>
      <c r="B58" s="293"/>
      <c r="C58" s="294"/>
      <c r="D58" s="199" t="s">
        <v>25</v>
      </c>
      <c r="E58" s="201">
        <f>E74</f>
        <v>132184.70000000001</v>
      </c>
      <c r="F58" s="201">
        <f>F74</f>
        <v>132184.70000000001</v>
      </c>
      <c r="G58" s="201">
        <f>G74</f>
        <v>132184.70000000001</v>
      </c>
      <c r="H58" s="201">
        <f>H74</f>
        <v>71397.799999999988</v>
      </c>
      <c r="I58" s="201">
        <f>I74</f>
        <v>95979.199999999997</v>
      </c>
      <c r="J58" s="208">
        <f>I58/E58*100</f>
        <v>72.609916276240739</v>
      </c>
      <c r="K58" s="208">
        <f>H58/F58*100</f>
        <v>54.013664213785695</v>
      </c>
      <c r="L58" s="208">
        <f>H58/G58*100</f>
        <v>54.013664213785695</v>
      </c>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09"/>
      <c r="FV58" s="209"/>
      <c r="FW58" s="209"/>
      <c r="FX58" s="209"/>
      <c r="FY58" s="209"/>
      <c r="FZ58" s="209"/>
      <c r="GA58" s="209"/>
      <c r="GB58" s="209"/>
      <c r="GC58" s="209"/>
      <c r="GD58" s="209"/>
      <c r="GE58" s="209"/>
      <c r="GF58" s="209"/>
      <c r="GG58" s="209"/>
      <c r="GH58" s="209"/>
      <c r="GI58" s="209"/>
      <c r="GJ58" s="209"/>
      <c r="GK58" s="209"/>
      <c r="GL58" s="209"/>
      <c r="GM58" s="209"/>
      <c r="GN58" s="209"/>
      <c r="GO58" s="209"/>
      <c r="GP58" s="209"/>
      <c r="GQ58" s="209"/>
      <c r="GR58" s="209"/>
      <c r="GS58" s="209"/>
      <c r="GT58" s="209"/>
      <c r="GU58" s="209"/>
      <c r="GV58" s="209"/>
      <c r="GW58" s="209"/>
      <c r="GX58" s="209"/>
      <c r="GY58" s="209"/>
      <c r="GZ58" s="209"/>
      <c r="HA58" s="209"/>
      <c r="HB58" s="209"/>
      <c r="HC58" s="209"/>
      <c r="HD58" s="209"/>
      <c r="HE58" s="209"/>
      <c r="HF58" s="209"/>
      <c r="HG58" s="209"/>
      <c r="HH58" s="209"/>
      <c r="HI58" s="209"/>
      <c r="HJ58" s="209"/>
      <c r="HK58" s="209"/>
      <c r="HL58" s="209"/>
      <c r="HM58" s="209"/>
      <c r="HN58" s="209"/>
      <c r="HO58" s="209"/>
      <c r="HP58" s="209"/>
      <c r="HQ58" s="209"/>
      <c r="HR58" s="209"/>
      <c r="HS58" s="209"/>
      <c r="HT58" s="209"/>
      <c r="HU58" s="209"/>
      <c r="HV58" s="209"/>
      <c r="HW58" s="209"/>
      <c r="HX58" s="209"/>
      <c r="HY58" s="209"/>
      <c r="HZ58" s="209"/>
      <c r="IA58" s="209"/>
      <c r="IB58" s="209"/>
      <c r="IC58" s="209"/>
      <c r="ID58" s="209"/>
      <c r="IE58" s="209"/>
      <c r="IF58" s="209"/>
      <c r="IG58" s="209"/>
      <c r="IH58" s="209"/>
      <c r="II58" s="209"/>
      <c r="IJ58" s="209"/>
      <c r="IK58" s="209"/>
      <c r="IL58" s="209"/>
      <c r="IM58" s="209"/>
      <c r="IN58" s="209"/>
      <c r="IO58" s="209"/>
      <c r="IP58" s="209"/>
      <c r="IQ58" s="209"/>
      <c r="IR58" s="209"/>
      <c r="IS58" s="209"/>
      <c r="IT58" s="209"/>
      <c r="IU58" s="209"/>
      <c r="IV58" s="209"/>
      <c r="IW58" s="209"/>
      <c r="IX58" s="209"/>
      <c r="IY58" s="209"/>
      <c r="IZ58" s="209"/>
      <c r="JA58" s="209"/>
      <c r="JB58" s="209"/>
      <c r="JC58" s="209"/>
      <c r="JD58" s="209"/>
      <c r="JE58" s="209"/>
      <c r="JF58" s="209"/>
      <c r="JG58" s="209"/>
      <c r="JH58" s="209"/>
      <c r="JI58" s="209"/>
      <c r="JJ58" s="209"/>
      <c r="JK58" s="209"/>
      <c r="JL58" s="209"/>
      <c r="JM58" s="209"/>
      <c r="JN58" s="209"/>
      <c r="JO58" s="209"/>
      <c r="JP58" s="209"/>
      <c r="JQ58" s="209"/>
      <c r="JR58" s="209"/>
      <c r="JS58" s="209"/>
      <c r="JT58" s="209"/>
      <c r="JU58" s="209"/>
      <c r="JV58" s="209"/>
      <c r="JW58" s="209"/>
      <c r="JX58" s="209"/>
      <c r="JY58" s="209"/>
      <c r="JZ58" s="209"/>
      <c r="KA58" s="209"/>
      <c r="KB58" s="209"/>
      <c r="KC58" s="209"/>
      <c r="KD58" s="209"/>
      <c r="KE58" s="209"/>
      <c r="KF58" s="209"/>
      <c r="KG58" s="209"/>
      <c r="KH58" s="209"/>
      <c r="KI58" s="209"/>
      <c r="KJ58" s="209"/>
      <c r="KK58" s="209"/>
      <c r="KL58" s="209"/>
      <c r="KM58" s="209"/>
      <c r="KN58" s="209"/>
      <c r="KO58" s="209"/>
    </row>
    <row r="59" spans="1:1025" s="212" customFormat="1" ht="67.5" x14ac:dyDescent="0.25">
      <c r="A59" s="209"/>
      <c r="B59" s="293"/>
      <c r="C59" s="294"/>
      <c r="D59" s="199" t="s">
        <v>26</v>
      </c>
      <c r="E59" s="201"/>
      <c r="F59" s="201">
        <f>F58</f>
        <v>132184.70000000001</v>
      </c>
      <c r="G59" s="201"/>
      <c r="H59" s="201">
        <f>H58</f>
        <v>71397.799999999988</v>
      </c>
      <c r="I59" s="201">
        <f>I58</f>
        <v>95979.199999999997</v>
      </c>
      <c r="J59" s="208"/>
      <c r="K59" s="208">
        <f>H59/F59*100</f>
        <v>54.013664213785695</v>
      </c>
      <c r="L59" s="208"/>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c r="EZ59" s="209"/>
      <c r="FA59" s="209"/>
      <c r="FB59" s="209"/>
      <c r="FC59" s="209"/>
      <c r="FD59" s="209"/>
      <c r="FE59" s="209"/>
      <c r="FF59" s="209"/>
      <c r="FG59" s="209"/>
      <c r="FH59" s="209"/>
      <c r="FI59" s="209"/>
      <c r="FJ59" s="209"/>
      <c r="FK59" s="209"/>
      <c r="FL59" s="209"/>
      <c r="FM59" s="209"/>
      <c r="FN59" s="209"/>
      <c r="FO59" s="209"/>
      <c r="FP59" s="209"/>
      <c r="FQ59" s="209"/>
      <c r="FR59" s="209"/>
      <c r="FS59" s="209"/>
      <c r="FT59" s="209"/>
      <c r="FU59" s="209"/>
      <c r="FV59" s="209"/>
      <c r="FW59" s="209"/>
      <c r="FX59" s="209"/>
      <c r="FY59" s="209"/>
      <c r="FZ59" s="209"/>
      <c r="GA59" s="209"/>
      <c r="GB59" s="209"/>
      <c r="GC59" s="209"/>
      <c r="GD59" s="209"/>
      <c r="GE59" s="209"/>
      <c r="GF59" s="209"/>
      <c r="GG59" s="209"/>
      <c r="GH59" s="209"/>
      <c r="GI59" s="209"/>
      <c r="GJ59" s="209"/>
      <c r="GK59" s="209"/>
      <c r="GL59" s="209"/>
      <c r="GM59" s="209"/>
      <c r="GN59" s="209"/>
      <c r="GO59" s="209"/>
      <c r="GP59" s="209"/>
      <c r="GQ59" s="209"/>
      <c r="GR59" s="209"/>
      <c r="GS59" s="209"/>
      <c r="GT59" s="209"/>
      <c r="GU59" s="209"/>
      <c r="GV59" s="209"/>
      <c r="GW59" s="209"/>
      <c r="GX59" s="209"/>
      <c r="GY59" s="209"/>
      <c r="GZ59" s="209"/>
      <c r="HA59" s="209"/>
      <c r="HB59" s="209"/>
      <c r="HC59" s="209"/>
      <c r="HD59" s="209"/>
      <c r="HE59" s="209"/>
      <c r="HF59" s="209"/>
      <c r="HG59" s="209"/>
      <c r="HH59" s="209"/>
      <c r="HI59" s="209"/>
      <c r="HJ59" s="209"/>
      <c r="HK59" s="209"/>
      <c r="HL59" s="209"/>
      <c r="HM59" s="209"/>
      <c r="HN59" s="209"/>
      <c r="HO59" s="209"/>
      <c r="HP59" s="209"/>
      <c r="HQ59" s="209"/>
      <c r="HR59" s="209"/>
      <c r="HS59" s="209"/>
      <c r="HT59" s="209"/>
      <c r="HU59" s="209"/>
      <c r="HV59" s="209"/>
      <c r="HW59" s="209"/>
      <c r="HX59" s="209"/>
      <c r="HY59" s="209"/>
      <c r="HZ59" s="209"/>
      <c r="IA59" s="209"/>
      <c r="IB59" s="209"/>
      <c r="IC59" s="209"/>
      <c r="ID59" s="209"/>
      <c r="IE59" s="209"/>
      <c r="IF59" s="209"/>
      <c r="IG59" s="209"/>
      <c r="IH59" s="209"/>
      <c r="II59" s="209"/>
      <c r="IJ59" s="209"/>
      <c r="IK59" s="209"/>
      <c r="IL59" s="209"/>
      <c r="IM59" s="209"/>
      <c r="IN59" s="209"/>
      <c r="IO59" s="209"/>
      <c r="IP59" s="209"/>
      <c r="IQ59" s="209"/>
      <c r="IR59" s="209"/>
      <c r="IS59" s="209"/>
      <c r="IT59" s="209"/>
      <c r="IU59" s="209"/>
      <c r="IV59" s="209"/>
      <c r="IW59" s="209"/>
      <c r="IX59" s="209"/>
      <c r="IY59" s="209"/>
      <c r="IZ59" s="209"/>
      <c r="JA59" s="209"/>
      <c r="JB59" s="209"/>
      <c r="JC59" s="209"/>
      <c r="JD59" s="209"/>
      <c r="JE59" s="209"/>
      <c r="JF59" s="209"/>
      <c r="JG59" s="209"/>
      <c r="JH59" s="209"/>
      <c r="JI59" s="209"/>
      <c r="JJ59" s="209"/>
      <c r="JK59" s="209"/>
      <c r="JL59" s="209"/>
      <c r="JM59" s="209"/>
      <c r="JN59" s="209"/>
      <c r="JO59" s="209"/>
      <c r="JP59" s="209"/>
      <c r="JQ59" s="209"/>
      <c r="JR59" s="209"/>
      <c r="JS59" s="209"/>
      <c r="JT59" s="209"/>
      <c r="JU59" s="209"/>
      <c r="JV59" s="209"/>
      <c r="JW59" s="209"/>
      <c r="JX59" s="209"/>
      <c r="JY59" s="209"/>
      <c r="JZ59" s="209"/>
      <c r="KA59" s="209"/>
      <c r="KB59" s="209"/>
      <c r="KC59" s="209"/>
      <c r="KD59" s="209"/>
      <c r="KE59" s="209"/>
      <c r="KF59" s="209"/>
      <c r="KG59" s="209"/>
      <c r="KH59" s="209"/>
      <c r="KI59" s="209"/>
      <c r="KJ59" s="209"/>
      <c r="KK59" s="209"/>
      <c r="KL59" s="209"/>
      <c r="KM59" s="209"/>
      <c r="KN59" s="209"/>
      <c r="KO59" s="209"/>
    </row>
    <row r="60" spans="1:1025" s="212" customFormat="1" ht="27" x14ac:dyDescent="0.25">
      <c r="A60" s="209"/>
      <c r="B60" s="293"/>
      <c r="C60" s="294"/>
      <c r="D60" s="199" t="s">
        <v>27</v>
      </c>
      <c r="E60" s="201"/>
      <c r="F60" s="201"/>
      <c r="G60" s="201"/>
      <c r="H60" s="201"/>
      <c r="I60" s="201"/>
      <c r="J60" s="208"/>
      <c r="K60" s="208"/>
      <c r="L60" s="208"/>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c r="EZ60" s="209"/>
      <c r="FA60" s="209"/>
      <c r="FB60" s="209"/>
      <c r="FC60" s="209"/>
      <c r="FD60" s="209"/>
      <c r="FE60" s="209"/>
      <c r="FF60" s="209"/>
      <c r="FG60" s="209"/>
      <c r="FH60" s="209"/>
      <c r="FI60" s="209"/>
      <c r="FJ60" s="209"/>
      <c r="FK60" s="209"/>
      <c r="FL60" s="209"/>
      <c r="FM60" s="209"/>
      <c r="FN60" s="209"/>
      <c r="FO60" s="209"/>
      <c r="FP60" s="209"/>
      <c r="FQ60" s="209"/>
      <c r="FR60" s="209"/>
      <c r="FS60" s="209"/>
      <c r="FT60" s="209"/>
      <c r="FU60" s="209"/>
      <c r="FV60" s="209"/>
      <c r="FW60" s="209"/>
      <c r="FX60" s="209"/>
      <c r="FY60" s="209"/>
      <c r="FZ60" s="209"/>
      <c r="GA60" s="209"/>
      <c r="GB60" s="209"/>
      <c r="GC60" s="209"/>
      <c r="GD60" s="209"/>
      <c r="GE60" s="209"/>
      <c r="GF60" s="209"/>
      <c r="GG60" s="209"/>
      <c r="GH60" s="209"/>
      <c r="GI60" s="209"/>
      <c r="GJ60" s="209"/>
      <c r="GK60" s="209"/>
      <c r="GL60" s="209"/>
      <c r="GM60" s="209"/>
      <c r="GN60" s="209"/>
      <c r="GO60" s="209"/>
      <c r="GP60" s="209"/>
      <c r="GQ60" s="209"/>
      <c r="GR60" s="209"/>
      <c r="GS60" s="209"/>
      <c r="GT60" s="209"/>
      <c r="GU60" s="209"/>
      <c r="GV60" s="209"/>
      <c r="GW60" s="209"/>
      <c r="GX60" s="209"/>
      <c r="GY60" s="209"/>
      <c r="GZ60" s="209"/>
      <c r="HA60" s="209"/>
      <c r="HB60" s="209"/>
      <c r="HC60" s="209"/>
      <c r="HD60" s="209"/>
      <c r="HE60" s="209"/>
      <c r="HF60" s="209"/>
      <c r="HG60" s="209"/>
      <c r="HH60" s="209"/>
      <c r="HI60" s="209"/>
      <c r="HJ60" s="209"/>
      <c r="HK60" s="209"/>
      <c r="HL60" s="209"/>
      <c r="HM60" s="209"/>
      <c r="HN60" s="209"/>
      <c r="HO60" s="209"/>
      <c r="HP60" s="209"/>
      <c r="HQ60" s="209"/>
      <c r="HR60" s="209"/>
      <c r="HS60" s="209"/>
      <c r="HT60" s="209"/>
      <c r="HU60" s="209"/>
      <c r="HV60" s="209"/>
      <c r="HW60" s="209"/>
      <c r="HX60" s="209"/>
      <c r="HY60" s="209"/>
      <c r="HZ60" s="209"/>
      <c r="IA60" s="209"/>
      <c r="IB60" s="209"/>
      <c r="IC60" s="209"/>
      <c r="ID60" s="209"/>
      <c r="IE60" s="209"/>
      <c r="IF60" s="209"/>
      <c r="IG60" s="209"/>
      <c r="IH60" s="209"/>
      <c r="II60" s="209"/>
      <c r="IJ60" s="209"/>
      <c r="IK60" s="209"/>
      <c r="IL60" s="209"/>
      <c r="IM60" s="209"/>
      <c r="IN60" s="209"/>
      <c r="IO60" s="209"/>
      <c r="IP60" s="209"/>
      <c r="IQ60" s="209"/>
      <c r="IR60" s="209"/>
      <c r="IS60" s="209"/>
      <c r="IT60" s="209"/>
      <c r="IU60" s="209"/>
      <c r="IV60" s="209"/>
      <c r="IW60" s="209"/>
      <c r="IX60" s="209"/>
      <c r="IY60" s="209"/>
      <c r="IZ60" s="209"/>
      <c r="JA60" s="209"/>
      <c r="JB60" s="209"/>
      <c r="JC60" s="209"/>
      <c r="JD60" s="209"/>
      <c r="JE60" s="209"/>
      <c r="JF60" s="209"/>
      <c r="JG60" s="209"/>
      <c r="JH60" s="209"/>
      <c r="JI60" s="209"/>
      <c r="JJ60" s="209"/>
      <c r="JK60" s="209"/>
      <c r="JL60" s="209"/>
      <c r="JM60" s="209"/>
      <c r="JN60" s="209"/>
      <c r="JO60" s="209"/>
      <c r="JP60" s="209"/>
      <c r="JQ60" s="209"/>
      <c r="JR60" s="209"/>
      <c r="JS60" s="209"/>
      <c r="JT60" s="209"/>
      <c r="JU60" s="209"/>
      <c r="JV60" s="209"/>
      <c r="JW60" s="209"/>
      <c r="JX60" s="209"/>
      <c r="JY60" s="209"/>
      <c r="JZ60" s="209"/>
      <c r="KA60" s="209"/>
      <c r="KB60" s="209"/>
      <c r="KC60" s="209"/>
      <c r="KD60" s="209"/>
      <c r="KE60" s="209"/>
      <c r="KF60" s="209"/>
      <c r="KG60" s="209"/>
      <c r="KH60" s="209"/>
      <c r="KI60" s="209"/>
      <c r="KJ60" s="209"/>
      <c r="KK60" s="209"/>
      <c r="KL60" s="209"/>
      <c r="KM60" s="209"/>
      <c r="KN60" s="209"/>
      <c r="KO60" s="209"/>
    </row>
    <row r="61" spans="1:1025" s="212" customFormat="1" ht="45" x14ac:dyDescent="0.25">
      <c r="A61" s="209"/>
      <c r="B61" s="293"/>
      <c r="C61" s="294"/>
      <c r="D61" s="200" t="s">
        <v>28</v>
      </c>
      <c r="E61" s="201">
        <f>E77</f>
        <v>988.4</v>
      </c>
      <c r="F61" s="201"/>
      <c r="G61" s="201"/>
      <c r="H61" s="201"/>
      <c r="I61" s="201">
        <f>I77</f>
        <v>0</v>
      </c>
      <c r="J61" s="208">
        <f>I61/E61*100</f>
        <v>0</v>
      </c>
      <c r="K61" s="208"/>
      <c r="L61" s="208"/>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c r="EZ61" s="209"/>
      <c r="FA61" s="209"/>
      <c r="FB61" s="209"/>
      <c r="FC61" s="209"/>
      <c r="FD61" s="209"/>
      <c r="FE61" s="209"/>
      <c r="FF61" s="209"/>
      <c r="FG61" s="209"/>
      <c r="FH61" s="209"/>
      <c r="FI61" s="209"/>
      <c r="FJ61" s="209"/>
      <c r="FK61" s="209"/>
      <c r="FL61" s="209"/>
      <c r="FM61" s="209"/>
      <c r="FN61" s="209"/>
      <c r="FO61" s="209"/>
      <c r="FP61" s="209"/>
      <c r="FQ61" s="209"/>
      <c r="FR61" s="209"/>
      <c r="FS61" s="209"/>
      <c r="FT61" s="209"/>
      <c r="FU61" s="209"/>
      <c r="FV61" s="209"/>
      <c r="FW61" s="209"/>
      <c r="FX61" s="209"/>
      <c r="FY61" s="209"/>
      <c r="FZ61" s="209"/>
      <c r="GA61" s="209"/>
      <c r="GB61" s="209"/>
      <c r="GC61" s="209"/>
      <c r="GD61" s="209"/>
      <c r="GE61" s="209"/>
      <c r="GF61" s="209"/>
      <c r="GG61" s="209"/>
      <c r="GH61" s="209"/>
      <c r="GI61" s="209"/>
      <c r="GJ61" s="209"/>
      <c r="GK61" s="209"/>
      <c r="GL61" s="209"/>
      <c r="GM61" s="209"/>
      <c r="GN61" s="209"/>
      <c r="GO61" s="209"/>
      <c r="GP61" s="209"/>
      <c r="GQ61" s="209"/>
      <c r="GR61" s="209"/>
      <c r="GS61" s="209"/>
      <c r="GT61" s="209"/>
      <c r="GU61" s="209"/>
      <c r="GV61" s="209"/>
      <c r="GW61" s="209"/>
      <c r="GX61" s="209"/>
      <c r="GY61" s="209"/>
      <c r="GZ61" s="209"/>
      <c r="HA61" s="209"/>
      <c r="HB61" s="209"/>
      <c r="HC61" s="209"/>
      <c r="HD61" s="209"/>
      <c r="HE61" s="209"/>
      <c r="HF61" s="209"/>
      <c r="HG61" s="209"/>
      <c r="HH61" s="209"/>
      <c r="HI61" s="209"/>
      <c r="HJ61" s="209"/>
      <c r="HK61" s="209"/>
      <c r="HL61" s="209"/>
      <c r="HM61" s="209"/>
      <c r="HN61" s="209"/>
      <c r="HO61" s="209"/>
      <c r="HP61" s="209"/>
      <c r="HQ61" s="209"/>
      <c r="HR61" s="209"/>
      <c r="HS61" s="209"/>
      <c r="HT61" s="209"/>
      <c r="HU61" s="209"/>
      <c r="HV61" s="209"/>
      <c r="HW61" s="209"/>
      <c r="HX61" s="209"/>
      <c r="HY61" s="209"/>
      <c r="HZ61" s="209"/>
      <c r="IA61" s="209"/>
      <c r="IB61" s="209"/>
      <c r="IC61" s="209"/>
      <c r="ID61" s="209"/>
      <c r="IE61" s="209"/>
      <c r="IF61" s="209"/>
      <c r="IG61" s="209"/>
      <c r="IH61" s="209"/>
      <c r="II61" s="209"/>
      <c r="IJ61" s="209"/>
      <c r="IK61" s="209"/>
      <c r="IL61" s="209"/>
      <c r="IM61" s="209"/>
      <c r="IN61" s="209"/>
      <c r="IO61" s="209"/>
      <c r="IP61" s="209"/>
      <c r="IQ61" s="209"/>
      <c r="IR61" s="209"/>
      <c r="IS61" s="209"/>
      <c r="IT61" s="209"/>
      <c r="IU61" s="209"/>
      <c r="IV61" s="209"/>
      <c r="IW61" s="209"/>
      <c r="IX61" s="209"/>
      <c r="IY61" s="209"/>
      <c r="IZ61" s="209"/>
      <c r="JA61" s="209"/>
      <c r="JB61" s="209"/>
      <c r="JC61" s="209"/>
      <c r="JD61" s="209"/>
      <c r="JE61" s="209"/>
      <c r="JF61" s="209"/>
      <c r="JG61" s="209"/>
      <c r="JH61" s="209"/>
      <c r="JI61" s="209"/>
      <c r="JJ61" s="209"/>
      <c r="JK61" s="209"/>
      <c r="JL61" s="209"/>
      <c r="JM61" s="209"/>
      <c r="JN61" s="209"/>
      <c r="JO61" s="209"/>
      <c r="JP61" s="209"/>
      <c r="JQ61" s="209"/>
      <c r="JR61" s="209"/>
      <c r="JS61" s="209"/>
      <c r="JT61" s="209"/>
      <c r="JU61" s="209"/>
      <c r="JV61" s="209"/>
      <c r="JW61" s="209"/>
      <c r="JX61" s="209"/>
      <c r="JY61" s="209"/>
      <c r="JZ61" s="209"/>
      <c r="KA61" s="209"/>
      <c r="KB61" s="209"/>
      <c r="KC61" s="209"/>
      <c r="KD61" s="209"/>
      <c r="KE61" s="209"/>
      <c r="KF61" s="209"/>
      <c r="KG61" s="209"/>
      <c r="KH61" s="209"/>
      <c r="KI61" s="209"/>
      <c r="KJ61" s="209"/>
      <c r="KK61" s="209"/>
      <c r="KL61" s="209"/>
      <c r="KM61" s="209"/>
      <c r="KN61" s="209"/>
      <c r="KO61" s="209"/>
    </row>
    <row r="62" spans="1:1025" s="220" customFormat="1" ht="15" customHeight="1" x14ac:dyDescent="0.25">
      <c r="A62" s="219"/>
      <c r="B62" s="293"/>
      <c r="C62" s="295" t="s">
        <v>29</v>
      </c>
      <c r="D62" s="295"/>
      <c r="E62" s="295"/>
      <c r="F62" s="295"/>
      <c r="G62" s="295"/>
      <c r="H62" s="295"/>
      <c r="I62" s="295"/>
      <c r="J62" s="295"/>
      <c r="K62" s="295"/>
      <c r="L62" s="295"/>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c r="HX62" s="219"/>
      <c r="HY62" s="219"/>
      <c r="HZ62" s="219"/>
      <c r="IA62" s="219"/>
      <c r="IB62" s="219"/>
      <c r="IC62" s="219"/>
      <c r="ID62" s="219"/>
      <c r="IE62" s="219"/>
      <c r="IF62" s="219"/>
      <c r="IG62" s="219"/>
      <c r="IH62" s="219"/>
      <c r="II62" s="219"/>
      <c r="IJ62" s="219"/>
      <c r="IK62" s="219"/>
      <c r="IL62" s="219"/>
      <c r="IM62" s="219"/>
      <c r="IN62" s="219"/>
      <c r="IO62" s="219"/>
      <c r="IP62" s="219"/>
      <c r="IQ62" s="219"/>
      <c r="IR62" s="219"/>
      <c r="IS62" s="219"/>
      <c r="IT62" s="219"/>
      <c r="IU62" s="219"/>
      <c r="IV62" s="219"/>
      <c r="IW62" s="219"/>
      <c r="IX62" s="219"/>
      <c r="IY62" s="219"/>
      <c r="IZ62" s="219"/>
      <c r="JA62" s="219"/>
      <c r="JB62" s="219"/>
      <c r="JC62" s="219"/>
      <c r="JD62" s="219"/>
      <c r="JE62" s="219"/>
      <c r="JF62" s="219"/>
      <c r="JG62" s="219"/>
      <c r="JH62" s="219"/>
      <c r="JI62" s="219"/>
      <c r="JJ62" s="219"/>
      <c r="JK62" s="219"/>
      <c r="JL62" s="219"/>
      <c r="JM62" s="219"/>
      <c r="JN62" s="219"/>
      <c r="JO62" s="219"/>
      <c r="JP62" s="219"/>
      <c r="JQ62" s="219"/>
      <c r="JR62" s="219"/>
      <c r="JS62" s="219"/>
      <c r="JT62" s="219"/>
      <c r="JU62" s="219"/>
      <c r="JV62" s="219"/>
      <c r="JW62" s="219"/>
      <c r="JX62" s="219"/>
      <c r="JY62" s="219"/>
      <c r="JZ62" s="219"/>
      <c r="KA62" s="219"/>
      <c r="KB62" s="219"/>
      <c r="KC62" s="219"/>
      <c r="KD62" s="219"/>
      <c r="KE62" s="219"/>
      <c r="KF62" s="219"/>
      <c r="KG62" s="219"/>
      <c r="KH62" s="219"/>
      <c r="KI62" s="219"/>
      <c r="KJ62" s="219"/>
      <c r="KK62" s="219"/>
      <c r="KL62" s="219"/>
      <c r="KM62" s="219"/>
      <c r="KN62" s="219"/>
      <c r="KO62" s="219"/>
    </row>
    <row r="63" spans="1:1025" s="207" customFormat="1" x14ac:dyDescent="0.25">
      <c r="A63" s="202"/>
      <c r="B63" s="293"/>
      <c r="C63" s="294"/>
      <c r="D63" s="199" t="s">
        <v>96</v>
      </c>
      <c r="E63" s="201">
        <f>E64+E66+E68+E69</f>
        <v>135870.70000000001</v>
      </c>
      <c r="F63" s="208" t="s">
        <v>97</v>
      </c>
      <c r="G63" s="201">
        <f>G64+G66+G68+G69</f>
        <v>134882.30000000002</v>
      </c>
      <c r="H63" s="208" t="s">
        <v>97</v>
      </c>
      <c r="I63" s="201">
        <f>I64+I66+I68+I69</f>
        <v>97938</v>
      </c>
      <c r="J63" s="208">
        <f>I63/E63*100</f>
        <v>72.081765973090583</v>
      </c>
      <c r="K63" s="208" t="s">
        <v>97</v>
      </c>
      <c r="L63" s="208" t="s">
        <v>97</v>
      </c>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c r="IX63" s="206"/>
      <c r="IY63" s="206"/>
      <c r="IZ63" s="206"/>
      <c r="JA63" s="206"/>
      <c r="JB63" s="206"/>
      <c r="JC63" s="206"/>
      <c r="JD63" s="206"/>
      <c r="JE63" s="206"/>
      <c r="JF63" s="206"/>
      <c r="JG63" s="206"/>
      <c r="JH63" s="206"/>
      <c r="JI63" s="206"/>
      <c r="JJ63" s="206"/>
      <c r="JK63" s="206"/>
      <c r="JL63" s="206"/>
      <c r="JM63" s="206"/>
      <c r="JN63" s="206"/>
      <c r="JO63" s="206"/>
      <c r="JP63" s="206"/>
      <c r="JQ63" s="206"/>
      <c r="JR63" s="206"/>
      <c r="JS63" s="206"/>
      <c r="JT63" s="206"/>
      <c r="JU63" s="206"/>
      <c r="JV63" s="206"/>
      <c r="JW63" s="206"/>
      <c r="JX63" s="206"/>
      <c r="JY63" s="206"/>
      <c r="JZ63" s="206"/>
      <c r="KA63" s="206"/>
      <c r="KB63" s="206"/>
      <c r="KC63" s="206"/>
      <c r="KD63" s="206"/>
      <c r="KE63" s="206"/>
      <c r="KF63" s="206"/>
      <c r="KG63" s="206"/>
      <c r="KH63" s="206"/>
      <c r="KI63" s="206"/>
      <c r="KJ63" s="206"/>
      <c r="KK63" s="206"/>
      <c r="KL63" s="206"/>
      <c r="KM63" s="206"/>
      <c r="KN63" s="206"/>
      <c r="KO63" s="206"/>
      <c r="KP63" s="205"/>
      <c r="KQ63" s="205"/>
      <c r="KR63" s="205"/>
      <c r="KS63" s="205"/>
      <c r="KT63" s="205"/>
      <c r="KU63" s="205"/>
      <c r="KV63" s="205"/>
      <c r="KW63" s="205"/>
      <c r="KX63" s="205"/>
      <c r="KY63" s="205"/>
      <c r="KZ63" s="205"/>
      <c r="LA63" s="205"/>
      <c r="LB63" s="205"/>
      <c r="LC63" s="205"/>
      <c r="LD63" s="205"/>
      <c r="LE63" s="205"/>
      <c r="LF63" s="205"/>
      <c r="LG63" s="205"/>
      <c r="LH63" s="205"/>
      <c r="LI63" s="205"/>
      <c r="LJ63" s="205"/>
      <c r="LK63" s="205"/>
      <c r="LL63" s="205"/>
      <c r="LM63" s="205"/>
      <c r="LN63" s="205"/>
      <c r="LO63" s="205"/>
      <c r="LP63" s="205"/>
      <c r="LQ63" s="205"/>
      <c r="LR63" s="205"/>
      <c r="LS63" s="205"/>
      <c r="LT63" s="205"/>
      <c r="LU63" s="205"/>
      <c r="LV63" s="205"/>
      <c r="LW63" s="205"/>
      <c r="LX63" s="205"/>
      <c r="LY63" s="205"/>
      <c r="LZ63" s="205"/>
      <c r="MA63" s="205"/>
      <c r="MB63" s="205"/>
      <c r="MC63" s="205"/>
      <c r="MD63" s="205"/>
      <c r="ME63" s="205"/>
      <c r="MF63" s="205"/>
      <c r="MG63" s="205"/>
      <c r="MH63" s="205"/>
      <c r="MI63" s="205"/>
      <c r="MJ63" s="205"/>
      <c r="MK63" s="205"/>
      <c r="ML63" s="205"/>
      <c r="MM63" s="205"/>
      <c r="MN63" s="205"/>
      <c r="MO63" s="205"/>
      <c r="MP63" s="205"/>
      <c r="MQ63" s="205"/>
      <c r="MR63" s="205"/>
      <c r="MS63" s="205"/>
      <c r="MT63" s="205"/>
      <c r="MU63" s="205"/>
      <c r="MV63" s="205"/>
      <c r="MW63" s="205"/>
      <c r="MX63" s="205"/>
      <c r="MY63" s="205"/>
      <c r="MZ63" s="205"/>
      <c r="NA63" s="205"/>
      <c r="NB63" s="205"/>
      <c r="NC63" s="205"/>
      <c r="ND63" s="205"/>
      <c r="NE63" s="205"/>
      <c r="NF63" s="205"/>
      <c r="NG63" s="205"/>
      <c r="NH63" s="205"/>
      <c r="NI63" s="205"/>
      <c r="NJ63" s="205"/>
      <c r="NK63" s="205"/>
      <c r="NL63" s="205"/>
      <c r="NM63" s="205"/>
      <c r="NN63" s="205"/>
      <c r="NO63" s="205"/>
      <c r="NP63" s="205"/>
      <c r="NQ63" s="205"/>
      <c r="NR63" s="205"/>
      <c r="NS63" s="205"/>
      <c r="NT63" s="205"/>
      <c r="NU63" s="205"/>
      <c r="NV63" s="205"/>
      <c r="NW63" s="205"/>
      <c r="NX63" s="205"/>
      <c r="NY63" s="205"/>
      <c r="NZ63" s="205"/>
      <c r="OA63" s="205"/>
      <c r="OB63" s="205"/>
      <c r="OC63" s="205"/>
      <c r="OD63" s="205"/>
      <c r="OE63" s="205"/>
      <c r="OF63" s="205"/>
      <c r="OG63" s="205"/>
      <c r="OH63" s="205"/>
      <c r="OI63" s="205"/>
      <c r="OJ63" s="205"/>
      <c r="OK63" s="205"/>
      <c r="OL63" s="205"/>
      <c r="OM63" s="205"/>
      <c r="ON63" s="205"/>
      <c r="OO63" s="205"/>
      <c r="OP63" s="205"/>
      <c r="OQ63" s="205"/>
      <c r="OR63" s="205"/>
      <c r="OS63" s="205"/>
      <c r="OT63" s="205"/>
      <c r="OU63" s="205"/>
      <c r="OV63" s="205"/>
      <c r="OW63" s="205"/>
      <c r="OX63" s="205"/>
      <c r="OY63" s="205"/>
      <c r="OZ63" s="205"/>
      <c r="PA63" s="205"/>
      <c r="PB63" s="205"/>
      <c r="PC63" s="205"/>
      <c r="PD63" s="205"/>
      <c r="PE63" s="205"/>
      <c r="PF63" s="205"/>
      <c r="PG63" s="205"/>
      <c r="PH63" s="205"/>
      <c r="PI63" s="205"/>
      <c r="PJ63" s="205"/>
      <c r="PK63" s="205"/>
      <c r="PL63" s="205"/>
      <c r="PM63" s="205"/>
      <c r="PN63" s="205"/>
      <c r="PO63" s="205"/>
      <c r="PP63" s="205"/>
      <c r="PQ63" s="205"/>
      <c r="PR63" s="205"/>
      <c r="PS63" s="205"/>
      <c r="PT63" s="205"/>
      <c r="PU63" s="205"/>
      <c r="PV63" s="205"/>
      <c r="PW63" s="205"/>
      <c r="PX63" s="205"/>
      <c r="PY63" s="205"/>
      <c r="PZ63" s="205"/>
      <c r="QA63" s="205"/>
      <c r="QB63" s="205"/>
      <c r="QC63" s="205"/>
      <c r="QD63" s="205"/>
      <c r="QE63" s="205"/>
      <c r="QF63" s="205"/>
      <c r="QG63" s="205"/>
      <c r="QH63" s="205"/>
      <c r="QI63" s="205"/>
      <c r="QJ63" s="205"/>
      <c r="QK63" s="205"/>
      <c r="QL63" s="205"/>
      <c r="QM63" s="205"/>
      <c r="QN63" s="205"/>
      <c r="QO63" s="205"/>
      <c r="QP63" s="205"/>
      <c r="QQ63" s="205"/>
      <c r="QR63" s="205"/>
      <c r="QS63" s="205"/>
      <c r="QT63" s="205"/>
      <c r="QU63" s="205"/>
      <c r="QV63" s="205"/>
      <c r="QW63" s="205"/>
      <c r="QX63" s="205"/>
      <c r="QY63" s="205"/>
      <c r="QZ63" s="205"/>
      <c r="RA63" s="205"/>
      <c r="RB63" s="205"/>
      <c r="RC63" s="205"/>
      <c r="RD63" s="205"/>
      <c r="RE63" s="205"/>
      <c r="RF63" s="205"/>
      <c r="RG63" s="205"/>
      <c r="RH63" s="205"/>
      <c r="RI63" s="205"/>
      <c r="RJ63" s="205"/>
      <c r="RK63" s="205"/>
      <c r="RL63" s="205"/>
      <c r="RM63" s="205"/>
      <c r="RN63" s="205"/>
      <c r="RO63" s="205"/>
      <c r="RP63" s="205"/>
      <c r="RQ63" s="205"/>
      <c r="RR63" s="205"/>
      <c r="RS63" s="205"/>
      <c r="RT63" s="205"/>
      <c r="RU63" s="205"/>
      <c r="RV63" s="205"/>
      <c r="RW63" s="205"/>
      <c r="RX63" s="205"/>
      <c r="RY63" s="205"/>
      <c r="RZ63" s="205"/>
      <c r="SA63" s="205"/>
      <c r="SB63" s="205"/>
      <c r="SC63" s="205"/>
      <c r="SD63" s="205"/>
      <c r="SE63" s="205"/>
      <c r="SF63" s="205"/>
      <c r="SG63" s="205"/>
      <c r="SH63" s="205"/>
      <c r="SI63" s="205"/>
      <c r="SJ63" s="205"/>
      <c r="SK63" s="205"/>
      <c r="SL63" s="205"/>
      <c r="SM63" s="205"/>
      <c r="SN63" s="205"/>
      <c r="SO63" s="205"/>
      <c r="SP63" s="205"/>
      <c r="SQ63" s="205"/>
      <c r="SR63" s="205"/>
      <c r="SS63" s="205"/>
      <c r="ST63" s="205"/>
      <c r="SU63" s="205"/>
      <c r="SV63" s="205"/>
      <c r="SW63" s="205"/>
      <c r="SX63" s="205"/>
      <c r="SY63" s="205"/>
      <c r="SZ63" s="205"/>
      <c r="TA63" s="205"/>
      <c r="TB63" s="205"/>
      <c r="TC63" s="205"/>
      <c r="TD63" s="205"/>
      <c r="TE63" s="205"/>
      <c r="TF63" s="205"/>
      <c r="TG63" s="205"/>
      <c r="TH63" s="205"/>
      <c r="TI63" s="205"/>
      <c r="TJ63" s="205"/>
      <c r="TK63" s="205"/>
      <c r="TL63" s="205"/>
      <c r="TM63" s="205"/>
      <c r="TN63" s="205"/>
      <c r="TO63" s="205"/>
      <c r="TP63" s="205"/>
      <c r="TQ63" s="205"/>
      <c r="TR63" s="205"/>
      <c r="TS63" s="205"/>
      <c r="TT63" s="205"/>
      <c r="TU63" s="205"/>
      <c r="TV63" s="205"/>
      <c r="TW63" s="205"/>
      <c r="TX63" s="205"/>
      <c r="TY63" s="205"/>
      <c r="TZ63" s="205"/>
      <c r="UA63" s="205"/>
      <c r="UB63" s="205"/>
      <c r="UC63" s="205"/>
      <c r="UD63" s="205"/>
      <c r="UE63" s="205"/>
      <c r="UF63" s="205"/>
      <c r="UG63" s="205"/>
      <c r="UH63" s="205"/>
      <c r="UI63" s="205"/>
      <c r="UJ63" s="205"/>
      <c r="UK63" s="205"/>
      <c r="UL63" s="205"/>
      <c r="UM63" s="205"/>
      <c r="UN63" s="205"/>
      <c r="UO63" s="205"/>
      <c r="UP63" s="205"/>
      <c r="UQ63" s="205"/>
      <c r="UR63" s="205"/>
      <c r="US63" s="205"/>
      <c r="UT63" s="205"/>
      <c r="UU63" s="205"/>
      <c r="UV63" s="205"/>
      <c r="UW63" s="205"/>
      <c r="UX63" s="205"/>
      <c r="UY63" s="205"/>
      <c r="UZ63" s="205"/>
      <c r="VA63" s="205"/>
      <c r="VB63" s="205"/>
      <c r="VC63" s="205"/>
      <c r="VD63" s="205"/>
      <c r="VE63" s="205"/>
      <c r="VF63" s="205"/>
      <c r="VG63" s="205"/>
      <c r="VH63" s="205"/>
      <c r="VI63" s="205"/>
      <c r="VJ63" s="205"/>
      <c r="VK63" s="205"/>
      <c r="VL63" s="205"/>
      <c r="VM63" s="205"/>
      <c r="VN63" s="205"/>
      <c r="VO63" s="205"/>
      <c r="VP63" s="205"/>
      <c r="VQ63" s="205"/>
      <c r="VR63" s="205"/>
      <c r="VS63" s="205"/>
      <c r="VT63" s="205"/>
      <c r="VU63" s="205"/>
      <c r="VV63" s="205"/>
      <c r="VW63" s="205"/>
      <c r="VX63" s="205"/>
      <c r="VY63" s="205"/>
      <c r="VZ63" s="205"/>
      <c r="WA63" s="205"/>
      <c r="WB63" s="205"/>
      <c r="WC63" s="205"/>
      <c r="WD63" s="205"/>
      <c r="WE63" s="205"/>
      <c r="WF63" s="205"/>
      <c r="WG63" s="205"/>
      <c r="WH63" s="205"/>
      <c r="WI63" s="205"/>
      <c r="WJ63" s="205"/>
      <c r="WK63" s="205"/>
      <c r="WL63" s="205"/>
      <c r="WM63" s="205"/>
      <c r="WN63" s="205"/>
      <c r="WO63" s="205"/>
      <c r="WP63" s="205"/>
      <c r="WQ63" s="205"/>
      <c r="WR63" s="205"/>
      <c r="WS63" s="205"/>
      <c r="WT63" s="205"/>
      <c r="WU63" s="205"/>
      <c r="WV63" s="205"/>
      <c r="WW63" s="205"/>
      <c r="WX63" s="205"/>
      <c r="WY63" s="205"/>
      <c r="WZ63" s="205"/>
      <c r="XA63" s="205"/>
      <c r="XB63" s="205"/>
      <c r="XC63" s="205"/>
      <c r="XD63" s="205"/>
      <c r="XE63" s="205"/>
      <c r="XF63" s="205"/>
      <c r="XG63" s="205"/>
      <c r="XH63" s="205"/>
      <c r="XI63" s="205"/>
      <c r="XJ63" s="205"/>
      <c r="XK63" s="205"/>
      <c r="XL63" s="205"/>
      <c r="XM63" s="205"/>
      <c r="XN63" s="205"/>
      <c r="XO63" s="205"/>
      <c r="XP63" s="205"/>
      <c r="XQ63" s="205"/>
      <c r="XR63" s="205"/>
      <c r="XS63" s="205"/>
      <c r="XT63" s="205"/>
      <c r="XU63" s="205"/>
      <c r="XV63" s="205"/>
      <c r="XW63" s="205"/>
      <c r="XX63" s="205"/>
      <c r="XY63" s="205"/>
      <c r="XZ63" s="205"/>
      <c r="YA63" s="205"/>
      <c r="YB63" s="205"/>
      <c r="YC63" s="205"/>
      <c r="YD63" s="205"/>
      <c r="YE63" s="205"/>
      <c r="YF63" s="205"/>
      <c r="YG63" s="205"/>
      <c r="YH63" s="205"/>
      <c r="YI63" s="205"/>
      <c r="YJ63" s="205"/>
      <c r="YK63" s="205"/>
      <c r="YL63" s="205"/>
      <c r="YM63" s="205"/>
      <c r="YN63" s="205"/>
      <c r="YO63" s="205"/>
      <c r="YP63" s="205"/>
      <c r="YQ63" s="205"/>
      <c r="YR63" s="205"/>
      <c r="YS63" s="205"/>
      <c r="YT63" s="205"/>
      <c r="YU63" s="205"/>
      <c r="YV63" s="205"/>
      <c r="YW63" s="205"/>
      <c r="YX63" s="205"/>
      <c r="YY63" s="205"/>
      <c r="YZ63" s="205"/>
      <c r="ZA63" s="205"/>
      <c r="ZB63" s="205"/>
      <c r="ZC63" s="205"/>
      <c r="ZD63" s="205"/>
      <c r="ZE63" s="205"/>
      <c r="ZF63" s="205"/>
      <c r="ZG63" s="205"/>
      <c r="ZH63" s="205"/>
      <c r="ZI63" s="205"/>
      <c r="ZJ63" s="205"/>
      <c r="ZK63" s="205"/>
      <c r="ZL63" s="205"/>
      <c r="ZM63" s="205"/>
      <c r="ZN63" s="205"/>
      <c r="ZO63" s="205"/>
      <c r="ZP63" s="205"/>
      <c r="ZQ63" s="205"/>
      <c r="ZR63" s="205"/>
      <c r="ZS63" s="205"/>
      <c r="ZT63" s="205"/>
      <c r="ZU63" s="205"/>
      <c r="ZV63" s="205"/>
      <c r="ZW63" s="205"/>
      <c r="ZX63" s="205"/>
      <c r="ZY63" s="205"/>
      <c r="ZZ63" s="205"/>
      <c r="AAA63" s="205"/>
      <c r="AAB63" s="205"/>
      <c r="AAC63" s="205"/>
      <c r="AAD63" s="205"/>
      <c r="AAE63" s="205"/>
      <c r="AAF63" s="205"/>
      <c r="AAG63" s="205"/>
      <c r="AAH63" s="205"/>
      <c r="AAI63" s="205"/>
      <c r="AAJ63" s="205"/>
      <c r="AAK63" s="205"/>
      <c r="AAL63" s="205"/>
      <c r="AAM63" s="205"/>
      <c r="AAN63" s="205"/>
      <c r="AAO63" s="205"/>
      <c r="AAP63" s="205"/>
      <c r="AAQ63" s="205"/>
      <c r="AAR63" s="205"/>
      <c r="AAS63" s="205"/>
      <c r="AAT63" s="205"/>
      <c r="AAU63" s="205"/>
      <c r="AAV63" s="205"/>
      <c r="AAW63" s="205"/>
      <c r="AAX63" s="205"/>
      <c r="AAY63" s="205"/>
      <c r="AAZ63" s="205"/>
      <c r="ABA63" s="205"/>
      <c r="ABB63" s="205"/>
      <c r="ABC63" s="205"/>
      <c r="ABD63" s="205"/>
      <c r="ABE63" s="205"/>
      <c r="ABF63" s="205"/>
      <c r="ABG63" s="205"/>
      <c r="ABH63" s="205"/>
      <c r="ABI63" s="205"/>
      <c r="ABJ63" s="205"/>
      <c r="ABK63" s="205"/>
      <c r="ABL63" s="205"/>
      <c r="ABM63" s="205"/>
      <c r="ABN63" s="205"/>
      <c r="ABO63" s="205"/>
      <c r="ABP63" s="205"/>
      <c r="ABQ63" s="205"/>
      <c r="ABR63" s="205"/>
      <c r="ABS63" s="205"/>
      <c r="ABT63" s="205"/>
      <c r="ABU63" s="205"/>
      <c r="ABV63" s="205"/>
      <c r="ABW63" s="205"/>
      <c r="ABX63" s="205"/>
      <c r="ABY63" s="205"/>
      <c r="ABZ63" s="205"/>
      <c r="ACA63" s="205"/>
      <c r="ACB63" s="205"/>
      <c r="ACC63" s="205"/>
      <c r="ACD63" s="205"/>
      <c r="ACE63" s="205"/>
      <c r="ACF63" s="205"/>
      <c r="ACG63" s="205"/>
      <c r="ACH63" s="205"/>
      <c r="ACI63" s="205"/>
      <c r="ACJ63" s="205"/>
      <c r="ACK63" s="205"/>
      <c r="ACL63" s="205"/>
      <c r="ACM63" s="205"/>
      <c r="ACN63" s="205"/>
      <c r="ACO63" s="205"/>
      <c r="ACP63" s="205"/>
      <c r="ACQ63" s="205"/>
      <c r="ACR63" s="205"/>
      <c r="ACS63" s="205"/>
      <c r="ACT63" s="205"/>
      <c r="ACU63" s="205"/>
      <c r="ACV63" s="205"/>
      <c r="ACW63" s="205"/>
      <c r="ACX63" s="205"/>
      <c r="ACY63" s="205"/>
      <c r="ACZ63" s="205"/>
      <c r="ADA63" s="205"/>
      <c r="ADB63" s="205"/>
      <c r="ADC63" s="205"/>
      <c r="ADD63" s="205"/>
      <c r="ADE63" s="205"/>
      <c r="ADF63" s="205"/>
      <c r="ADG63" s="205"/>
      <c r="ADH63" s="205"/>
      <c r="ADI63" s="205"/>
      <c r="ADJ63" s="205"/>
      <c r="ADK63" s="205"/>
      <c r="ADL63" s="205"/>
      <c r="ADM63" s="205"/>
      <c r="ADN63" s="205"/>
      <c r="ADO63" s="205"/>
      <c r="ADP63" s="205"/>
      <c r="ADQ63" s="205"/>
      <c r="ADR63" s="205"/>
      <c r="ADS63" s="205"/>
      <c r="ADT63" s="205"/>
      <c r="ADU63" s="205"/>
      <c r="ADV63" s="205"/>
      <c r="ADW63" s="205"/>
      <c r="ADX63" s="205"/>
      <c r="ADY63" s="205"/>
      <c r="ADZ63" s="205"/>
      <c r="AEA63" s="205"/>
      <c r="AEB63" s="205"/>
      <c r="AEC63" s="205"/>
      <c r="AED63" s="205"/>
      <c r="AEE63" s="205"/>
      <c r="AEF63" s="205"/>
      <c r="AEG63" s="205"/>
      <c r="AEH63" s="205"/>
      <c r="AEI63" s="205"/>
      <c r="AEJ63" s="205"/>
      <c r="AEK63" s="205"/>
      <c r="AEL63" s="205"/>
      <c r="AEM63" s="205"/>
      <c r="AEN63" s="205"/>
      <c r="AEO63" s="205"/>
      <c r="AEP63" s="205"/>
      <c r="AEQ63" s="205"/>
      <c r="AER63" s="205"/>
      <c r="AES63" s="205"/>
      <c r="AET63" s="205"/>
      <c r="AEU63" s="205"/>
      <c r="AEV63" s="205"/>
      <c r="AEW63" s="205"/>
      <c r="AEX63" s="205"/>
      <c r="AEY63" s="205"/>
      <c r="AEZ63" s="205"/>
      <c r="AFA63" s="205"/>
      <c r="AFB63" s="205"/>
      <c r="AFC63" s="205"/>
      <c r="AFD63" s="205"/>
      <c r="AFE63" s="205"/>
      <c r="AFF63" s="205"/>
      <c r="AFG63" s="205"/>
      <c r="AFH63" s="205"/>
      <c r="AFI63" s="205"/>
      <c r="AFJ63" s="205"/>
      <c r="AFK63" s="205"/>
      <c r="AFL63" s="205"/>
      <c r="AFM63" s="205"/>
      <c r="AFN63" s="205"/>
      <c r="AFO63" s="205"/>
      <c r="AFP63" s="205"/>
      <c r="AFQ63" s="205"/>
      <c r="AFR63" s="205"/>
      <c r="AFS63" s="205"/>
      <c r="AFT63" s="205"/>
      <c r="AFU63" s="205"/>
      <c r="AFV63" s="205"/>
      <c r="AFW63" s="205"/>
      <c r="AFX63" s="205"/>
      <c r="AFY63" s="205"/>
      <c r="AFZ63" s="205"/>
      <c r="AGA63" s="205"/>
      <c r="AGB63" s="205"/>
      <c r="AGC63" s="205"/>
      <c r="AGD63" s="205"/>
      <c r="AGE63" s="205"/>
      <c r="AGF63" s="205"/>
      <c r="AGG63" s="205"/>
      <c r="AGH63" s="205"/>
      <c r="AGI63" s="205"/>
      <c r="AGJ63" s="205"/>
      <c r="AGK63" s="205"/>
      <c r="AGL63" s="205"/>
      <c r="AGM63" s="205"/>
      <c r="AGN63" s="205"/>
      <c r="AGO63" s="205"/>
      <c r="AGP63" s="205"/>
      <c r="AGQ63" s="205"/>
      <c r="AGR63" s="205"/>
      <c r="AGS63" s="205"/>
      <c r="AGT63" s="205"/>
      <c r="AGU63" s="205"/>
      <c r="AGV63" s="205"/>
      <c r="AGW63" s="205"/>
      <c r="AGX63" s="205"/>
      <c r="AGY63" s="205"/>
      <c r="AGZ63" s="205"/>
      <c r="AHA63" s="205"/>
      <c r="AHB63" s="205"/>
      <c r="AHC63" s="205"/>
      <c r="AHD63" s="205"/>
      <c r="AHE63" s="205"/>
      <c r="AHF63" s="205"/>
      <c r="AHG63" s="205"/>
      <c r="AHH63" s="205"/>
      <c r="AHI63" s="205"/>
      <c r="AHJ63" s="205"/>
      <c r="AHK63" s="205"/>
      <c r="AHL63" s="205"/>
      <c r="AHM63" s="205"/>
      <c r="AHN63" s="205"/>
      <c r="AHO63" s="205"/>
      <c r="AHP63" s="205"/>
      <c r="AHQ63" s="205"/>
      <c r="AHR63" s="205"/>
      <c r="AHS63" s="205"/>
      <c r="AHT63" s="205"/>
      <c r="AHU63" s="205"/>
      <c r="AHV63" s="205"/>
      <c r="AHW63" s="205"/>
      <c r="AHX63" s="205"/>
      <c r="AHY63" s="205"/>
      <c r="AHZ63" s="205"/>
      <c r="AIA63" s="205"/>
      <c r="AIB63" s="205"/>
      <c r="AIC63" s="205"/>
      <c r="AID63" s="205"/>
      <c r="AIE63" s="205"/>
      <c r="AIF63" s="205"/>
      <c r="AIG63" s="205"/>
      <c r="AIH63" s="205"/>
      <c r="AII63" s="205"/>
      <c r="AIJ63" s="205"/>
      <c r="AIK63" s="205"/>
      <c r="AIL63" s="205"/>
      <c r="AIM63" s="205"/>
      <c r="AIN63" s="205"/>
      <c r="AIO63" s="205"/>
      <c r="AIP63" s="205"/>
      <c r="AIQ63" s="205"/>
      <c r="AIR63" s="205"/>
      <c r="AIS63" s="205"/>
      <c r="AIT63" s="205"/>
      <c r="AIU63" s="205"/>
      <c r="AIV63" s="205"/>
      <c r="AIW63" s="205"/>
      <c r="AIX63" s="205"/>
      <c r="AIY63" s="205"/>
      <c r="AIZ63" s="205"/>
      <c r="AJA63" s="205"/>
      <c r="AJB63" s="205"/>
      <c r="AJC63" s="205"/>
      <c r="AJD63" s="205"/>
      <c r="AJE63" s="205"/>
      <c r="AJF63" s="205"/>
      <c r="AJG63" s="205"/>
      <c r="AJH63" s="205"/>
      <c r="AJI63" s="205"/>
      <c r="AJJ63" s="205"/>
      <c r="AJK63" s="205"/>
      <c r="AJL63" s="205"/>
      <c r="AJM63" s="205"/>
      <c r="AJN63" s="205"/>
      <c r="AJO63" s="205"/>
      <c r="AJP63" s="205"/>
      <c r="AJQ63" s="205"/>
      <c r="AJR63" s="205"/>
      <c r="AJS63" s="205"/>
      <c r="AJT63" s="205"/>
      <c r="AJU63" s="205"/>
      <c r="AJV63" s="205"/>
      <c r="AJW63" s="205"/>
      <c r="AJX63" s="205"/>
      <c r="AJY63" s="205"/>
      <c r="AJZ63" s="205"/>
      <c r="AKA63" s="205"/>
      <c r="AKB63" s="205"/>
      <c r="AKC63" s="205"/>
      <c r="AKD63" s="205"/>
      <c r="AKE63" s="205"/>
      <c r="AKF63" s="205"/>
      <c r="AKG63" s="205"/>
      <c r="AKH63" s="205"/>
      <c r="AKI63" s="205"/>
      <c r="AKJ63" s="205"/>
      <c r="AKK63" s="205"/>
      <c r="AKL63" s="205"/>
      <c r="AKM63" s="205"/>
      <c r="AKN63" s="205"/>
      <c r="AKO63" s="205"/>
      <c r="AKP63" s="205"/>
      <c r="AKQ63" s="205"/>
      <c r="AKR63" s="205"/>
      <c r="AKS63" s="205"/>
      <c r="AKT63" s="205"/>
      <c r="AKU63" s="205"/>
      <c r="AKV63" s="205"/>
      <c r="AKW63" s="205"/>
      <c r="AKX63" s="205"/>
      <c r="AKY63" s="205"/>
      <c r="AKZ63" s="205"/>
      <c r="ALA63" s="205"/>
      <c r="ALB63" s="205"/>
      <c r="ALC63" s="205"/>
      <c r="ALD63" s="205"/>
      <c r="ALE63" s="205"/>
      <c r="ALF63" s="205"/>
      <c r="ALG63" s="205"/>
      <c r="ALH63" s="205"/>
      <c r="ALI63" s="205"/>
      <c r="ALJ63" s="205"/>
      <c r="ALK63" s="205"/>
      <c r="ALL63" s="205"/>
      <c r="ALM63" s="205"/>
      <c r="ALN63" s="205"/>
      <c r="ALO63" s="205"/>
      <c r="ALP63" s="205"/>
      <c r="ALQ63" s="205"/>
      <c r="ALR63" s="205"/>
      <c r="ALS63" s="205"/>
      <c r="ALT63" s="205"/>
      <c r="ALU63" s="205"/>
      <c r="ALV63" s="205"/>
      <c r="ALW63" s="205"/>
      <c r="ALX63" s="205"/>
      <c r="ALY63" s="205"/>
      <c r="ALZ63" s="205"/>
      <c r="AMA63" s="205"/>
      <c r="AMB63" s="205"/>
      <c r="AMC63" s="205"/>
      <c r="AMD63" s="205"/>
      <c r="AME63" s="205"/>
      <c r="AMF63" s="205"/>
      <c r="AMG63" s="205"/>
      <c r="AMH63" s="205"/>
      <c r="AMI63" s="205"/>
      <c r="AMJ63" s="205"/>
      <c r="AMK63" s="205"/>
    </row>
    <row r="64" spans="1:1025" s="207" customFormat="1" x14ac:dyDescent="0.25">
      <c r="A64" s="202"/>
      <c r="B64" s="293"/>
      <c r="C64" s="294"/>
      <c r="D64" s="199" t="s">
        <v>23</v>
      </c>
      <c r="E64" s="201">
        <f>E72</f>
        <v>2697.6</v>
      </c>
      <c r="F64" s="201">
        <f>F72</f>
        <v>2697.6</v>
      </c>
      <c r="G64" s="201">
        <f>G72</f>
        <v>2697.6</v>
      </c>
      <c r="H64" s="201">
        <f>H72</f>
        <v>1457.2</v>
      </c>
      <c r="I64" s="201">
        <f>I72</f>
        <v>1958.8</v>
      </c>
      <c r="J64" s="208">
        <f>I64/E64*100</f>
        <v>72.612692763938313</v>
      </c>
      <c r="K64" s="208">
        <f>H64/F64*100</f>
        <v>54.018386714116254</v>
      </c>
      <c r="L64" s="208">
        <f>H64/G64*100</f>
        <v>54.018386714116254</v>
      </c>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c r="IC64" s="206"/>
      <c r="ID64" s="206"/>
      <c r="IE64" s="206"/>
      <c r="IF64" s="206"/>
      <c r="IG64" s="206"/>
      <c r="IH64" s="206"/>
      <c r="II64" s="206"/>
      <c r="IJ64" s="206"/>
      <c r="IK64" s="206"/>
      <c r="IL64" s="206"/>
      <c r="IM64" s="206"/>
      <c r="IN64" s="206"/>
      <c r="IO64" s="206"/>
      <c r="IP64" s="206"/>
      <c r="IQ64" s="206"/>
      <c r="IR64" s="206"/>
      <c r="IS64" s="206"/>
      <c r="IT64" s="206"/>
      <c r="IU64" s="206"/>
      <c r="IV64" s="206"/>
      <c r="IW64" s="206"/>
      <c r="IX64" s="206"/>
      <c r="IY64" s="206"/>
      <c r="IZ64" s="206"/>
      <c r="JA64" s="206"/>
      <c r="JB64" s="206"/>
      <c r="JC64" s="206"/>
      <c r="JD64" s="206"/>
      <c r="JE64" s="206"/>
      <c r="JF64" s="206"/>
      <c r="JG64" s="206"/>
      <c r="JH64" s="206"/>
      <c r="JI64" s="206"/>
      <c r="JJ64" s="206"/>
      <c r="JK64" s="206"/>
      <c r="JL64" s="206"/>
      <c r="JM64" s="206"/>
      <c r="JN64" s="206"/>
      <c r="JO64" s="206"/>
      <c r="JP64" s="206"/>
      <c r="JQ64" s="206"/>
      <c r="JR64" s="206"/>
      <c r="JS64" s="206"/>
      <c r="JT64" s="206"/>
      <c r="JU64" s="206"/>
      <c r="JV64" s="206"/>
      <c r="JW64" s="206"/>
      <c r="JX64" s="206"/>
      <c r="JY64" s="206"/>
      <c r="JZ64" s="206"/>
      <c r="KA64" s="206"/>
      <c r="KB64" s="206"/>
      <c r="KC64" s="206"/>
      <c r="KD64" s="206"/>
      <c r="KE64" s="206"/>
      <c r="KF64" s="206"/>
      <c r="KG64" s="206"/>
      <c r="KH64" s="206"/>
      <c r="KI64" s="206"/>
      <c r="KJ64" s="206"/>
      <c r="KK64" s="206"/>
      <c r="KL64" s="206"/>
      <c r="KM64" s="206"/>
      <c r="KN64" s="206"/>
      <c r="KO64" s="206"/>
      <c r="KP64" s="205"/>
      <c r="KQ64" s="205"/>
      <c r="KR64" s="205"/>
      <c r="KS64" s="205"/>
      <c r="KT64" s="205"/>
      <c r="KU64" s="205"/>
      <c r="KV64" s="205"/>
      <c r="KW64" s="205"/>
      <c r="KX64" s="205"/>
      <c r="KY64" s="205"/>
      <c r="KZ64" s="205"/>
      <c r="LA64" s="205"/>
      <c r="LB64" s="205"/>
      <c r="LC64" s="205"/>
      <c r="LD64" s="205"/>
      <c r="LE64" s="205"/>
      <c r="LF64" s="205"/>
      <c r="LG64" s="205"/>
      <c r="LH64" s="205"/>
      <c r="LI64" s="205"/>
      <c r="LJ64" s="205"/>
      <c r="LK64" s="205"/>
      <c r="LL64" s="205"/>
      <c r="LM64" s="205"/>
      <c r="LN64" s="205"/>
      <c r="LO64" s="205"/>
      <c r="LP64" s="205"/>
      <c r="LQ64" s="205"/>
      <c r="LR64" s="205"/>
      <c r="LS64" s="205"/>
      <c r="LT64" s="205"/>
      <c r="LU64" s="205"/>
      <c r="LV64" s="205"/>
      <c r="LW64" s="205"/>
      <c r="LX64" s="205"/>
      <c r="LY64" s="205"/>
      <c r="LZ64" s="205"/>
      <c r="MA64" s="205"/>
      <c r="MB64" s="205"/>
      <c r="MC64" s="205"/>
      <c r="MD64" s="205"/>
      <c r="ME64" s="205"/>
      <c r="MF64" s="205"/>
      <c r="MG64" s="205"/>
      <c r="MH64" s="205"/>
      <c r="MI64" s="205"/>
      <c r="MJ64" s="205"/>
      <c r="MK64" s="205"/>
      <c r="ML64" s="205"/>
      <c r="MM64" s="205"/>
      <c r="MN64" s="205"/>
      <c r="MO64" s="205"/>
      <c r="MP64" s="205"/>
      <c r="MQ64" s="205"/>
      <c r="MR64" s="205"/>
      <c r="MS64" s="205"/>
      <c r="MT64" s="205"/>
      <c r="MU64" s="205"/>
      <c r="MV64" s="205"/>
      <c r="MW64" s="205"/>
      <c r="MX64" s="205"/>
      <c r="MY64" s="205"/>
      <c r="MZ64" s="205"/>
      <c r="NA64" s="205"/>
      <c r="NB64" s="205"/>
      <c r="NC64" s="205"/>
      <c r="ND64" s="205"/>
      <c r="NE64" s="205"/>
      <c r="NF64" s="205"/>
      <c r="NG64" s="205"/>
      <c r="NH64" s="205"/>
      <c r="NI64" s="205"/>
      <c r="NJ64" s="205"/>
      <c r="NK64" s="205"/>
      <c r="NL64" s="205"/>
      <c r="NM64" s="205"/>
      <c r="NN64" s="205"/>
      <c r="NO64" s="205"/>
      <c r="NP64" s="205"/>
      <c r="NQ64" s="205"/>
      <c r="NR64" s="205"/>
      <c r="NS64" s="205"/>
      <c r="NT64" s="205"/>
      <c r="NU64" s="205"/>
      <c r="NV64" s="205"/>
      <c r="NW64" s="205"/>
      <c r="NX64" s="205"/>
      <c r="NY64" s="205"/>
      <c r="NZ64" s="205"/>
      <c r="OA64" s="205"/>
      <c r="OB64" s="205"/>
      <c r="OC64" s="205"/>
      <c r="OD64" s="205"/>
      <c r="OE64" s="205"/>
      <c r="OF64" s="205"/>
      <c r="OG64" s="205"/>
      <c r="OH64" s="205"/>
      <c r="OI64" s="205"/>
      <c r="OJ64" s="205"/>
      <c r="OK64" s="205"/>
      <c r="OL64" s="205"/>
      <c r="OM64" s="205"/>
      <c r="ON64" s="205"/>
      <c r="OO64" s="205"/>
      <c r="OP64" s="205"/>
      <c r="OQ64" s="205"/>
      <c r="OR64" s="205"/>
      <c r="OS64" s="205"/>
      <c r="OT64" s="205"/>
      <c r="OU64" s="205"/>
      <c r="OV64" s="205"/>
      <c r="OW64" s="205"/>
      <c r="OX64" s="205"/>
      <c r="OY64" s="205"/>
      <c r="OZ64" s="205"/>
      <c r="PA64" s="205"/>
      <c r="PB64" s="205"/>
      <c r="PC64" s="205"/>
      <c r="PD64" s="205"/>
      <c r="PE64" s="205"/>
      <c r="PF64" s="205"/>
      <c r="PG64" s="205"/>
      <c r="PH64" s="205"/>
      <c r="PI64" s="205"/>
      <c r="PJ64" s="205"/>
      <c r="PK64" s="205"/>
      <c r="PL64" s="205"/>
      <c r="PM64" s="205"/>
      <c r="PN64" s="205"/>
      <c r="PO64" s="205"/>
      <c r="PP64" s="205"/>
      <c r="PQ64" s="205"/>
      <c r="PR64" s="205"/>
      <c r="PS64" s="205"/>
      <c r="PT64" s="205"/>
      <c r="PU64" s="205"/>
      <c r="PV64" s="205"/>
      <c r="PW64" s="205"/>
      <c r="PX64" s="205"/>
      <c r="PY64" s="205"/>
      <c r="PZ64" s="205"/>
      <c r="QA64" s="205"/>
      <c r="QB64" s="205"/>
      <c r="QC64" s="205"/>
      <c r="QD64" s="205"/>
      <c r="QE64" s="205"/>
      <c r="QF64" s="205"/>
      <c r="QG64" s="205"/>
      <c r="QH64" s="205"/>
      <c r="QI64" s="205"/>
      <c r="QJ64" s="205"/>
      <c r="QK64" s="205"/>
      <c r="QL64" s="205"/>
      <c r="QM64" s="205"/>
      <c r="QN64" s="205"/>
      <c r="QO64" s="205"/>
      <c r="QP64" s="205"/>
      <c r="QQ64" s="205"/>
      <c r="QR64" s="205"/>
      <c r="QS64" s="205"/>
      <c r="QT64" s="205"/>
      <c r="QU64" s="205"/>
      <c r="QV64" s="205"/>
      <c r="QW64" s="205"/>
      <c r="QX64" s="205"/>
      <c r="QY64" s="205"/>
      <c r="QZ64" s="205"/>
      <c r="RA64" s="205"/>
      <c r="RB64" s="205"/>
      <c r="RC64" s="205"/>
      <c r="RD64" s="205"/>
      <c r="RE64" s="205"/>
      <c r="RF64" s="205"/>
      <c r="RG64" s="205"/>
      <c r="RH64" s="205"/>
      <c r="RI64" s="205"/>
      <c r="RJ64" s="205"/>
      <c r="RK64" s="205"/>
      <c r="RL64" s="205"/>
      <c r="RM64" s="205"/>
      <c r="RN64" s="205"/>
      <c r="RO64" s="205"/>
      <c r="RP64" s="205"/>
      <c r="RQ64" s="205"/>
      <c r="RR64" s="205"/>
      <c r="RS64" s="205"/>
      <c r="RT64" s="205"/>
      <c r="RU64" s="205"/>
      <c r="RV64" s="205"/>
      <c r="RW64" s="205"/>
      <c r="RX64" s="205"/>
      <c r="RY64" s="205"/>
      <c r="RZ64" s="205"/>
      <c r="SA64" s="205"/>
      <c r="SB64" s="205"/>
      <c r="SC64" s="205"/>
      <c r="SD64" s="205"/>
      <c r="SE64" s="205"/>
      <c r="SF64" s="205"/>
      <c r="SG64" s="205"/>
      <c r="SH64" s="205"/>
      <c r="SI64" s="205"/>
      <c r="SJ64" s="205"/>
      <c r="SK64" s="205"/>
      <c r="SL64" s="205"/>
      <c r="SM64" s="205"/>
      <c r="SN64" s="205"/>
      <c r="SO64" s="205"/>
      <c r="SP64" s="205"/>
      <c r="SQ64" s="205"/>
      <c r="SR64" s="205"/>
      <c r="SS64" s="205"/>
      <c r="ST64" s="205"/>
      <c r="SU64" s="205"/>
      <c r="SV64" s="205"/>
      <c r="SW64" s="205"/>
      <c r="SX64" s="205"/>
      <c r="SY64" s="205"/>
      <c r="SZ64" s="205"/>
      <c r="TA64" s="205"/>
      <c r="TB64" s="205"/>
      <c r="TC64" s="205"/>
      <c r="TD64" s="205"/>
      <c r="TE64" s="205"/>
      <c r="TF64" s="205"/>
      <c r="TG64" s="205"/>
      <c r="TH64" s="205"/>
      <c r="TI64" s="205"/>
      <c r="TJ64" s="205"/>
      <c r="TK64" s="205"/>
      <c r="TL64" s="205"/>
      <c r="TM64" s="205"/>
      <c r="TN64" s="205"/>
      <c r="TO64" s="205"/>
      <c r="TP64" s="205"/>
      <c r="TQ64" s="205"/>
      <c r="TR64" s="205"/>
      <c r="TS64" s="205"/>
      <c r="TT64" s="205"/>
      <c r="TU64" s="205"/>
      <c r="TV64" s="205"/>
      <c r="TW64" s="205"/>
      <c r="TX64" s="205"/>
      <c r="TY64" s="205"/>
      <c r="TZ64" s="205"/>
      <c r="UA64" s="205"/>
      <c r="UB64" s="205"/>
      <c r="UC64" s="205"/>
      <c r="UD64" s="205"/>
      <c r="UE64" s="205"/>
      <c r="UF64" s="205"/>
      <c r="UG64" s="205"/>
      <c r="UH64" s="205"/>
      <c r="UI64" s="205"/>
      <c r="UJ64" s="205"/>
      <c r="UK64" s="205"/>
      <c r="UL64" s="205"/>
      <c r="UM64" s="205"/>
      <c r="UN64" s="205"/>
      <c r="UO64" s="205"/>
      <c r="UP64" s="205"/>
      <c r="UQ64" s="205"/>
      <c r="UR64" s="205"/>
      <c r="US64" s="205"/>
      <c r="UT64" s="205"/>
      <c r="UU64" s="205"/>
      <c r="UV64" s="205"/>
      <c r="UW64" s="205"/>
      <c r="UX64" s="205"/>
      <c r="UY64" s="205"/>
      <c r="UZ64" s="205"/>
      <c r="VA64" s="205"/>
      <c r="VB64" s="205"/>
      <c r="VC64" s="205"/>
      <c r="VD64" s="205"/>
      <c r="VE64" s="205"/>
      <c r="VF64" s="205"/>
      <c r="VG64" s="205"/>
      <c r="VH64" s="205"/>
      <c r="VI64" s="205"/>
      <c r="VJ64" s="205"/>
      <c r="VK64" s="205"/>
      <c r="VL64" s="205"/>
      <c r="VM64" s="205"/>
      <c r="VN64" s="205"/>
      <c r="VO64" s="205"/>
      <c r="VP64" s="205"/>
      <c r="VQ64" s="205"/>
      <c r="VR64" s="205"/>
      <c r="VS64" s="205"/>
      <c r="VT64" s="205"/>
      <c r="VU64" s="205"/>
      <c r="VV64" s="205"/>
      <c r="VW64" s="205"/>
      <c r="VX64" s="205"/>
      <c r="VY64" s="205"/>
      <c r="VZ64" s="205"/>
      <c r="WA64" s="205"/>
      <c r="WB64" s="205"/>
      <c r="WC64" s="205"/>
      <c r="WD64" s="205"/>
      <c r="WE64" s="205"/>
      <c r="WF64" s="205"/>
      <c r="WG64" s="205"/>
      <c r="WH64" s="205"/>
      <c r="WI64" s="205"/>
      <c r="WJ64" s="205"/>
      <c r="WK64" s="205"/>
      <c r="WL64" s="205"/>
      <c r="WM64" s="205"/>
      <c r="WN64" s="205"/>
      <c r="WO64" s="205"/>
      <c r="WP64" s="205"/>
      <c r="WQ64" s="205"/>
      <c r="WR64" s="205"/>
      <c r="WS64" s="205"/>
      <c r="WT64" s="205"/>
      <c r="WU64" s="205"/>
      <c r="WV64" s="205"/>
      <c r="WW64" s="205"/>
      <c r="WX64" s="205"/>
      <c r="WY64" s="205"/>
      <c r="WZ64" s="205"/>
      <c r="XA64" s="205"/>
      <c r="XB64" s="205"/>
      <c r="XC64" s="205"/>
      <c r="XD64" s="205"/>
      <c r="XE64" s="205"/>
      <c r="XF64" s="205"/>
      <c r="XG64" s="205"/>
      <c r="XH64" s="205"/>
      <c r="XI64" s="205"/>
      <c r="XJ64" s="205"/>
      <c r="XK64" s="205"/>
      <c r="XL64" s="205"/>
      <c r="XM64" s="205"/>
      <c r="XN64" s="205"/>
      <c r="XO64" s="205"/>
      <c r="XP64" s="205"/>
      <c r="XQ64" s="205"/>
      <c r="XR64" s="205"/>
      <c r="XS64" s="205"/>
      <c r="XT64" s="205"/>
      <c r="XU64" s="205"/>
      <c r="XV64" s="205"/>
      <c r="XW64" s="205"/>
      <c r="XX64" s="205"/>
      <c r="XY64" s="205"/>
      <c r="XZ64" s="205"/>
      <c r="YA64" s="205"/>
      <c r="YB64" s="205"/>
      <c r="YC64" s="205"/>
      <c r="YD64" s="205"/>
      <c r="YE64" s="205"/>
      <c r="YF64" s="205"/>
      <c r="YG64" s="205"/>
      <c r="YH64" s="205"/>
      <c r="YI64" s="205"/>
      <c r="YJ64" s="205"/>
      <c r="YK64" s="205"/>
      <c r="YL64" s="205"/>
      <c r="YM64" s="205"/>
      <c r="YN64" s="205"/>
      <c r="YO64" s="205"/>
      <c r="YP64" s="205"/>
      <c r="YQ64" s="205"/>
      <c r="YR64" s="205"/>
      <c r="YS64" s="205"/>
      <c r="YT64" s="205"/>
      <c r="YU64" s="205"/>
      <c r="YV64" s="205"/>
      <c r="YW64" s="205"/>
      <c r="YX64" s="205"/>
      <c r="YY64" s="205"/>
      <c r="YZ64" s="205"/>
      <c r="ZA64" s="205"/>
      <c r="ZB64" s="205"/>
      <c r="ZC64" s="205"/>
      <c r="ZD64" s="205"/>
      <c r="ZE64" s="205"/>
      <c r="ZF64" s="205"/>
      <c r="ZG64" s="205"/>
      <c r="ZH64" s="205"/>
      <c r="ZI64" s="205"/>
      <c r="ZJ64" s="205"/>
      <c r="ZK64" s="205"/>
      <c r="ZL64" s="205"/>
      <c r="ZM64" s="205"/>
      <c r="ZN64" s="205"/>
      <c r="ZO64" s="205"/>
      <c r="ZP64" s="205"/>
      <c r="ZQ64" s="205"/>
      <c r="ZR64" s="205"/>
      <c r="ZS64" s="205"/>
      <c r="ZT64" s="205"/>
      <c r="ZU64" s="205"/>
      <c r="ZV64" s="205"/>
      <c r="ZW64" s="205"/>
      <c r="ZX64" s="205"/>
      <c r="ZY64" s="205"/>
      <c r="ZZ64" s="205"/>
      <c r="AAA64" s="205"/>
      <c r="AAB64" s="205"/>
      <c r="AAC64" s="205"/>
      <c r="AAD64" s="205"/>
      <c r="AAE64" s="205"/>
      <c r="AAF64" s="205"/>
      <c r="AAG64" s="205"/>
      <c r="AAH64" s="205"/>
      <c r="AAI64" s="205"/>
      <c r="AAJ64" s="205"/>
      <c r="AAK64" s="205"/>
      <c r="AAL64" s="205"/>
      <c r="AAM64" s="205"/>
      <c r="AAN64" s="205"/>
      <c r="AAO64" s="205"/>
      <c r="AAP64" s="205"/>
      <c r="AAQ64" s="205"/>
      <c r="AAR64" s="205"/>
      <c r="AAS64" s="205"/>
      <c r="AAT64" s="205"/>
      <c r="AAU64" s="205"/>
      <c r="AAV64" s="205"/>
      <c r="AAW64" s="205"/>
      <c r="AAX64" s="205"/>
      <c r="AAY64" s="205"/>
      <c r="AAZ64" s="205"/>
      <c r="ABA64" s="205"/>
      <c r="ABB64" s="205"/>
      <c r="ABC64" s="205"/>
      <c r="ABD64" s="205"/>
      <c r="ABE64" s="205"/>
      <c r="ABF64" s="205"/>
      <c r="ABG64" s="205"/>
      <c r="ABH64" s="205"/>
      <c r="ABI64" s="205"/>
      <c r="ABJ64" s="205"/>
      <c r="ABK64" s="205"/>
      <c r="ABL64" s="205"/>
      <c r="ABM64" s="205"/>
      <c r="ABN64" s="205"/>
      <c r="ABO64" s="205"/>
      <c r="ABP64" s="205"/>
      <c r="ABQ64" s="205"/>
      <c r="ABR64" s="205"/>
      <c r="ABS64" s="205"/>
      <c r="ABT64" s="205"/>
      <c r="ABU64" s="205"/>
      <c r="ABV64" s="205"/>
      <c r="ABW64" s="205"/>
      <c r="ABX64" s="205"/>
      <c r="ABY64" s="205"/>
      <c r="ABZ64" s="205"/>
      <c r="ACA64" s="205"/>
      <c r="ACB64" s="205"/>
      <c r="ACC64" s="205"/>
      <c r="ACD64" s="205"/>
      <c r="ACE64" s="205"/>
      <c r="ACF64" s="205"/>
      <c r="ACG64" s="205"/>
      <c r="ACH64" s="205"/>
      <c r="ACI64" s="205"/>
      <c r="ACJ64" s="205"/>
      <c r="ACK64" s="205"/>
      <c r="ACL64" s="205"/>
      <c r="ACM64" s="205"/>
      <c r="ACN64" s="205"/>
      <c r="ACO64" s="205"/>
      <c r="ACP64" s="205"/>
      <c r="ACQ64" s="205"/>
      <c r="ACR64" s="205"/>
      <c r="ACS64" s="205"/>
      <c r="ACT64" s="205"/>
      <c r="ACU64" s="205"/>
      <c r="ACV64" s="205"/>
      <c r="ACW64" s="205"/>
      <c r="ACX64" s="205"/>
      <c r="ACY64" s="205"/>
      <c r="ACZ64" s="205"/>
      <c r="ADA64" s="205"/>
      <c r="ADB64" s="205"/>
      <c r="ADC64" s="205"/>
      <c r="ADD64" s="205"/>
      <c r="ADE64" s="205"/>
      <c r="ADF64" s="205"/>
      <c r="ADG64" s="205"/>
      <c r="ADH64" s="205"/>
      <c r="ADI64" s="205"/>
      <c r="ADJ64" s="205"/>
      <c r="ADK64" s="205"/>
      <c r="ADL64" s="205"/>
      <c r="ADM64" s="205"/>
      <c r="ADN64" s="205"/>
      <c r="ADO64" s="205"/>
      <c r="ADP64" s="205"/>
      <c r="ADQ64" s="205"/>
      <c r="ADR64" s="205"/>
      <c r="ADS64" s="205"/>
      <c r="ADT64" s="205"/>
      <c r="ADU64" s="205"/>
      <c r="ADV64" s="205"/>
      <c r="ADW64" s="205"/>
      <c r="ADX64" s="205"/>
      <c r="ADY64" s="205"/>
      <c r="ADZ64" s="205"/>
      <c r="AEA64" s="205"/>
      <c r="AEB64" s="205"/>
      <c r="AEC64" s="205"/>
      <c r="AED64" s="205"/>
      <c r="AEE64" s="205"/>
      <c r="AEF64" s="205"/>
      <c r="AEG64" s="205"/>
      <c r="AEH64" s="205"/>
      <c r="AEI64" s="205"/>
      <c r="AEJ64" s="205"/>
      <c r="AEK64" s="205"/>
      <c r="AEL64" s="205"/>
      <c r="AEM64" s="205"/>
      <c r="AEN64" s="205"/>
      <c r="AEO64" s="205"/>
      <c r="AEP64" s="205"/>
      <c r="AEQ64" s="205"/>
      <c r="AER64" s="205"/>
      <c r="AES64" s="205"/>
      <c r="AET64" s="205"/>
      <c r="AEU64" s="205"/>
      <c r="AEV64" s="205"/>
      <c r="AEW64" s="205"/>
      <c r="AEX64" s="205"/>
      <c r="AEY64" s="205"/>
      <c r="AEZ64" s="205"/>
      <c r="AFA64" s="205"/>
      <c r="AFB64" s="205"/>
      <c r="AFC64" s="205"/>
      <c r="AFD64" s="205"/>
      <c r="AFE64" s="205"/>
      <c r="AFF64" s="205"/>
      <c r="AFG64" s="205"/>
      <c r="AFH64" s="205"/>
      <c r="AFI64" s="205"/>
      <c r="AFJ64" s="205"/>
      <c r="AFK64" s="205"/>
      <c r="AFL64" s="205"/>
      <c r="AFM64" s="205"/>
      <c r="AFN64" s="205"/>
      <c r="AFO64" s="205"/>
      <c r="AFP64" s="205"/>
      <c r="AFQ64" s="205"/>
      <c r="AFR64" s="205"/>
      <c r="AFS64" s="205"/>
      <c r="AFT64" s="205"/>
      <c r="AFU64" s="205"/>
      <c r="AFV64" s="205"/>
      <c r="AFW64" s="205"/>
      <c r="AFX64" s="205"/>
      <c r="AFY64" s="205"/>
      <c r="AFZ64" s="205"/>
      <c r="AGA64" s="205"/>
      <c r="AGB64" s="205"/>
      <c r="AGC64" s="205"/>
      <c r="AGD64" s="205"/>
      <c r="AGE64" s="205"/>
      <c r="AGF64" s="205"/>
      <c r="AGG64" s="205"/>
      <c r="AGH64" s="205"/>
      <c r="AGI64" s="205"/>
      <c r="AGJ64" s="205"/>
      <c r="AGK64" s="205"/>
      <c r="AGL64" s="205"/>
      <c r="AGM64" s="205"/>
      <c r="AGN64" s="205"/>
      <c r="AGO64" s="205"/>
      <c r="AGP64" s="205"/>
      <c r="AGQ64" s="205"/>
      <c r="AGR64" s="205"/>
      <c r="AGS64" s="205"/>
      <c r="AGT64" s="205"/>
      <c r="AGU64" s="205"/>
      <c r="AGV64" s="205"/>
      <c r="AGW64" s="205"/>
      <c r="AGX64" s="205"/>
      <c r="AGY64" s="205"/>
      <c r="AGZ64" s="205"/>
      <c r="AHA64" s="205"/>
      <c r="AHB64" s="205"/>
      <c r="AHC64" s="205"/>
      <c r="AHD64" s="205"/>
      <c r="AHE64" s="205"/>
      <c r="AHF64" s="205"/>
      <c r="AHG64" s="205"/>
      <c r="AHH64" s="205"/>
      <c r="AHI64" s="205"/>
      <c r="AHJ64" s="205"/>
      <c r="AHK64" s="205"/>
      <c r="AHL64" s="205"/>
      <c r="AHM64" s="205"/>
      <c r="AHN64" s="205"/>
      <c r="AHO64" s="205"/>
      <c r="AHP64" s="205"/>
      <c r="AHQ64" s="205"/>
      <c r="AHR64" s="205"/>
      <c r="AHS64" s="205"/>
      <c r="AHT64" s="205"/>
      <c r="AHU64" s="205"/>
      <c r="AHV64" s="205"/>
      <c r="AHW64" s="205"/>
      <c r="AHX64" s="205"/>
      <c r="AHY64" s="205"/>
      <c r="AHZ64" s="205"/>
      <c r="AIA64" s="205"/>
      <c r="AIB64" s="205"/>
      <c r="AIC64" s="205"/>
      <c r="AID64" s="205"/>
      <c r="AIE64" s="205"/>
      <c r="AIF64" s="205"/>
      <c r="AIG64" s="205"/>
      <c r="AIH64" s="205"/>
      <c r="AII64" s="205"/>
      <c r="AIJ64" s="205"/>
      <c r="AIK64" s="205"/>
      <c r="AIL64" s="205"/>
      <c r="AIM64" s="205"/>
      <c r="AIN64" s="205"/>
      <c r="AIO64" s="205"/>
      <c r="AIP64" s="205"/>
      <c r="AIQ64" s="205"/>
      <c r="AIR64" s="205"/>
      <c r="AIS64" s="205"/>
      <c r="AIT64" s="205"/>
      <c r="AIU64" s="205"/>
      <c r="AIV64" s="205"/>
      <c r="AIW64" s="205"/>
      <c r="AIX64" s="205"/>
      <c r="AIY64" s="205"/>
      <c r="AIZ64" s="205"/>
      <c r="AJA64" s="205"/>
      <c r="AJB64" s="205"/>
      <c r="AJC64" s="205"/>
      <c r="AJD64" s="205"/>
      <c r="AJE64" s="205"/>
      <c r="AJF64" s="205"/>
      <c r="AJG64" s="205"/>
      <c r="AJH64" s="205"/>
      <c r="AJI64" s="205"/>
      <c r="AJJ64" s="205"/>
      <c r="AJK64" s="205"/>
      <c r="AJL64" s="205"/>
      <c r="AJM64" s="205"/>
      <c r="AJN64" s="205"/>
      <c r="AJO64" s="205"/>
      <c r="AJP64" s="205"/>
      <c r="AJQ64" s="205"/>
      <c r="AJR64" s="205"/>
      <c r="AJS64" s="205"/>
      <c r="AJT64" s="205"/>
      <c r="AJU64" s="205"/>
      <c r="AJV64" s="205"/>
      <c r="AJW64" s="205"/>
      <c r="AJX64" s="205"/>
      <c r="AJY64" s="205"/>
      <c r="AJZ64" s="205"/>
      <c r="AKA64" s="205"/>
      <c r="AKB64" s="205"/>
      <c r="AKC64" s="205"/>
      <c r="AKD64" s="205"/>
      <c r="AKE64" s="205"/>
      <c r="AKF64" s="205"/>
      <c r="AKG64" s="205"/>
      <c r="AKH64" s="205"/>
      <c r="AKI64" s="205"/>
      <c r="AKJ64" s="205"/>
      <c r="AKK64" s="205"/>
      <c r="AKL64" s="205"/>
      <c r="AKM64" s="205"/>
      <c r="AKN64" s="205"/>
      <c r="AKO64" s="205"/>
      <c r="AKP64" s="205"/>
      <c r="AKQ64" s="205"/>
      <c r="AKR64" s="205"/>
      <c r="AKS64" s="205"/>
      <c r="AKT64" s="205"/>
      <c r="AKU64" s="205"/>
      <c r="AKV64" s="205"/>
      <c r="AKW64" s="205"/>
      <c r="AKX64" s="205"/>
      <c r="AKY64" s="205"/>
      <c r="AKZ64" s="205"/>
      <c r="ALA64" s="205"/>
      <c r="ALB64" s="205"/>
      <c r="ALC64" s="205"/>
      <c r="ALD64" s="205"/>
      <c r="ALE64" s="205"/>
      <c r="ALF64" s="205"/>
      <c r="ALG64" s="205"/>
      <c r="ALH64" s="205"/>
      <c r="ALI64" s="205"/>
      <c r="ALJ64" s="205"/>
      <c r="ALK64" s="205"/>
      <c r="ALL64" s="205"/>
      <c r="ALM64" s="205"/>
      <c r="ALN64" s="205"/>
      <c r="ALO64" s="205"/>
      <c r="ALP64" s="205"/>
      <c r="ALQ64" s="205"/>
      <c r="ALR64" s="205"/>
      <c r="ALS64" s="205"/>
      <c r="ALT64" s="205"/>
      <c r="ALU64" s="205"/>
      <c r="ALV64" s="205"/>
      <c r="ALW64" s="205"/>
      <c r="ALX64" s="205"/>
      <c r="ALY64" s="205"/>
      <c r="ALZ64" s="205"/>
      <c r="AMA64" s="205"/>
      <c r="AMB64" s="205"/>
      <c r="AMC64" s="205"/>
      <c r="AMD64" s="205"/>
      <c r="AME64" s="205"/>
      <c r="AMF64" s="205"/>
      <c r="AMG64" s="205"/>
      <c r="AMH64" s="205"/>
      <c r="AMI64" s="205"/>
      <c r="AMJ64" s="205"/>
      <c r="AMK64" s="205"/>
    </row>
    <row r="65" spans="1:1025" s="207" customFormat="1" ht="54" x14ac:dyDescent="0.25">
      <c r="A65" s="202"/>
      <c r="B65" s="293"/>
      <c r="C65" s="294"/>
      <c r="D65" s="199" t="s">
        <v>24</v>
      </c>
      <c r="E65" s="201"/>
      <c r="F65" s="201">
        <f>F64</f>
        <v>2697.6</v>
      </c>
      <c r="G65" s="201"/>
      <c r="H65" s="201">
        <f>H64</f>
        <v>1457.2</v>
      </c>
      <c r="I65" s="201">
        <f>I64</f>
        <v>1958.8</v>
      </c>
      <c r="J65" s="208"/>
      <c r="K65" s="208">
        <f>H65/F65*100</f>
        <v>54.018386714116254</v>
      </c>
      <c r="L65" s="208"/>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c r="IC65" s="206"/>
      <c r="ID65" s="206"/>
      <c r="IE65" s="206"/>
      <c r="IF65" s="206"/>
      <c r="IG65" s="206"/>
      <c r="IH65" s="206"/>
      <c r="II65" s="206"/>
      <c r="IJ65" s="206"/>
      <c r="IK65" s="206"/>
      <c r="IL65" s="206"/>
      <c r="IM65" s="206"/>
      <c r="IN65" s="206"/>
      <c r="IO65" s="206"/>
      <c r="IP65" s="206"/>
      <c r="IQ65" s="206"/>
      <c r="IR65" s="206"/>
      <c r="IS65" s="206"/>
      <c r="IT65" s="206"/>
      <c r="IU65" s="206"/>
      <c r="IV65" s="206"/>
      <c r="IW65" s="206"/>
      <c r="IX65" s="206"/>
      <c r="IY65" s="206"/>
      <c r="IZ65" s="206"/>
      <c r="JA65" s="206"/>
      <c r="JB65" s="206"/>
      <c r="JC65" s="206"/>
      <c r="JD65" s="206"/>
      <c r="JE65" s="206"/>
      <c r="JF65" s="206"/>
      <c r="JG65" s="206"/>
      <c r="JH65" s="206"/>
      <c r="JI65" s="206"/>
      <c r="JJ65" s="206"/>
      <c r="JK65" s="206"/>
      <c r="JL65" s="206"/>
      <c r="JM65" s="206"/>
      <c r="JN65" s="206"/>
      <c r="JO65" s="206"/>
      <c r="JP65" s="206"/>
      <c r="JQ65" s="206"/>
      <c r="JR65" s="206"/>
      <c r="JS65" s="206"/>
      <c r="JT65" s="206"/>
      <c r="JU65" s="206"/>
      <c r="JV65" s="206"/>
      <c r="JW65" s="206"/>
      <c r="JX65" s="206"/>
      <c r="JY65" s="206"/>
      <c r="JZ65" s="206"/>
      <c r="KA65" s="206"/>
      <c r="KB65" s="206"/>
      <c r="KC65" s="206"/>
      <c r="KD65" s="206"/>
      <c r="KE65" s="206"/>
      <c r="KF65" s="206"/>
      <c r="KG65" s="206"/>
      <c r="KH65" s="206"/>
      <c r="KI65" s="206"/>
      <c r="KJ65" s="206"/>
      <c r="KK65" s="206"/>
      <c r="KL65" s="206"/>
      <c r="KM65" s="206"/>
      <c r="KN65" s="206"/>
      <c r="KO65" s="206"/>
      <c r="KP65" s="205"/>
      <c r="KQ65" s="205"/>
      <c r="KR65" s="205"/>
      <c r="KS65" s="205"/>
      <c r="KT65" s="205"/>
      <c r="KU65" s="205"/>
      <c r="KV65" s="205"/>
      <c r="KW65" s="205"/>
      <c r="KX65" s="205"/>
      <c r="KY65" s="205"/>
      <c r="KZ65" s="205"/>
      <c r="LA65" s="205"/>
      <c r="LB65" s="205"/>
      <c r="LC65" s="205"/>
      <c r="LD65" s="205"/>
      <c r="LE65" s="205"/>
      <c r="LF65" s="205"/>
      <c r="LG65" s="205"/>
      <c r="LH65" s="205"/>
      <c r="LI65" s="205"/>
      <c r="LJ65" s="205"/>
      <c r="LK65" s="205"/>
      <c r="LL65" s="205"/>
      <c r="LM65" s="205"/>
      <c r="LN65" s="205"/>
      <c r="LO65" s="205"/>
      <c r="LP65" s="205"/>
      <c r="LQ65" s="205"/>
      <c r="LR65" s="205"/>
      <c r="LS65" s="205"/>
      <c r="LT65" s="205"/>
      <c r="LU65" s="205"/>
      <c r="LV65" s="205"/>
      <c r="LW65" s="205"/>
      <c r="LX65" s="205"/>
      <c r="LY65" s="205"/>
      <c r="LZ65" s="205"/>
      <c r="MA65" s="205"/>
      <c r="MB65" s="205"/>
      <c r="MC65" s="205"/>
      <c r="MD65" s="205"/>
      <c r="ME65" s="205"/>
      <c r="MF65" s="205"/>
      <c r="MG65" s="205"/>
      <c r="MH65" s="205"/>
      <c r="MI65" s="205"/>
      <c r="MJ65" s="205"/>
      <c r="MK65" s="205"/>
      <c r="ML65" s="205"/>
      <c r="MM65" s="205"/>
      <c r="MN65" s="205"/>
      <c r="MO65" s="205"/>
      <c r="MP65" s="205"/>
      <c r="MQ65" s="205"/>
      <c r="MR65" s="205"/>
      <c r="MS65" s="205"/>
      <c r="MT65" s="205"/>
      <c r="MU65" s="205"/>
      <c r="MV65" s="205"/>
      <c r="MW65" s="205"/>
      <c r="MX65" s="205"/>
      <c r="MY65" s="205"/>
      <c r="MZ65" s="205"/>
      <c r="NA65" s="205"/>
      <c r="NB65" s="205"/>
      <c r="NC65" s="205"/>
      <c r="ND65" s="205"/>
      <c r="NE65" s="205"/>
      <c r="NF65" s="205"/>
      <c r="NG65" s="205"/>
      <c r="NH65" s="205"/>
      <c r="NI65" s="205"/>
      <c r="NJ65" s="205"/>
      <c r="NK65" s="205"/>
      <c r="NL65" s="205"/>
      <c r="NM65" s="205"/>
      <c r="NN65" s="205"/>
      <c r="NO65" s="205"/>
      <c r="NP65" s="205"/>
      <c r="NQ65" s="205"/>
      <c r="NR65" s="205"/>
      <c r="NS65" s="205"/>
      <c r="NT65" s="205"/>
      <c r="NU65" s="205"/>
      <c r="NV65" s="205"/>
      <c r="NW65" s="205"/>
      <c r="NX65" s="205"/>
      <c r="NY65" s="205"/>
      <c r="NZ65" s="205"/>
      <c r="OA65" s="205"/>
      <c r="OB65" s="205"/>
      <c r="OC65" s="205"/>
      <c r="OD65" s="205"/>
      <c r="OE65" s="205"/>
      <c r="OF65" s="205"/>
      <c r="OG65" s="205"/>
      <c r="OH65" s="205"/>
      <c r="OI65" s="205"/>
      <c r="OJ65" s="205"/>
      <c r="OK65" s="205"/>
      <c r="OL65" s="205"/>
      <c r="OM65" s="205"/>
      <c r="ON65" s="205"/>
      <c r="OO65" s="205"/>
      <c r="OP65" s="205"/>
      <c r="OQ65" s="205"/>
      <c r="OR65" s="205"/>
      <c r="OS65" s="205"/>
      <c r="OT65" s="205"/>
      <c r="OU65" s="205"/>
      <c r="OV65" s="205"/>
      <c r="OW65" s="205"/>
      <c r="OX65" s="205"/>
      <c r="OY65" s="205"/>
      <c r="OZ65" s="205"/>
      <c r="PA65" s="205"/>
      <c r="PB65" s="205"/>
      <c r="PC65" s="205"/>
      <c r="PD65" s="205"/>
      <c r="PE65" s="205"/>
      <c r="PF65" s="205"/>
      <c r="PG65" s="205"/>
      <c r="PH65" s="205"/>
      <c r="PI65" s="205"/>
      <c r="PJ65" s="205"/>
      <c r="PK65" s="205"/>
      <c r="PL65" s="205"/>
      <c r="PM65" s="205"/>
      <c r="PN65" s="205"/>
      <c r="PO65" s="205"/>
      <c r="PP65" s="205"/>
      <c r="PQ65" s="205"/>
      <c r="PR65" s="205"/>
      <c r="PS65" s="205"/>
      <c r="PT65" s="205"/>
      <c r="PU65" s="205"/>
      <c r="PV65" s="205"/>
      <c r="PW65" s="205"/>
      <c r="PX65" s="205"/>
      <c r="PY65" s="205"/>
      <c r="PZ65" s="205"/>
      <c r="QA65" s="205"/>
      <c r="QB65" s="205"/>
      <c r="QC65" s="205"/>
      <c r="QD65" s="205"/>
      <c r="QE65" s="205"/>
      <c r="QF65" s="205"/>
      <c r="QG65" s="205"/>
      <c r="QH65" s="205"/>
      <c r="QI65" s="205"/>
      <c r="QJ65" s="205"/>
      <c r="QK65" s="205"/>
      <c r="QL65" s="205"/>
      <c r="QM65" s="205"/>
      <c r="QN65" s="205"/>
      <c r="QO65" s="205"/>
      <c r="QP65" s="205"/>
      <c r="QQ65" s="205"/>
      <c r="QR65" s="205"/>
      <c r="QS65" s="205"/>
      <c r="QT65" s="205"/>
      <c r="QU65" s="205"/>
      <c r="QV65" s="205"/>
      <c r="QW65" s="205"/>
      <c r="QX65" s="205"/>
      <c r="QY65" s="205"/>
      <c r="QZ65" s="205"/>
      <c r="RA65" s="205"/>
      <c r="RB65" s="205"/>
      <c r="RC65" s="205"/>
      <c r="RD65" s="205"/>
      <c r="RE65" s="205"/>
      <c r="RF65" s="205"/>
      <c r="RG65" s="205"/>
      <c r="RH65" s="205"/>
      <c r="RI65" s="205"/>
      <c r="RJ65" s="205"/>
      <c r="RK65" s="205"/>
      <c r="RL65" s="205"/>
      <c r="RM65" s="205"/>
      <c r="RN65" s="205"/>
      <c r="RO65" s="205"/>
      <c r="RP65" s="205"/>
      <c r="RQ65" s="205"/>
      <c r="RR65" s="205"/>
      <c r="RS65" s="205"/>
      <c r="RT65" s="205"/>
      <c r="RU65" s="205"/>
      <c r="RV65" s="205"/>
      <c r="RW65" s="205"/>
      <c r="RX65" s="205"/>
      <c r="RY65" s="205"/>
      <c r="RZ65" s="205"/>
      <c r="SA65" s="205"/>
      <c r="SB65" s="205"/>
      <c r="SC65" s="205"/>
      <c r="SD65" s="205"/>
      <c r="SE65" s="205"/>
      <c r="SF65" s="205"/>
      <c r="SG65" s="205"/>
      <c r="SH65" s="205"/>
      <c r="SI65" s="205"/>
      <c r="SJ65" s="205"/>
      <c r="SK65" s="205"/>
      <c r="SL65" s="205"/>
      <c r="SM65" s="205"/>
      <c r="SN65" s="205"/>
      <c r="SO65" s="205"/>
      <c r="SP65" s="205"/>
      <c r="SQ65" s="205"/>
      <c r="SR65" s="205"/>
      <c r="SS65" s="205"/>
      <c r="ST65" s="205"/>
      <c r="SU65" s="205"/>
      <c r="SV65" s="205"/>
      <c r="SW65" s="205"/>
      <c r="SX65" s="205"/>
      <c r="SY65" s="205"/>
      <c r="SZ65" s="205"/>
      <c r="TA65" s="205"/>
      <c r="TB65" s="205"/>
      <c r="TC65" s="205"/>
      <c r="TD65" s="205"/>
      <c r="TE65" s="205"/>
      <c r="TF65" s="205"/>
      <c r="TG65" s="205"/>
      <c r="TH65" s="205"/>
      <c r="TI65" s="205"/>
      <c r="TJ65" s="205"/>
      <c r="TK65" s="205"/>
      <c r="TL65" s="205"/>
      <c r="TM65" s="205"/>
      <c r="TN65" s="205"/>
      <c r="TO65" s="205"/>
      <c r="TP65" s="205"/>
      <c r="TQ65" s="205"/>
      <c r="TR65" s="205"/>
      <c r="TS65" s="205"/>
      <c r="TT65" s="205"/>
      <c r="TU65" s="205"/>
      <c r="TV65" s="205"/>
      <c r="TW65" s="205"/>
      <c r="TX65" s="205"/>
      <c r="TY65" s="205"/>
      <c r="TZ65" s="205"/>
      <c r="UA65" s="205"/>
      <c r="UB65" s="205"/>
      <c r="UC65" s="205"/>
      <c r="UD65" s="205"/>
      <c r="UE65" s="205"/>
      <c r="UF65" s="205"/>
      <c r="UG65" s="205"/>
      <c r="UH65" s="205"/>
      <c r="UI65" s="205"/>
      <c r="UJ65" s="205"/>
      <c r="UK65" s="205"/>
      <c r="UL65" s="205"/>
      <c r="UM65" s="205"/>
      <c r="UN65" s="205"/>
      <c r="UO65" s="205"/>
      <c r="UP65" s="205"/>
      <c r="UQ65" s="205"/>
      <c r="UR65" s="205"/>
      <c r="US65" s="205"/>
      <c r="UT65" s="205"/>
      <c r="UU65" s="205"/>
      <c r="UV65" s="205"/>
      <c r="UW65" s="205"/>
      <c r="UX65" s="205"/>
      <c r="UY65" s="205"/>
      <c r="UZ65" s="205"/>
      <c r="VA65" s="205"/>
      <c r="VB65" s="205"/>
      <c r="VC65" s="205"/>
      <c r="VD65" s="205"/>
      <c r="VE65" s="205"/>
      <c r="VF65" s="205"/>
      <c r="VG65" s="205"/>
      <c r="VH65" s="205"/>
      <c r="VI65" s="205"/>
      <c r="VJ65" s="205"/>
      <c r="VK65" s="205"/>
      <c r="VL65" s="205"/>
      <c r="VM65" s="205"/>
      <c r="VN65" s="205"/>
      <c r="VO65" s="205"/>
      <c r="VP65" s="205"/>
      <c r="VQ65" s="205"/>
      <c r="VR65" s="205"/>
      <c r="VS65" s="205"/>
      <c r="VT65" s="205"/>
      <c r="VU65" s="205"/>
      <c r="VV65" s="205"/>
      <c r="VW65" s="205"/>
      <c r="VX65" s="205"/>
      <c r="VY65" s="205"/>
      <c r="VZ65" s="205"/>
      <c r="WA65" s="205"/>
      <c r="WB65" s="205"/>
      <c r="WC65" s="205"/>
      <c r="WD65" s="205"/>
      <c r="WE65" s="205"/>
      <c r="WF65" s="205"/>
      <c r="WG65" s="205"/>
      <c r="WH65" s="205"/>
      <c r="WI65" s="205"/>
      <c r="WJ65" s="205"/>
      <c r="WK65" s="205"/>
      <c r="WL65" s="205"/>
      <c r="WM65" s="205"/>
      <c r="WN65" s="205"/>
      <c r="WO65" s="205"/>
      <c r="WP65" s="205"/>
      <c r="WQ65" s="205"/>
      <c r="WR65" s="205"/>
      <c r="WS65" s="205"/>
      <c r="WT65" s="205"/>
      <c r="WU65" s="205"/>
      <c r="WV65" s="205"/>
      <c r="WW65" s="205"/>
      <c r="WX65" s="205"/>
      <c r="WY65" s="205"/>
      <c r="WZ65" s="205"/>
      <c r="XA65" s="205"/>
      <c r="XB65" s="205"/>
      <c r="XC65" s="205"/>
      <c r="XD65" s="205"/>
      <c r="XE65" s="205"/>
      <c r="XF65" s="205"/>
      <c r="XG65" s="205"/>
      <c r="XH65" s="205"/>
      <c r="XI65" s="205"/>
      <c r="XJ65" s="205"/>
      <c r="XK65" s="205"/>
      <c r="XL65" s="205"/>
      <c r="XM65" s="205"/>
      <c r="XN65" s="205"/>
      <c r="XO65" s="205"/>
      <c r="XP65" s="205"/>
      <c r="XQ65" s="205"/>
      <c r="XR65" s="205"/>
      <c r="XS65" s="205"/>
      <c r="XT65" s="205"/>
      <c r="XU65" s="205"/>
      <c r="XV65" s="205"/>
      <c r="XW65" s="205"/>
      <c r="XX65" s="205"/>
      <c r="XY65" s="205"/>
      <c r="XZ65" s="205"/>
      <c r="YA65" s="205"/>
      <c r="YB65" s="205"/>
      <c r="YC65" s="205"/>
      <c r="YD65" s="205"/>
      <c r="YE65" s="205"/>
      <c r="YF65" s="205"/>
      <c r="YG65" s="205"/>
      <c r="YH65" s="205"/>
      <c r="YI65" s="205"/>
      <c r="YJ65" s="205"/>
      <c r="YK65" s="205"/>
      <c r="YL65" s="205"/>
      <c r="YM65" s="205"/>
      <c r="YN65" s="205"/>
      <c r="YO65" s="205"/>
      <c r="YP65" s="205"/>
      <c r="YQ65" s="205"/>
      <c r="YR65" s="205"/>
      <c r="YS65" s="205"/>
      <c r="YT65" s="205"/>
      <c r="YU65" s="205"/>
      <c r="YV65" s="205"/>
      <c r="YW65" s="205"/>
      <c r="YX65" s="205"/>
      <c r="YY65" s="205"/>
      <c r="YZ65" s="205"/>
      <c r="ZA65" s="205"/>
      <c r="ZB65" s="205"/>
      <c r="ZC65" s="205"/>
      <c r="ZD65" s="205"/>
      <c r="ZE65" s="205"/>
      <c r="ZF65" s="205"/>
      <c r="ZG65" s="205"/>
      <c r="ZH65" s="205"/>
      <c r="ZI65" s="205"/>
      <c r="ZJ65" s="205"/>
      <c r="ZK65" s="205"/>
      <c r="ZL65" s="205"/>
      <c r="ZM65" s="205"/>
      <c r="ZN65" s="205"/>
      <c r="ZO65" s="205"/>
      <c r="ZP65" s="205"/>
      <c r="ZQ65" s="205"/>
      <c r="ZR65" s="205"/>
      <c r="ZS65" s="205"/>
      <c r="ZT65" s="205"/>
      <c r="ZU65" s="205"/>
      <c r="ZV65" s="205"/>
      <c r="ZW65" s="205"/>
      <c r="ZX65" s="205"/>
      <c r="ZY65" s="205"/>
      <c r="ZZ65" s="205"/>
      <c r="AAA65" s="205"/>
      <c r="AAB65" s="205"/>
      <c r="AAC65" s="205"/>
      <c r="AAD65" s="205"/>
      <c r="AAE65" s="205"/>
      <c r="AAF65" s="205"/>
      <c r="AAG65" s="205"/>
      <c r="AAH65" s="205"/>
      <c r="AAI65" s="205"/>
      <c r="AAJ65" s="205"/>
      <c r="AAK65" s="205"/>
      <c r="AAL65" s="205"/>
      <c r="AAM65" s="205"/>
      <c r="AAN65" s="205"/>
      <c r="AAO65" s="205"/>
      <c r="AAP65" s="205"/>
      <c r="AAQ65" s="205"/>
      <c r="AAR65" s="205"/>
      <c r="AAS65" s="205"/>
      <c r="AAT65" s="205"/>
      <c r="AAU65" s="205"/>
      <c r="AAV65" s="205"/>
      <c r="AAW65" s="205"/>
      <c r="AAX65" s="205"/>
      <c r="AAY65" s="205"/>
      <c r="AAZ65" s="205"/>
      <c r="ABA65" s="205"/>
      <c r="ABB65" s="205"/>
      <c r="ABC65" s="205"/>
      <c r="ABD65" s="205"/>
      <c r="ABE65" s="205"/>
      <c r="ABF65" s="205"/>
      <c r="ABG65" s="205"/>
      <c r="ABH65" s="205"/>
      <c r="ABI65" s="205"/>
      <c r="ABJ65" s="205"/>
      <c r="ABK65" s="205"/>
      <c r="ABL65" s="205"/>
      <c r="ABM65" s="205"/>
      <c r="ABN65" s="205"/>
      <c r="ABO65" s="205"/>
      <c r="ABP65" s="205"/>
      <c r="ABQ65" s="205"/>
      <c r="ABR65" s="205"/>
      <c r="ABS65" s="205"/>
      <c r="ABT65" s="205"/>
      <c r="ABU65" s="205"/>
      <c r="ABV65" s="205"/>
      <c r="ABW65" s="205"/>
      <c r="ABX65" s="205"/>
      <c r="ABY65" s="205"/>
      <c r="ABZ65" s="205"/>
      <c r="ACA65" s="205"/>
      <c r="ACB65" s="205"/>
      <c r="ACC65" s="205"/>
      <c r="ACD65" s="205"/>
      <c r="ACE65" s="205"/>
      <c r="ACF65" s="205"/>
      <c r="ACG65" s="205"/>
      <c r="ACH65" s="205"/>
      <c r="ACI65" s="205"/>
      <c r="ACJ65" s="205"/>
      <c r="ACK65" s="205"/>
      <c r="ACL65" s="205"/>
      <c r="ACM65" s="205"/>
      <c r="ACN65" s="205"/>
      <c r="ACO65" s="205"/>
      <c r="ACP65" s="205"/>
      <c r="ACQ65" s="205"/>
      <c r="ACR65" s="205"/>
      <c r="ACS65" s="205"/>
      <c r="ACT65" s="205"/>
      <c r="ACU65" s="205"/>
      <c r="ACV65" s="205"/>
      <c r="ACW65" s="205"/>
      <c r="ACX65" s="205"/>
      <c r="ACY65" s="205"/>
      <c r="ACZ65" s="205"/>
      <c r="ADA65" s="205"/>
      <c r="ADB65" s="205"/>
      <c r="ADC65" s="205"/>
      <c r="ADD65" s="205"/>
      <c r="ADE65" s="205"/>
      <c r="ADF65" s="205"/>
      <c r="ADG65" s="205"/>
      <c r="ADH65" s="205"/>
      <c r="ADI65" s="205"/>
      <c r="ADJ65" s="205"/>
      <c r="ADK65" s="205"/>
      <c r="ADL65" s="205"/>
      <c r="ADM65" s="205"/>
      <c r="ADN65" s="205"/>
      <c r="ADO65" s="205"/>
      <c r="ADP65" s="205"/>
      <c r="ADQ65" s="205"/>
      <c r="ADR65" s="205"/>
      <c r="ADS65" s="205"/>
      <c r="ADT65" s="205"/>
      <c r="ADU65" s="205"/>
      <c r="ADV65" s="205"/>
      <c r="ADW65" s="205"/>
      <c r="ADX65" s="205"/>
      <c r="ADY65" s="205"/>
      <c r="ADZ65" s="205"/>
      <c r="AEA65" s="205"/>
      <c r="AEB65" s="205"/>
      <c r="AEC65" s="205"/>
      <c r="AED65" s="205"/>
      <c r="AEE65" s="205"/>
      <c r="AEF65" s="205"/>
      <c r="AEG65" s="205"/>
      <c r="AEH65" s="205"/>
      <c r="AEI65" s="205"/>
      <c r="AEJ65" s="205"/>
      <c r="AEK65" s="205"/>
      <c r="AEL65" s="205"/>
      <c r="AEM65" s="205"/>
      <c r="AEN65" s="205"/>
      <c r="AEO65" s="205"/>
      <c r="AEP65" s="205"/>
      <c r="AEQ65" s="205"/>
      <c r="AER65" s="205"/>
      <c r="AES65" s="205"/>
      <c r="AET65" s="205"/>
      <c r="AEU65" s="205"/>
      <c r="AEV65" s="205"/>
      <c r="AEW65" s="205"/>
      <c r="AEX65" s="205"/>
      <c r="AEY65" s="205"/>
      <c r="AEZ65" s="205"/>
      <c r="AFA65" s="205"/>
      <c r="AFB65" s="205"/>
      <c r="AFC65" s="205"/>
      <c r="AFD65" s="205"/>
      <c r="AFE65" s="205"/>
      <c r="AFF65" s="205"/>
      <c r="AFG65" s="205"/>
      <c r="AFH65" s="205"/>
      <c r="AFI65" s="205"/>
      <c r="AFJ65" s="205"/>
      <c r="AFK65" s="205"/>
      <c r="AFL65" s="205"/>
      <c r="AFM65" s="205"/>
      <c r="AFN65" s="205"/>
      <c r="AFO65" s="205"/>
      <c r="AFP65" s="205"/>
      <c r="AFQ65" s="205"/>
      <c r="AFR65" s="205"/>
      <c r="AFS65" s="205"/>
      <c r="AFT65" s="205"/>
      <c r="AFU65" s="205"/>
      <c r="AFV65" s="205"/>
      <c r="AFW65" s="205"/>
      <c r="AFX65" s="205"/>
      <c r="AFY65" s="205"/>
      <c r="AFZ65" s="205"/>
      <c r="AGA65" s="205"/>
      <c r="AGB65" s="205"/>
      <c r="AGC65" s="205"/>
      <c r="AGD65" s="205"/>
      <c r="AGE65" s="205"/>
      <c r="AGF65" s="205"/>
      <c r="AGG65" s="205"/>
      <c r="AGH65" s="205"/>
      <c r="AGI65" s="205"/>
      <c r="AGJ65" s="205"/>
      <c r="AGK65" s="205"/>
      <c r="AGL65" s="205"/>
      <c r="AGM65" s="205"/>
      <c r="AGN65" s="205"/>
      <c r="AGO65" s="205"/>
      <c r="AGP65" s="205"/>
      <c r="AGQ65" s="205"/>
      <c r="AGR65" s="205"/>
      <c r="AGS65" s="205"/>
      <c r="AGT65" s="205"/>
      <c r="AGU65" s="205"/>
      <c r="AGV65" s="205"/>
      <c r="AGW65" s="205"/>
      <c r="AGX65" s="205"/>
      <c r="AGY65" s="205"/>
      <c r="AGZ65" s="205"/>
      <c r="AHA65" s="205"/>
      <c r="AHB65" s="205"/>
      <c r="AHC65" s="205"/>
      <c r="AHD65" s="205"/>
      <c r="AHE65" s="205"/>
      <c r="AHF65" s="205"/>
      <c r="AHG65" s="205"/>
      <c r="AHH65" s="205"/>
      <c r="AHI65" s="205"/>
      <c r="AHJ65" s="205"/>
      <c r="AHK65" s="205"/>
      <c r="AHL65" s="205"/>
      <c r="AHM65" s="205"/>
      <c r="AHN65" s="205"/>
      <c r="AHO65" s="205"/>
      <c r="AHP65" s="205"/>
      <c r="AHQ65" s="205"/>
      <c r="AHR65" s="205"/>
      <c r="AHS65" s="205"/>
      <c r="AHT65" s="205"/>
      <c r="AHU65" s="205"/>
      <c r="AHV65" s="205"/>
      <c r="AHW65" s="205"/>
      <c r="AHX65" s="205"/>
      <c r="AHY65" s="205"/>
      <c r="AHZ65" s="205"/>
      <c r="AIA65" s="205"/>
      <c r="AIB65" s="205"/>
      <c r="AIC65" s="205"/>
      <c r="AID65" s="205"/>
      <c r="AIE65" s="205"/>
      <c r="AIF65" s="205"/>
      <c r="AIG65" s="205"/>
      <c r="AIH65" s="205"/>
      <c r="AII65" s="205"/>
      <c r="AIJ65" s="205"/>
      <c r="AIK65" s="205"/>
      <c r="AIL65" s="205"/>
      <c r="AIM65" s="205"/>
      <c r="AIN65" s="205"/>
      <c r="AIO65" s="205"/>
      <c r="AIP65" s="205"/>
      <c r="AIQ65" s="205"/>
      <c r="AIR65" s="205"/>
      <c r="AIS65" s="205"/>
      <c r="AIT65" s="205"/>
      <c r="AIU65" s="205"/>
      <c r="AIV65" s="205"/>
      <c r="AIW65" s="205"/>
      <c r="AIX65" s="205"/>
      <c r="AIY65" s="205"/>
      <c r="AIZ65" s="205"/>
      <c r="AJA65" s="205"/>
      <c r="AJB65" s="205"/>
      <c r="AJC65" s="205"/>
      <c r="AJD65" s="205"/>
      <c r="AJE65" s="205"/>
      <c r="AJF65" s="205"/>
      <c r="AJG65" s="205"/>
      <c r="AJH65" s="205"/>
      <c r="AJI65" s="205"/>
      <c r="AJJ65" s="205"/>
      <c r="AJK65" s="205"/>
      <c r="AJL65" s="205"/>
      <c r="AJM65" s="205"/>
      <c r="AJN65" s="205"/>
      <c r="AJO65" s="205"/>
      <c r="AJP65" s="205"/>
      <c r="AJQ65" s="205"/>
      <c r="AJR65" s="205"/>
      <c r="AJS65" s="205"/>
      <c r="AJT65" s="205"/>
      <c r="AJU65" s="205"/>
      <c r="AJV65" s="205"/>
      <c r="AJW65" s="205"/>
      <c r="AJX65" s="205"/>
      <c r="AJY65" s="205"/>
      <c r="AJZ65" s="205"/>
      <c r="AKA65" s="205"/>
      <c r="AKB65" s="205"/>
      <c r="AKC65" s="205"/>
      <c r="AKD65" s="205"/>
      <c r="AKE65" s="205"/>
      <c r="AKF65" s="205"/>
      <c r="AKG65" s="205"/>
      <c r="AKH65" s="205"/>
      <c r="AKI65" s="205"/>
      <c r="AKJ65" s="205"/>
      <c r="AKK65" s="205"/>
      <c r="AKL65" s="205"/>
      <c r="AKM65" s="205"/>
      <c r="AKN65" s="205"/>
      <c r="AKO65" s="205"/>
      <c r="AKP65" s="205"/>
      <c r="AKQ65" s="205"/>
      <c r="AKR65" s="205"/>
      <c r="AKS65" s="205"/>
      <c r="AKT65" s="205"/>
      <c r="AKU65" s="205"/>
      <c r="AKV65" s="205"/>
      <c r="AKW65" s="205"/>
      <c r="AKX65" s="205"/>
      <c r="AKY65" s="205"/>
      <c r="AKZ65" s="205"/>
      <c r="ALA65" s="205"/>
      <c r="ALB65" s="205"/>
      <c r="ALC65" s="205"/>
      <c r="ALD65" s="205"/>
      <c r="ALE65" s="205"/>
      <c r="ALF65" s="205"/>
      <c r="ALG65" s="205"/>
      <c r="ALH65" s="205"/>
      <c r="ALI65" s="205"/>
      <c r="ALJ65" s="205"/>
      <c r="ALK65" s="205"/>
      <c r="ALL65" s="205"/>
      <c r="ALM65" s="205"/>
      <c r="ALN65" s="205"/>
      <c r="ALO65" s="205"/>
      <c r="ALP65" s="205"/>
      <c r="ALQ65" s="205"/>
      <c r="ALR65" s="205"/>
      <c r="ALS65" s="205"/>
      <c r="ALT65" s="205"/>
      <c r="ALU65" s="205"/>
      <c r="ALV65" s="205"/>
      <c r="ALW65" s="205"/>
      <c r="ALX65" s="205"/>
      <c r="ALY65" s="205"/>
      <c r="ALZ65" s="205"/>
      <c r="AMA65" s="205"/>
      <c r="AMB65" s="205"/>
      <c r="AMC65" s="205"/>
      <c r="AMD65" s="205"/>
      <c r="AME65" s="205"/>
      <c r="AMF65" s="205"/>
      <c r="AMG65" s="205"/>
      <c r="AMH65" s="205"/>
      <c r="AMI65" s="205"/>
      <c r="AMJ65" s="205"/>
      <c r="AMK65" s="205"/>
    </row>
    <row r="66" spans="1:1025" s="207" customFormat="1" ht="27" x14ac:dyDescent="0.25">
      <c r="A66" s="202"/>
      <c r="B66" s="293"/>
      <c r="C66" s="294"/>
      <c r="D66" s="199" t="s">
        <v>25</v>
      </c>
      <c r="E66" s="201">
        <f>E74</f>
        <v>132184.70000000001</v>
      </c>
      <c r="F66" s="201">
        <f>F74</f>
        <v>132184.70000000001</v>
      </c>
      <c r="G66" s="201">
        <f>G74</f>
        <v>132184.70000000001</v>
      </c>
      <c r="H66" s="201">
        <f>H74</f>
        <v>71397.799999999988</v>
      </c>
      <c r="I66" s="201">
        <f>I74</f>
        <v>95979.199999999997</v>
      </c>
      <c r="J66" s="208">
        <f>I66/E66*100</f>
        <v>72.609916276240739</v>
      </c>
      <c r="K66" s="208">
        <f>H66/F66*100</f>
        <v>54.013664213785695</v>
      </c>
      <c r="L66" s="208">
        <f>H66/G66*100</f>
        <v>54.013664213785695</v>
      </c>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c r="IC66" s="206"/>
      <c r="ID66" s="206"/>
      <c r="IE66" s="206"/>
      <c r="IF66" s="206"/>
      <c r="IG66" s="206"/>
      <c r="IH66" s="206"/>
      <c r="II66" s="206"/>
      <c r="IJ66" s="206"/>
      <c r="IK66" s="206"/>
      <c r="IL66" s="206"/>
      <c r="IM66" s="206"/>
      <c r="IN66" s="206"/>
      <c r="IO66" s="206"/>
      <c r="IP66" s="206"/>
      <c r="IQ66" s="206"/>
      <c r="IR66" s="206"/>
      <c r="IS66" s="206"/>
      <c r="IT66" s="206"/>
      <c r="IU66" s="206"/>
      <c r="IV66" s="206"/>
      <c r="IW66" s="206"/>
      <c r="IX66" s="206"/>
      <c r="IY66" s="206"/>
      <c r="IZ66" s="206"/>
      <c r="JA66" s="206"/>
      <c r="JB66" s="206"/>
      <c r="JC66" s="206"/>
      <c r="JD66" s="206"/>
      <c r="JE66" s="206"/>
      <c r="JF66" s="206"/>
      <c r="JG66" s="206"/>
      <c r="JH66" s="206"/>
      <c r="JI66" s="206"/>
      <c r="JJ66" s="206"/>
      <c r="JK66" s="206"/>
      <c r="JL66" s="206"/>
      <c r="JM66" s="206"/>
      <c r="JN66" s="206"/>
      <c r="JO66" s="206"/>
      <c r="JP66" s="206"/>
      <c r="JQ66" s="206"/>
      <c r="JR66" s="206"/>
      <c r="JS66" s="206"/>
      <c r="JT66" s="206"/>
      <c r="JU66" s="206"/>
      <c r="JV66" s="206"/>
      <c r="JW66" s="206"/>
      <c r="JX66" s="206"/>
      <c r="JY66" s="206"/>
      <c r="JZ66" s="206"/>
      <c r="KA66" s="206"/>
      <c r="KB66" s="206"/>
      <c r="KC66" s="206"/>
      <c r="KD66" s="206"/>
      <c r="KE66" s="206"/>
      <c r="KF66" s="206"/>
      <c r="KG66" s="206"/>
      <c r="KH66" s="206"/>
      <c r="KI66" s="206"/>
      <c r="KJ66" s="206"/>
      <c r="KK66" s="206"/>
      <c r="KL66" s="206"/>
      <c r="KM66" s="206"/>
      <c r="KN66" s="206"/>
      <c r="KO66" s="206"/>
      <c r="KP66" s="205"/>
      <c r="KQ66" s="205"/>
      <c r="KR66" s="205"/>
      <c r="KS66" s="205"/>
      <c r="KT66" s="205"/>
      <c r="KU66" s="205"/>
      <c r="KV66" s="205"/>
      <c r="KW66" s="205"/>
      <c r="KX66" s="205"/>
      <c r="KY66" s="205"/>
      <c r="KZ66" s="205"/>
      <c r="LA66" s="205"/>
      <c r="LB66" s="205"/>
      <c r="LC66" s="205"/>
      <c r="LD66" s="205"/>
      <c r="LE66" s="205"/>
      <c r="LF66" s="205"/>
      <c r="LG66" s="205"/>
      <c r="LH66" s="205"/>
      <c r="LI66" s="205"/>
      <c r="LJ66" s="205"/>
      <c r="LK66" s="205"/>
      <c r="LL66" s="205"/>
      <c r="LM66" s="205"/>
      <c r="LN66" s="205"/>
      <c r="LO66" s="205"/>
      <c r="LP66" s="205"/>
      <c r="LQ66" s="205"/>
      <c r="LR66" s="205"/>
      <c r="LS66" s="205"/>
      <c r="LT66" s="205"/>
      <c r="LU66" s="205"/>
      <c r="LV66" s="205"/>
      <c r="LW66" s="205"/>
      <c r="LX66" s="205"/>
      <c r="LY66" s="205"/>
      <c r="LZ66" s="205"/>
      <c r="MA66" s="205"/>
      <c r="MB66" s="205"/>
      <c r="MC66" s="205"/>
      <c r="MD66" s="205"/>
      <c r="ME66" s="205"/>
      <c r="MF66" s="205"/>
      <c r="MG66" s="205"/>
      <c r="MH66" s="205"/>
      <c r="MI66" s="205"/>
      <c r="MJ66" s="205"/>
      <c r="MK66" s="205"/>
      <c r="ML66" s="205"/>
      <c r="MM66" s="205"/>
      <c r="MN66" s="205"/>
      <c r="MO66" s="205"/>
      <c r="MP66" s="205"/>
      <c r="MQ66" s="205"/>
      <c r="MR66" s="205"/>
      <c r="MS66" s="205"/>
      <c r="MT66" s="205"/>
      <c r="MU66" s="205"/>
      <c r="MV66" s="205"/>
      <c r="MW66" s="205"/>
      <c r="MX66" s="205"/>
      <c r="MY66" s="205"/>
      <c r="MZ66" s="205"/>
      <c r="NA66" s="205"/>
      <c r="NB66" s="205"/>
      <c r="NC66" s="205"/>
      <c r="ND66" s="205"/>
      <c r="NE66" s="205"/>
      <c r="NF66" s="205"/>
      <c r="NG66" s="205"/>
      <c r="NH66" s="205"/>
      <c r="NI66" s="205"/>
      <c r="NJ66" s="205"/>
      <c r="NK66" s="205"/>
      <c r="NL66" s="205"/>
      <c r="NM66" s="205"/>
      <c r="NN66" s="205"/>
      <c r="NO66" s="205"/>
      <c r="NP66" s="205"/>
      <c r="NQ66" s="205"/>
      <c r="NR66" s="205"/>
      <c r="NS66" s="205"/>
      <c r="NT66" s="205"/>
      <c r="NU66" s="205"/>
      <c r="NV66" s="205"/>
      <c r="NW66" s="205"/>
      <c r="NX66" s="205"/>
      <c r="NY66" s="205"/>
      <c r="NZ66" s="205"/>
      <c r="OA66" s="205"/>
      <c r="OB66" s="205"/>
      <c r="OC66" s="205"/>
      <c r="OD66" s="205"/>
      <c r="OE66" s="205"/>
      <c r="OF66" s="205"/>
      <c r="OG66" s="205"/>
      <c r="OH66" s="205"/>
      <c r="OI66" s="205"/>
      <c r="OJ66" s="205"/>
      <c r="OK66" s="205"/>
      <c r="OL66" s="205"/>
      <c r="OM66" s="205"/>
      <c r="ON66" s="205"/>
      <c r="OO66" s="205"/>
      <c r="OP66" s="205"/>
      <c r="OQ66" s="205"/>
      <c r="OR66" s="205"/>
      <c r="OS66" s="205"/>
      <c r="OT66" s="205"/>
      <c r="OU66" s="205"/>
      <c r="OV66" s="205"/>
      <c r="OW66" s="205"/>
      <c r="OX66" s="205"/>
      <c r="OY66" s="205"/>
      <c r="OZ66" s="205"/>
      <c r="PA66" s="205"/>
      <c r="PB66" s="205"/>
      <c r="PC66" s="205"/>
      <c r="PD66" s="205"/>
      <c r="PE66" s="205"/>
      <c r="PF66" s="205"/>
      <c r="PG66" s="205"/>
      <c r="PH66" s="205"/>
      <c r="PI66" s="205"/>
      <c r="PJ66" s="205"/>
      <c r="PK66" s="205"/>
      <c r="PL66" s="205"/>
      <c r="PM66" s="205"/>
      <c r="PN66" s="205"/>
      <c r="PO66" s="205"/>
      <c r="PP66" s="205"/>
      <c r="PQ66" s="205"/>
      <c r="PR66" s="205"/>
      <c r="PS66" s="205"/>
      <c r="PT66" s="205"/>
      <c r="PU66" s="205"/>
      <c r="PV66" s="205"/>
      <c r="PW66" s="205"/>
      <c r="PX66" s="205"/>
      <c r="PY66" s="205"/>
      <c r="PZ66" s="205"/>
      <c r="QA66" s="205"/>
      <c r="QB66" s="205"/>
      <c r="QC66" s="205"/>
      <c r="QD66" s="205"/>
      <c r="QE66" s="205"/>
      <c r="QF66" s="205"/>
      <c r="QG66" s="205"/>
      <c r="QH66" s="205"/>
      <c r="QI66" s="205"/>
      <c r="QJ66" s="205"/>
      <c r="QK66" s="205"/>
      <c r="QL66" s="205"/>
      <c r="QM66" s="205"/>
      <c r="QN66" s="205"/>
      <c r="QO66" s="205"/>
      <c r="QP66" s="205"/>
      <c r="QQ66" s="205"/>
      <c r="QR66" s="205"/>
      <c r="QS66" s="205"/>
      <c r="QT66" s="205"/>
      <c r="QU66" s="205"/>
      <c r="QV66" s="205"/>
      <c r="QW66" s="205"/>
      <c r="QX66" s="205"/>
      <c r="QY66" s="205"/>
      <c r="QZ66" s="205"/>
      <c r="RA66" s="205"/>
      <c r="RB66" s="205"/>
      <c r="RC66" s="205"/>
      <c r="RD66" s="205"/>
      <c r="RE66" s="205"/>
      <c r="RF66" s="205"/>
      <c r="RG66" s="205"/>
      <c r="RH66" s="205"/>
      <c r="RI66" s="205"/>
      <c r="RJ66" s="205"/>
      <c r="RK66" s="205"/>
      <c r="RL66" s="205"/>
      <c r="RM66" s="205"/>
      <c r="RN66" s="205"/>
      <c r="RO66" s="205"/>
      <c r="RP66" s="205"/>
      <c r="RQ66" s="205"/>
      <c r="RR66" s="205"/>
      <c r="RS66" s="205"/>
      <c r="RT66" s="205"/>
      <c r="RU66" s="205"/>
      <c r="RV66" s="205"/>
      <c r="RW66" s="205"/>
      <c r="RX66" s="205"/>
      <c r="RY66" s="205"/>
      <c r="RZ66" s="205"/>
      <c r="SA66" s="205"/>
      <c r="SB66" s="205"/>
      <c r="SC66" s="205"/>
      <c r="SD66" s="205"/>
      <c r="SE66" s="205"/>
      <c r="SF66" s="205"/>
      <c r="SG66" s="205"/>
      <c r="SH66" s="205"/>
      <c r="SI66" s="205"/>
      <c r="SJ66" s="205"/>
      <c r="SK66" s="205"/>
      <c r="SL66" s="205"/>
      <c r="SM66" s="205"/>
      <c r="SN66" s="205"/>
      <c r="SO66" s="205"/>
      <c r="SP66" s="205"/>
      <c r="SQ66" s="205"/>
      <c r="SR66" s="205"/>
      <c r="SS66" s="205"/>
      <c r="ST66" s="205"/>
      <c r="SU66" s="205"/>
      <c r="SV66" s="205"/>
      <c r="SW66" s="205"/>
      <c r="SX66" s="205"/>
      <c r="SY66" s="205"/>
      <c r="SZ66" s="205"/>
      <c r="TA66" s="205"/>
      <c r="TB66" s="205"/>
      <c r="TC66" s="205"/>
      <c r="TD66" s="205"/>
      <c r="TE66" s="205"/>
      <c r="TF66" s="205"/>
      <c r="TG66" s="205"/>
      <c r="TH66" s="205"/>
      <c r="TI66" s="205"/>
      <c r="TJ66" s="205"/>
      <c r="TK66" s="205"/>
      <c r="TL66" s="205"/>
      <c r="TM66" s="205"/>
      <c r="TN66" s="205"/>
      <c r="TO66" s="205"/>
      <c r="TP66" s="205"/>
      <c r="TQ66" s="205"/>
      <c r="TR66" s="205"/>
      <c r="TS66" s="205"/>
      <c r="TT66" s="205"/>
      <c r="TU66" s="205"/>
      <c r="TV66" s="205"/>
      <c r="TW66" s="205"/>
      <c r="TX66" s="205"/>
      <c r="TY66" s="205"/>
      <c r="TZ66" s="205"/>
      <c r="UA66" s="205"/>
      <c r="UB66" s="205"/>
      <c r="UC66" s="205"/>
      <c r="UD66" s="205"/>
      <c r="UE66" s="205"/>
      <c r="UF66" s="205"/>
      <c r="UG66" s="205"/>
      <c r="UH66" s="205"/>
      <c r="UI66" s="205"/>
      <c r="UJ66" s="205"/>
      <c r="UK66" s="205"/>
      <c r="UL66" s="205"/>
      <c r="UM66" s="205"/>
      <c r="UN66" s="205"/>
      <c r="UO66" s="205"/>
      <c r="UP66" s="205"/>
      <c r="UQ66" s="205"/>
      <c r="UR66" s="205"/>
      <c r="US66" s="205"/>
      <c r="UT66" s="205"/>
      <c r="UU66" s="205"/>
      <c r="UV66" s="205"/>
      <c r="UW66" s="205"/>
      <c r="UX66" s="205"/>
      <c r="UY66" s="205"/>
      <c r="UZ66" s="205"/>
      <c r="VA66" s="205"/>
      <c r="VB66" s="205"/>
      <c r="VC66" s="205"/>
      <c r="VD66" s="205"/>
      <c r="VE66" s="205"/>
      <c r="VF66" s="205"/>
      <c r="VG66" s="205"/>
      <c r="VH66" s="205"/>
      <c r="VI66" s="205"/>
      <c r="VJ66" s="205"/>
      <c r="VK66" s="205"/>
      <c r="VL66" s="205"/>
      <c r="VM66" s="205"/>
      <c r="VN66" s="205"/>
      <c r="VO66" s="205"/>
      <c r="VP66" s="205"/>
      <c r="VQ66" s="205"/>
      <c r="VR66" s="205"/>
      <c r="VS66" s="205"/>
      <c r="VT66" s="205"/>
      <c r="VU66" s="205"/>
      <c r="VV66" s="205"/>
      <c r="VW66" s="205"/>
      <c r="VX66" s="205"/>
      <c r="VY66" s="205"/>
      <c r="VZ66" s="205"/>
      <c r="WA66" s="205"/>
      <c r="WB66" s="205"/>
      <c r="WC66" s="205"/>
      <c r="WD66" s="205"/>
      <c r="WE66" s="205"/>
      <c r="WF66" s="205"/>
      <c r="WG66" s="205"/>
      <c r="WH66" s="205"/>
      <c r="WI66" s="205"/>
      <c r="WJ66" s="205"/>
      <c r="WK66" s="205"/>
      <c r="WL66" s="205"/>
      <c r="WM66" s="205"/>
      <c r="WN66" s="205"/>
      <c r="WO66" s="205"/>
      <c r="WP66" s="205"/>
      <c r="WQ66" s="205"/>
      <c r="WR66" s="205"/>
      <c r="WS66" s="205"/>
      <c r="WT66" s="205"/>
      <c r="WU66" s="205"/>
      <c r="WV66" s="205"/>
      <c r="WW66" s="205"/>
      <c r="WX66" s="205"/>
      <c r="WY66" s="205"/>
      <c r="WZ66" s="205"/>
      <c r="XA66" s="205"/>
      <c r="XB66" s="205"/>
      <c r="XC66" s="205"/>
      <c r="XD66" s="205"/>
      <c r="XE66" s="205"/>
      <c r="XF66" s="205"/>
      <c r="XG66" s="205"/>
      <c r="XH66" s="205"/>
      <c r="XI66" s="205"/>
      <c r="XJ66" s="205"/>
      <c r="XK66" s="205"/>
      <c r="XL66" s="205"/>
      <c r="XM66" s="205"/>
      <c r="XN66" s="205"/>
      <c r="XO66" s="205"/>
      <c r="XP66" s="205"/>
      <c r="XQ66" s="205"/>
      <c r="XR66" s="205"/>
      <c r="XS66" s="205"/>
      <c r="XT66" s="205"/>
      <c r="XU66" s="205"/>
      <c r="XV66" s="205"/>
      <c r="XW66" s="205"/>
      <c r="XX66" s="205"/>
      <c r="XY66" s="205"/>
      <c r="XZ66" s="205"/>
      <c r="YA66" s="205"/>
      <c r="YB66" s="205"/>
      <c r="YC66" s="205"/>
      <c r="YD66" s="205"/>
      <c r="YE66" s="205"/>
      <c r="YF66" s="205"/>
      <c r="YG66" s="205"/>
      <c r="YH66" s="205"/>
      <c r="YI66" s="205"/>
      <c r="YJ66" s="205"/>
      <c r="YK66" s="205"/>
      <c r="YL66" s="205"/>
      <c r="YM66" s="205"/>
      <c r="YN66" s="205"/>
      <c r="YO66" s="205"/>
      <c r="YP66" s="205"/>
      <c r="YQ66" s="205"/>
      <c r="YR66" s="205"/>
      <c r="YS66" s="205"/>
      <c r="YT66" s="205"/>
      <c r="YU66" s="205"/>
      <c r="YV66" s="205"/>
      <c r="YW66" s="205"/>
      <c r="YX66" s="205"/>
      <c r="YY66" s="205"/>
      <c r="YZ66" s="205"/>
      <c r="ZA66" s="205"/>
      <c r="ZB66" s="205"/>
      <c r="ZC66" s="205"/>
      <c r="ZD66" s="205"/>
      <c r="ZE66" s="205"/>
      <c r="ZF66" s="205"/>
      <c r="ZG66" s="205"/>
      <c r="ZH66" s="205"/>
      <c r="ZI66" s="205"/>
      <c r="ZJ66" s="205"/>
      <c r="ZK66" s="205"/>
      <c r="ZL66" s="205"/>
      <c r="ZM66" s="205"/>
      <c r="ZN66" s="205"/>
      <c r="ZO66" s="205"/>
      <c r="ZP66" s="205"/>
      <c r="ZQ66" s="205"/>
      <c r="ZR66" s="205"/>
      <c r="ZS66" s="205"/>
      <c r="ZT66" s="205"/>
      <c r="ZU66" s="205"/>
      <c r="ZV66" s="205"/>
      <c r="ZW66" s="205"/>
      <c r="ZX66" s="205"/>
      <c r="ZY66" s="205"/>
      <c r="ZZ66" s="205"/>
      <c r="AAA66" s="205"/>
      <c r="AAB66" s="205"/>
      <c r="AAC66" s="205"/>
      <c r="AAD66" s="205"/>
      <c r="AAE66" s="205"/>
      <c r="AAF66" s="205"/>
      <c r="AAG66" s="205"/>
      <c r="AAH66" s="205"/>
      <c r="AAI66" s="205"/>
      <c r="AAJ66" s="205"/>
      <c r="AAK66" s="205"/>
      <c r="AAL66" s="205"/>
      <c r="AAM66" s="205"/>
      <c r="AAN66" s="205"/>
      <c r="AAO66" s="205"/>
      <c r="AAP66" s="205"/>
      <c r="AAQ66" s="205"/>
      <c r="AAR66" s="205"/>
      <c r="AAS66" s="205"/>
      <c r="AAT66" s="205"/>
      <c r="AAU66" s="205"/>
      <c r="AAV66" s="205"/>
      <c r="AAW66" s="205"/>
      <c r="AAX66" s="205"/>
      <c r="AAY66" s="205"/>
      <c r="AAZ66" s="205"/>
      <c r="ABA66" s="205"/>
      <c r="ABB66" s="205"/>
      <c r="ABC66" s="205"/>
      <c r="ABD66" s="205"/>
      <c r="ABE66" s="205"/>
      <c r="ABF66" s="205"/>
      <c r="ABG66" s="205"/>
      <c r="ABH66" s="205"/>
      <c r="ABI66" s="205"/>
      <c r="ABJ66" s="205"/>
      <c r="ABK66" s="205"/>
      <c r="ABL66" s="205"/>
      <c r="ABM66" s="205"/>
      <c r="ABN66" s="205"/>
      <c r="ABO66" s="205"/>
      <c r="ABP66" s="205"/>
      <c r="ABQ66" s="205"/>
      <c r="ABR66" s="205"/>
      <c r="ABS66" s="205"/>
      <c r="ABT66" s="205"/>
      <c r="ABU66" s="205"/>
      <c r="ABV66" s="205"/>
      <c r="ABW66" s="205"/>
      <c r="ABX66" s="205"/>
      <c r="ABY66" s="205"/>
      <c r="ABZ66" s="205"/>
      <c r="ACA66" s="205"/>
      <c r="ACB66" s="205"/>
      <c r="ACC66" s="205"/>
      <c r="ACD66" s="205"/>
      <c r="ACE66" s="205"/>
      <c r="ACF66" s="205"/>
      <c r="ACG66" s="205"/>
      <c r="ACH66" s="205"/>
      <c r="ACI66" s="205"/>
      <c r="ACJ66" s="205"/>
      <c r="ACK66" s="205"/>
      <c r="ACL66" s="205"/>
      <c r="ACM66" s="205"/>
      <c r="ACN66" s="205"/>
      <c r="ACO66" s="205"/>
      <c r="ACP66" s="205"/>
      <c r="ACQ66" s="205"/>
      <c r="ACR66" s="205"/>
      <c r="ACS66" s="205"/>
      <c r="ACT66" s="205"/>
      <c r="ACU66" s="205"/>
      <c r="ACV66" s="205"/>
      <c r="ACW66" s="205"/>
      <c r="ACX66" s="205"/>
      <c r="ACY66" s="205"/>
      <c r="ACZ66" s="205"/>
      <c r="ADA66" s="205"/>
      <c r="ADB66" s="205"/>
      <c r="ADC66" s="205"/>
      <c r="ADD66" s="205"/>
      <c r="ADE66" s="205"/>
      <c r="ADF66" s="205"/>
      <c r="ADG66" s="205"/>
      <c r="ADH66" s="205"/>
      <c r="ADI66" s="205"/>
      <c r="ADJ66" s="205"/>
      <c r="ADK66" s="205"/>
      <c r="ADL66" s="205"/>
      <c r="ADM66" s="205"/>
      <c r="ADN66" s="205"/>
      <c r="ADO66" s="205"/>
      <c r="ADP66" s="205"/>
      <c r="ADQ66" s="205"/>
      <c r="ADR66" s="205"/>
      <c r="ADS66" s="205"/>
      <c r="ADT66" s="205"/>
      <c r="ADU66" s="205"/>
      <c r="ADV66" s="205"/>
      <c r="ADW66" s="205"/>
      <c r="ADX66" s="205"/>
      <c r="ADY66" s="205"/>
      <c r="ADZ66" s="205"/>
      <c r="AEA66" s="205"/>
      <c r="AEB66" s="205"/>
      <c r="AEC66" s="205"/>
      <c r="AED66" s="205"/>
      <c r="AEE66" s="205"/>
      <c r="AEF66" s="205"/>
      <c r="AEG66" s="205"/>
      <c r="AEH66" s="205"/>
      <c r="AEI66" s="205"/>
      <c r="AEJ66" s="205"/>
      <c r="AEK66" s="205"/>
      <c r="AEL66" s="205"/>
      <c r="AEM66" s="205"/>
      <c r="AEN66" s="205"/>
      <c r="AEO66" s="205"/>
      <c r="AEP66" s="205"/>
      <c r="AEQ66" s="205"/>
      <c r="AER66" s="205"/>
      <c r="AES66" s="205"/>
      <c r="AET66" s="205"/>
      <c r="AEU66" s="205"/>
      <c r="AEV66" s="205"/>
      <c r="AEW66" s="205"/>
      <c r="AEX66" s="205"/>
      <c r="AEY66" s="205"/>
      <c r="AEZ66" s="205"/>
      <c r="AFA66" s="205"/>
      <c r="AFB66" s="205"/>
      <c r="AFC66" s="205"/>
      <c r="AFD66" s="205"/>
      <c r="AFE66" s="205"/>
      <c r="AFF66" s="205"/>
      <c r="AFG66" s="205"/>
      <c r="AFH66" s="205"/>
      <c r="AFI66" s="205"/>
      <c r="AFJ66" s="205"/>
      <c r="AFK66" s="205"/>
      <c r="AFL66" s="205"/>
      <c r="AFM66" s="205"/>
      <c r="AFN66" s="205"/>
      <c r="AFO66" s="205"/>
      <c r="AFP66" s="205"/>
      <c r="AFQ66" s="205"/>
      <c r="AFR66" s="205"/>
      <c r="AFS66" s="205"/>
      <c r="AFT66" s="205"/>
      <c r="AFU66" s="205"/>
      <c r="AFV66" s="205"/>
      <c r="AFW66" s="205"/>
      <c r="AFX66" s="205"/>
      <c r="AFY66" s="205"/>
      <c r="AFZ66" s="205"/>
      <c r="AGA66" s="205"/>
      <c r="AGB66" s="205"/>
      <c r="AGC66" s="205"/>
      <c r="AGD66" s="205"/>
      <c r="AGE66" s="205"/>
      <c r="AGF66" s="205"/>
      <c r="AGG66" s="205"/>
      <c r="AGH66" s="205"/>
      <c r="AGI66" s="205"/>
      <c r="AGJ66" s="205"/>
      <c r="AGK66" s="205"/>
      <c r="AGL66" s="205"/>
      <c r="AGM66" s="205"/>
      <c r="AGN66" s="205"/>
      <c r="AGO66" s="205"/>
      <c r="AGP66" s="205"/>
      <c r="AGQ66" s="205"/>
      <c r="AGR66" s="205"/>
      <c r="AGS66" s="205"/>
      <c r="AGT66" s="205"/>
      <c r="AGU66" s="205"/>
      <c r="AGV66" s="205"/>
      <c r="AGW66" s="205"/>
      <c r="AGX66" s="205"/>
      <c r="AGY66" s="205"/>
      <c r="AGZ66" s="205"/>
      <c r="AHA66" s="205"/>
      <c r="AHB66" s="205"/>
      <c r="AHC66" s="205"/>
      <c r="AHD66" s="205"/>
      <c r="AHE66" s="205"/>
      <c r="AHF66" s="205"/>
      <c r="AHG66" s="205"/>
      <c r="AHH66" s="205"/>
      <c r="AHI66" s="205"/>
      <c r="AHJ66" s="205"/>
      <c r="AHK66" s="205"/>
      <c r="AHL66" s="205"/>
      <c r="AHM66" s="205"/>
      <c r="AHN66" s="205"/>
      <c r="AHO66" s="205"/>
      <c r="AHP66" s="205"/>
      <c r="AHQ66" s="205"/>
      <c r="AHR66" s="205"/>
      <c r="AHS66" s="205"/>
      <c r="AHT66" s="205"/>
      <c r="AHU66" s="205"/>
      <c r="AHV66" s="205"/>
      <c r="AHW66" s="205"/>
      <c r="AHX66" s="205"/>
      <c r="AHY66" s="205"/>
      <c r="AHZ66" s="205"/>
      <c r="AIA66" s="205"/>
      <c r="AIB66" s="205"/>
      <c r="AIC66" s="205"/>
      <c r="AID66" s="205"/>
      <c r="AIE66" s="205"/>
      <c r="AIF66" s="205"/>
      <c r="AIG66" s="205"/>
      <c r="AIH66" s="205"/>
      <c r="AII66" s="205"/>
      <c r="AIJ66" s="205"/>
      <c r="AIK66" s="205"/>
      <c r="AIL66" s="205"/>
      <c r="AIM66" s="205"/>
      <c r="AIN66" s="205"/>
      <c r="AIO66" s="205"/>
      <c r="AIP66" s="205"/>
      <c r="AIQ66" s="205"/>
      <c r="AIR66" s="205"/>
      <c r="AIS66" s="205"/>
      <c r="AIT66" s="205"/>
      <c r="AIU66" s="205"/>
      <c r="AIV66" s="205"/>
      <c r="AIW66" s="205"/>
      <c r="AIX66" s="205"/>
      <c r="AIY66" s="205"/>
      <c r="AIZ66" s="205"/>
      <c r="AJA66" s="205"/>
      <c r="AJB66" s="205"/>
      <c r="AJC66" s="205"/>
      <c r="AJD66" s="205"/>
      <c r="AJE66" s="205"/>
      <c r="AJF66" s="205"/>
      <c r="AJG66" s="205"/>
      <c r="AJH66" s="205"/>
      <c r="AJI66" s="205"/>
      <c r="AJJ66" s="205"/>
      <c r="AJK66" s="205"/>
      <c r="AJL66" s="205"/>
      <c r="AJM66" s="205"/>
      <c r="AJN66" s="205"/>
      <c r="AJO66" s="205"/>
      <c r="AJP66" s="205"/>
      <c r="AJQ66" s="205"/>
      <c r="AJR66" s="205"/>
      <c r="AJS66" s="205"/>
      <c r="AJT66" s="205"/>
      <c r="AJU66" s="205"/>
      <c r="AJV66" s="205"/>
      <c r="AJW66" s="205"/>
      <c r="AJX66" s="205"/>
      <c r="AJY66" s="205"/>
      <c r="AJZ66" s="205"/>
      <c r="AKA66" s="205"/>
      <c r="AKB66" s="205"/>
      <c r="AKC66" s="205"/>
      <c r="AKD66" s="205"/>
      <c r="AKE66" s="205"/>
      <c r="AKF66" s="205"/>
      <c r="AKG66" s="205"/>
      <c r="AKH66" s="205"/>
      <c r="AKI66" s="205"/>
      <c r="AKJ66" s="205"/>
      <c r="AKK66" s="205"/>
      <c r="AKL66" s="205"/>
      <c r="AKM66" s="205"/>
      <c r="AKN66" s="205"/>
      <c r="AKO66" s="205"/>
      <c r="AKP66" s="205"/>
      <c r="AKQ66" s="205"/>
      <c r="AKR66" s="205"/>
      <c r="AKS66" s="205"/>
      <c r="AKT66" s="205"/>
      <c r="AKU66" s="205"/>
      <c r="AKV66" s="205"/>
      <c r="AKW66" s="205"/>
      <c r="AKX66" s="205"/>
      <c r="AKY66" s="205"/>
      <c r="AKZ66" s="205"/>
      <c r="ALA66" s="205"/>
      <c r="ALB66" s="205"/>
      <c r="ALC66" s="205"/>
      <c r="ALD66" s="205"/>
      <c r="ALE66" s="205"/>
      <c r="ALF66" s="205"/>
      <c r="ALG66" s="205"/>
      <c r="ALH66" s="205"/>
      <c r="ALI66" s="205"/>
      <c r="ALJ66" s="205"/>
      <c r="ALK66" s="205"/>
      <c r="ALL66" s="205"/>
      <c r="ALM66" s="205"/>
      <c r="ALN66" s="205"/>
      <c r="ALO66" s="205"/>
      <c r="ALP66" s="205"/>
      <c r="ALQ66" s="205"/>
      <c r="ALR66" s="205"/>
      <c r="ALS66" s="205"/>
      <c r="ALT66" s="205"/>
      <c r="ALU66" s="205"/>
      <c r="ALV66" s="205"/>
      <c r="ALW66" s="205"/>
      <c r="ALX66" s="205"/>
      <c r="ALY66" s="205"/>
      <c r="ALZ66" s="205"/>
      <c r="AMA66" s="205"/>
      <c r="AMB66" s="205"/>
      <c r="AMC66" s="205"/>
      <c r="AMD66" s="205"/>
      <c r="AME66" s="205"/>
      <c r="AMF66" s="205"/>
      <c r="AMG66" s="205"/>
      <c r="AMH66" s="205"/>
      <c r="AMI66" s="205"/>
      <c r="AMJ66" s="205"/>
      <c r="AMK66" s="205"/>
    </row>
    <row r="67" spans="1:1025" s="207" customFormat="1" ht="67.5" x14ac:dyDescent="0.25">
      <c r="A67" s="202"/>
      <c r="B67" s="293"/>
      <c r="C67" s="294"/>
      <c r="D67" s="199" t="s">
        <v>26</v>
      </c>
      <c r="E67" s="201"/>
      <c r="F67" s="201">
        <f>F66</f>
        <v>132184.70000000001</v>
      </c>
      <c r="G67" s="201"/>
      <c r="H67" s="201">
        <f>H66</f>
        <v>71397.799999999988</v>
      </c>
      <c r="I67" s="201">
        <f>I66</f>
        <v>95979.199999999997</v>
      </c>
      <c r="J67" s="208"/>
      <c r="K67" s="208">
        <f>H67/F67*100</f>
        <v>54.013664213785695</v>
      </c>
      <c r="L67" s="208"/>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c r="IC67" s="206"/>
      <c r="ID67" s="206"/>
      <c r="IE67" s="206"/>
      <c r="IF67" s="206"/>
      <c r="IG67" s="206"/>
      <c r="IH67" s="206"/>
      <c r="II67" s="206"/>
      <c r="IJ67" s="206"/>
      <c r="IK67" s="206"/>
      <c r="IL67" s="206"/>
      <c r="IM67" s="206"/>
      <c r="IN67" s="206"/>
      <c r="IO67" s="206"/>
      <c r="IP67" s="206"/>
      <c r="IQ67" s="206"/>
      <c r="IR67" s="206"/>
      <c r="IS67" s="206"/>
      <c r="IT67" s="206"/>
      <c r="IU67" s="206"/>
      <c r="IV67" s="206"/>
      <c r="IW67" s="206"/>
      <c r="IX67" s="206"/>
      <c r="IY67" s="206"/>
      <c r="IZ67" s="206"/>
      <c r="JA67" s="206"/>
      <c r="JB67" s="206"/>
      <c r="JC67" s="206"/>
      <c r="JD67" s="206"/>
      <c r="JE67" s="206"/>
      <c r="JF67" s="206"/>
      <c r="JG67" s="206"/>
      <c r="JH67" s="206"/>
      <c r="JI67" s="206"/>
      <c r="JJ67" s="206"/>
      <c r="JK67" s="206"/>
      <c r="JL67" s="206"/>
      <c r="JM67" s="206"/>
      <c r="JN67" s="206"/>
      <c r="JO67" s="206"/>
      <c r="JP67" s="206"/>
      <c r="JQ67" s="206"/>
      <c r="JR67" s="206"/>
      <c r="JS67" s="206"/>
      <c r="JT67" s="206"/>
      <c r="JU67" s="206"/>
      <c r="JV67" s="206"/>
      <c r="JW67" s="206"/>
      <c r="JX67" s="206"/>
      <c r="JY67" s="206"/>
      <c r="JZ67" s="206"/>
      <c r="KA67" s="206"/>
      <c r="KB67" s="206"/>
      <c r="KC67" s="206"/>
      <c r="KD67" s="206"/>
      <c r="KE67" s="206"/>
      <c r="KF67" s="206"/>
      <c r="KG67" s="206"/>
      <c r="KH67" s="206"/>
      <c r="KI67" s="206"/>
      <c r="KJ67" s="206"/>
      <c r="KK67" s="206"/>
      <c r="KL67" s="206"/>
      <c r="KM67" s="206"/>
      <c r="KN67" s="206"/>
      <c r="KO67" s="206"/>
      <c r="KP67" s="205"/>
      <c r="KQ67" s="205"/>
      <c r="KR67" s="205"/>
      <c r="KS67" s="205"/>
      <c r="KT67" s="205"/>
      <c r="KU67" s="205"/>
      <c r="KV67" s="205"/>
      <c r="KW67" s="205"/>
      <c r="KX67" s="205"/>
      <c r="KY67" s="205"/>
      <c r="KZ67" s="205"/>
      <c r="LA67" s="205"/>
      <c r="LB67" s="205"/>
      <c r="LC67" s="205"/>
      <c r="LD67" s="205"/>
      <c r="LE67" s="205"/>
      <c r="LF67" s="205"/>
      <c r="LG67" s="205"/>
      <c r="LH67" s="205"/>
      <c r="LI67" s="205"/>
      <c r="LJ67" s="205"/>
      <c r="LK67" s="205"/>
      <c r="LL67" s="205"/>
      <c r="LM67" s="205"/>
      <c r="LN67" s="205"/>
      <c r="LO67" s="205"/>
      <c r="LP67" s="205"/>
      <c r="LQ67" s="205"/>
      <c r="LR67" s="205"/>
      <c r="LS67" s="205"/>
      <c r="LT67" s="205"/>
      <c r="LU67" s="205"/>
      <c r="LV67" s="205"/>
      <c r="LW67" s="205"/>
      <c r="LX67" s="205"/>
      <c r="LY67" s="205"/>
      <c r="LZ67" s="205"/>
      <c r="MA67" s="205"/>
      <c r="MB67" s="205"/>
      <c r="MC67" s="205"/>
      <c r="MD67" s="205"/>
      <c r="ME67" s="205"/>
      <c r="MF67" s="205"/>
      <c r="MG67" s="205"/>
      <c r="MH67" s="205"/>
      <c r="MI67" s="205"/>
      <c r="MJ67" s="205"/>
      <c r="MK67" s="205"/>
      <c r="ML67" s="205"/>
      <c r="MM67" s="205"/>
      <c r="MN67" s="205"/>
      <c r="MO67" s="205"/>
      <c r="MP67" s="205"/>
      <c r="MQ67" s="205"/>
      <c r="MR67" s="205"/>
      <c r="MS67" s="205"/>
      <c r="MT67" s="205"/>
      <c r="MU67" s="205"/>
      <c r="MV67" s="205"/>
      <c r="MW67" s="205"/>
      <c r="MX67" s="205"/>
      <c r="MY67" s="205"/>
      <c r="MZ67" s="205"/>
      <c r="NA67" s="205"/>
      <c r="NB67" s="205"/>
      <c r="NC67" s="205"/>
      <c r="ND67" s="205"/>
      <c r="NE67" s="205"/>
      <c r="NF67" s="205"/>
      <c r="NG67" s="205"/>
      <c r="NH67" s="205"/>
      <c r="NI67" s="205"/>
      <c r="NJ67" s="205"/>
      <c r="NK67" s="205"/>
      <c r="NL67" s="205"/>
      <c r="NM67" s="205"/>
      <c r="NN67" s="205"/>
      <c r="NO67" s="205"/>
      <c r="NP67" s="205"/>
      <c r="NQ67" s="205"/>
      <c r="NR67" s="205"/>
      <c r="NS67" s="205"/>
      <c r="NT67" s="205"/>
      <c r="NU67" s="205"/>
      <c r="NV67" s="205"/>
      <c r="NW67" s="205"/>
      <c r="NX67" s="205"/>
      <c r="NY67" s="205"/>
      <c r="NZ67" s="205"/>
      <c r="OA67" s="205"/>
      <c r="OB67" s="205"/>
      <c r="OC67" s="205"/>
      <c r="OD67" s="205"/>
      <c r="OE67" s="205"/>
      <c r="OF67" s="205"/>
      <c r="OG67" s="205"/>
      <c r="OH67" s="205"/>
      <c r="OI67" s="205"/>
      <c r="OJ67" s="205"/>
      <c r="OK67" s="205"/>
      <c r="OL67" s="205"/>
      <c r="OM67" s="205"/>
      <c r="ON67" s="205"/>
      <c r="OO67" s="205"/>
      <c r="OP67" s="205"/>
      <c r="OQ67" s="205"/>
      <c r="OR67" s="205"/>
      <c r="OS67" s="205"/>
      <c r="OT67" s="205"/>
      <c r="OU67" s="205"/>
      <c r="OV67" s="205"/>
      <c r="OW67" s="205"/>
      <c r="OX67" s="205"/>
      <c r="OY67" s="205"/>
      <c r="OZ67" s="205"/>
      <c r="PA67" s="205"/>
      <c r="PB67" s="205"/>
      <c r="PC67" s="205"/>
      <c r="PD67" s="205"/>
      <c r="PE67" s="205"/>
      <c r="PF67" s="205"/>
      <c r="PG67" s="205"/>
      <c r="PH67" s="205"/>
      <c r="PI67" s="205"/>
      <c r="PJ67" s="205"/>
      <c r="PK67" s="205"/>
      <c r="PL67" s="205"/>
      <c r="PM67" s="205"/>
      <c r="PN67" s="205"/>
      <c r="PO67" s="205"/>
      <c r="PP67" s="205"/>
      <c r="PQ67" s="205"/>
      <c r="PR67" s="205"/>
      <c r="PS67" s="205"/>
      <c r="PT67" s="205"/>
      <c r="PU67" s="205"/>
      <c r="PV67" s="205"/>
      <c r="PW67" s="205"/>
      <c r="PX67" s="205"/>
      <c r="PY67" s="205"/>
      <c r="PZ67" s="205"/>
      <c r="QA67" s="205"/>
      <c r="QB67" s="205"/>
      <c r="QC67" s="205"/>
      <c r="QD67" s="205"/>
      <c r="QE67" s="205"/>
      <c r="QF67" s="205"/>
      <c r="QG67" s="205"/>
      <c r="QH67" s="205"/>
      <c r="QI67" s="205"/>
      <c r="QJ67" s="205"/>
      <c r="QK67" s="205"/>
      <c r="QL67" s="205"/>
      <c r="QM67" s="205"/>
      <c r="QN67" s="205"/>
      <c r="QO67" s="205"/>
      <c r="QP67" s="205"/>
      <c r="QQ67" s="205"/>
      <c r="QR67" s="205"/>
      <c r="QS67" s="205"/>
      <c r="QT67" s="205"/>
      <c r="QU67" s="205"/>
      <c r="QV67" s="205"/>
      <c r="QW67" s="205"/>
      <c r="QX67" s="205"/>
      <c r="QY67" s="205"/>
      <c r="QZ67" s="205"/>
      <c r="RA67" s="205"/>
      <c r="RB67" s="205"/>
      <c r="RC67" s="205"/>
      <c r="RD67" s="205"/>
      <c r="RE67" s="205"/>
      <c r="RF67" s="205"/>
      <c r="RG67" s="205"/>
      <c r="RH67" s="205"/>
      <c r="RI67" s="205"/>
      <c r="RJ67" s="205"/>
      <c r="RK67" s="205"/>
      <c r="RL67" s="205"/>
      <c r="RM67" s="205"/>
      <c r="RN67" s="205"/>
      <c r="RO67" s="205"/>
      <c r="RP67" s="205"/>
      <c r="RQ67" s="205"/>
      <c r="RR67" s="205"/>
      <c r="RS67" s="205"/>
      <c r="RT67" s="205"/>
      <c r="RU67" s="205"/>
      <c r="RV67" s="205"/>
      <c r="RW67" s="205"/>
      <c r="RX67" s="205"/>
      <c r="RY67" s="205"/>
      <c r="RZ67" s="205"/>
      <c r="SA67" s="205"/>
      <c r="SB67" s="205"/>
      <c r="SC67" s="205"/>
      <c r="SD67" s="205"/>
      <c r="SE67" s="205"/>
      <c r="SF67" s="205"/>
      <c r="SG67" s="205"/>
      <c r="SH67" s="205"/>
      <c r="SI67" s="205"/>
      <c r="SJ67" s="205"/>
      <c r="SK67" s="205"/>
      <c r="SL67" s="205"/>
      <c r="SM67" s="205"/>
      <c r="SN67" s="205"/>
      <c r="SO67" s="205"/>
      <c r="SP67" s="205"/>
      <c r="SQ67" s="205"/>
      <c r="SR67" s="205"/>
      <c r="SS67" s="205"/>
      <c r="ST67" s="205"/>
      <c r="SU67" s="205"/>
      <c r="SV67" s="205"/>
      <c r="SW67" s="205"/>
      <c r="SX67" s="205"/>
      <c r="SY67" s="205"/>
      <c r="SZ67" s="205"/>
      <c r="TA67" s="205"/>
      <c r="TB67" s="205"/>
      <c r="TC67" s="205"/>
      <c r="TD67" s="205"/>
      <c r="TE67" s="205"/>
      <c r="TF67" s="205"/>
      <c r="TG67" s="205"/>
      <c r="TH67" s="205"/>
      <c r="TI67" s="205"/>
      <c r="TJ67" s="205"/>
      <c r="TK67" s="205"/>
      <c r="TL67" s="205"/>
      <c r="TM67" s="205"/>
      <c r="TN67" s="205"/>
      <c r="TO67" s="205"/>
      <c r="TP67" s="205"/>
      <c r="TQ67" s="205"/>
      <c r="TR67" s="205"/>
      <c r="TS67" s="205"/>
      <c r="TT67" s="205"/>
      <c r="TU67" s="205"/>
      <c r="TV67" s="205"/>
      <c r="TW67" s="205"/>
      <c r="TX67" s="205"/>
      <c r="TY67" s="205"/>
      <c r="TZ67" s="205"/>
      <c r="UA67" s="205"/>
      <c r="UB67" s="205"/>
      <c r="UC67" s="205"/>
      <c r="UD67" s="205"/>
      <c r="UE67" s="205"/>
      <c r="UF67" s="205"/>
      <c r="UG67" s="205"/>
      <c r="UH67" s="205"/>
      <c r="UI67" s="205"/>
      <c r="UJ67" s="205"/>
      <c r="UK67" s="205"/>
      <c r="UL67" s="205"/>
      <c r="UM67" s="205"/>
      <c r="UN67" s="205"/>
      <c r="UO67" s="205"/>
      <c r="UP67" s="205"/>
      <c r="UQ67" s="205"/>
      <c r="UR67" s="205"/>
      <c r="US67" s="205"/>
      <c r="UT67" s="205"/>
      <c r="UU67" s="205"/>
      <c r="UV67" s="205"/>
      <c r="UW67" s="205"/>
      <c r="UX67" s="205"/>
      <c r="UY67" s="205"/>
      <c r="UZ67" s="205"/>
      <c r="VA67" s="205"/>
      <c r="VB67" s="205"/>
      <c r="VC67" s="205"/>
      <c r="VD67" s="205"/>
      <c r="VE67" s="205"/>
      <c r="VF67" s="205"/>
      <c r="VG67" s="205"/>
      <c r="VH67" s="205"/>
      <c r="VI67" s="205"/>
      <c r="VJ67" s="205"/>
      <c r="VK67" s="205"/>
      <c r="VL67" s="205"/>
      <c r="VM67" s="205"/>
      <c r="VN67" s="205"/>
      <c r="VO67" s="205"/>
      <c r="VP67" s="205"/>
      <c r="VQ67" s="205"/>
      <c r="VR67" s="205"/>
      <c r="VS67" s="205"/>
      <c r="VT67" s="205"/>
      <c r="VU67" s="205"/>
      <c r="VV67" s="205"/>
      <c r="VW67" s="205"/>
      <c r="VX67" s="205"/>
      <c r="VY67" s="205"/>
      <c r="VZ67" s="205"/>
      <c r="WA67" s="205"/>
      <c r="WB67" s="205"/>
      <c r="WC67" s="205"/>
      <c r="WD67" s="205"/>
      <c r="WE67" s="205"/>
      <c r="WF67" s="205"/>
      <c r="WG67" s="205"/>
      <c r="WH67" s="205"/>
      <c r="WI67" s="205"/>
      <c r="WJ67" s="205"/>
      <c r="WK67" s="205"/>
      <c r="WL67" s="205"/>
      <c r="WM67" s="205"/>
      <c r="WN67" s="205"/>
      <c r="WO67" s="205"/>
      <c r="WP67" s="205"/>
      <c r="WQ67" s="205"/>
      <c r="WR67" s="205"/>
      <c r="WS67" s="205"/>
      <c r="WT67" s="205"/>
      <c r="WU67" s="205"/>
      <c r="WV67" s="205"/>
      <c r="WW67" s="205"/>
      <c r="WX67" s="205"/>
      <c r="WY67" s="205"/>
      <c r="WZ67" s="205"/>
      <c r="XA67" s="205"/>
      <c r="XB67" s="205"/>
      <c r="XC67" s="205"/>
      <c r="XD67" s="205"/>
      <c r="XE67" s="205"/>
      <c r="XF67" s="205"/>
      <c r="XG67" s="205"/>
      <c r="XH67" s="205"/>
      <c r="XI67" s="205"/>
      <c r="XJ67" s="205"/>
      <c r="XK67" s="205"/>
      <c r="XL67" s="205"/>
      <c r="XM67" s="205"/>
      <c r="XN67" s="205"/>
      <c r="XO67" s="205"/>
      <c r="XP67" s="205"/>
      <c r="XQ67" s="205"/>
      <c r="XR67" s="205"/>
      <c r="XS67" s="205"/>
      <c r="XT67" s="205"/>
      <c r="XU67" s="205"/>
      <c r="XV67" s="205"/>
      <c r="XW67" s="205"/>
      <c r="XX67" s="205"/>
      <c r="XY67" s="205"/>
      <c r="XZ67" s="205"/>
      <c r="YA67" s="205"/>
      <c r="YB67" s="205"/>
      <c r="YC67" s="205"/>
      <c r="YD67" s="205"/>
      <c r="YE67" s="205"/>
      <c r="YF67" s="205"/>
      <c r="YG67" s="205"/>
      <c r="YH67" s="205"/>
      <c r="YI67" s="205"/>
      <c r="YJ67" s="205"/>
      <c r="YK67" s="205"/>
      <c r="YL67" s="205"/>
      <c r="YM67" s="205"/>
      <c r="YN67" s="205"/>
      <c r="YO67" s="205"/>
      <c r="YP67" s="205"/>
      <c r="YQ67" s="205"/>
      <c r="YR67" s="205"/>
      <c r="YS67" s="205"/>
      <c r="YT67" s="205"/>
      <c r="YU67" s="205"/>
      <c r="YV67" s="205"/>
      <c r="YW67" s="205"/>
      <c r="YX67" s="205"/>
      <c r="YY67" s="205"/>
      <c r="YZ67" s="205"/>
      <c r="ZA67" s="205"/>
      <c r="ZB67" s="205"/>
      <c r="ZC67" s="205"/>
      <c r="ZD67" s="205"/>
      <c r="ZE67" s="205"/>
      <c r="ZF67" s="205"/>
      <c r="ZG67" s="205"/>
      <c r="ZH67" s="205"/>
      <c r="ZI67" s="205"/>
      <c r="ZJ67" s="205"/>
      <c r="ZK67" s="205"/>
      <c r="ZL67" s="205"/>
      <c r="ZM67" s="205"/>
      <c r="ZN67" s="205"/>
      <c r="ZO67" s="205"/>
      <c r="ZP67" s="205"/>
      <c r="ZQ67" s="205"/>
      <c r="ZR67" s="205"/>
      <c r="ZS67" s="205"/>
      <c r="ZT67" s="205"/>
      <c r="ZU67" s="205"/>
      <c r="ZV67" s="205"/>
      <c r="ZW67" s="205"/>
      <c r="ZX67" s="205"/>
      <c r="ZY67" s="205"/>
      <c r="ZZ67" s="205"/>
      <c r="AAA67" s="205"/>
      <c r="AAB67" s="205"/>
      <c r="AAC67" s="205"/>
      <c r="AAD67" s="205"/>
      <c r="AAE67" s="205"/>
      <c r="AAF67" s="205"/>
      <c r="AAG67" s="205"/>
      <c r="AAH67" s="205"/>
      <c r="AAI67" s="205"/>
      <c r="AAJ67" s="205"/>
      <c r="AAK67" s="205"/>
      <c r="AAL67" s="205"/>
      <c r="AAM67" s="205"/>
      <c r="AAN67" s="205"/>
      <c r="AAO67" s="205"/>
      <c r="AAP67" s="205"/>
      <c r="AAQ67" s="205"/>
      <c r="AAR67" s="205"/>
      <c r="AAS67" s="205"/>
      <c r="AAT67" s="205"/>
      <c r="AAU67" s="205"/>
      <c r="AAV67" s="205"/>
      <c r="AAW67" s="205"/>
      <c r="AAX67" s="205"/>
      <c r="AAY67" s="205"/>
      <c r="AAZ67" s="205"/>
      <c r="ABA67" s="205"/>
      <c r="ABB67" s="205"/>
      <c r="ABC67" s="205"/>
      <c r="ABD67" s="205"/>
      <c r="ABE67" s="205"/>
      <c r="ABF67" s="205"/>
      <c r="ABG67" s="205"/>
      <c r="ABH67" s="205"/>
      <c r="ABI67" s="205"/>
      <c r="ABJ67" s="205"/>
      <c r="ABK67" s="205"/>
      <c r="ABL67" s="205"/>
      <c r="ABM67" s="205"/>
      <c r="ABN67" s="205"/>
      <c r="ABO67" s="205"/>
      <c r="ABP67" s="205"/>
      <c r="ABQ67" s="205"/>
      <c r="ABR67" s="205"/>
      <c r="ABS67" s="205"/>
      <c r="ABT67" s="205"/>
      <c r="ABU67" s="205"/>
      <c r="ABV67" s="205"/>
      <c r="ABW67" s="205"/>
      <c r="ABX67" s="205"/>
      <c r="ABY67" s="205"/>
      <c r="ABZ67" s="205"/>
      <c r="ACA67" s="205"/>
      <c r="ACB67" s="205"/>
      <c r="ACC67" s="205"/>
      <c r="ACD67" s="205"/>
      <c r="ACE67" s="205"/>
      <c r="ACF67" s="205"/>
      <c r="ACG67" s="205"/>
      <c r="ACH67" s="205"/>
      <c r="ACI67" s="205"/>
      <c r="ACJ67" s="205"/>
      <c r="ACK67" s="205"/>
      <c r="ACL67" s="205"/>
      <c r="ACM67" s="205"/>
      <c r="ACN67" s="205"/>
      <c r="ACO67" s="205"/>
      <c r="ACP67" s="205"/>
      <c r="ACQ67" s="205"/>
      <c r="ACR67" s="205"/>
      <c r="ACS67" s="205"/>
      <c r="ACT67" s="205"/>
      <c r="ACU67" s="205"/>
      <c r="ACV67" s="205"/>
      <c r="ACW67" s="205"/>
      <c r="ACX67" s="205"/>
      <c r="ACY67" s="205"/>
      <c r="ACZ67" s="205"/>
      <c r="ADA67" s="205"/>
      <c r="ADB67" s="205"/>
      <c r="ADC67" s="205"/>
      <c r="ADD67" s="205"/>
      <c r="ADE67" s="205"/>
      <c r="ADF67" s="205"/>
      <c r="ADG67" s="205"/>
      <c r="ADH67" s="205"/>
      <c r="ADI67" s="205"/>
      <c r="ADJ67" s="205"/>
      <c r="ADK67" s="205"/>
      <c r="ADL67" s="205"/>
      <c r="ADM67" s="205"/>
      <c r="ADN67" s="205"/>
      <c r="ADO67" s="205"/>
      <c r="ADP67" s="205"/>
      <c r="ADQ67" s="205"/>
      <c r="ADR67" s="205"/>
      <c r="ADS67" s="205"/>
      <c r="ADT67" s="205"/>
      <c r="ADU67" s="205"/>
      <c r="ADV67" s="205"/>
      <c r="ADW67" s="205"/>
      <c r="ADX67" s="205"/>
      <c r="ADY67" s="205"/>
      <c r="ADZ67" s="205"/>
      <c r="AEA67" s="205"/>
      <c r="AEB67" s="205"/>
      <c r="AEC67" s="205"/>
      <c r="AED67" s="205"/>
      <c r="AEE67" s="205"/>
      <c r="AEF67" s="205"/>
      <c r="AEG67" s="205"/>
      <c r="AEH67" s="205"/>
      <c r="AEI67" s="205"/>
      <c r="AEJ67" s="205"/>
      <c r="AEK67" s="205"/>
      <c r="AEL67" s="205"/>
      <c r="AEM67" s="205"/>
      <c r="AEN67" s="205"/>
      <c r="AEO67" s="205"/>
      <c r="AEP67" s="205"/>
      <c r="AEQ67" s="205"/>
      <c r="AER67" s="205"/>
      <c r="AES67" s="205"/>
      <c r="AET67" s="205"/>
      <c r="AEU67" s="205"/>
      <c r="AEV67" s="205"/>
      <c r="AEW67" s="205"/>
      <c r="AEX67" s="205"/>
      <c r="AEY67" s="205"/>
      <c r="AEZ67" s="205"/>
      <c r="AFA67" s="205"/>
      <c r="AFB67" s="205"/>
      <c r="AFC67" s="205"/>
      <c r="AFD67" s="205"/>
      <c r="AFE67" s="205"/>
      <c r="AFF67" s="205"/>
      <c r="AFG67" s="205"/>
      <c r="AFH67" s="205"/>
      <c r="AFI67" s="205"/>
      <c r="AFJ67" s="205"/>
      <c r="AFK67" s="205"/>
      <c r="AFL67" s="205"/>
      <c r="AFM67" s="205"/>
      <c r="AFN67" s="205"/>
      <c r="AFO67" s="205"/>
      <c r="AFP67" s="205"/>
      <c r="AFQ67" s="205"/>
      <c r="AFR67" s="205"/>
      <c r="AFS67" s="205"/>
      <c r="AFT67" s="205"/>
      <c r="AFU67" s="205"/>
      <c r="AFV67" s="205"/>
      <c r="AFW67" s="205"/>
      <c r="AFX67" s="205"/>
      <c r="AFY67" s="205"/>
      <c r="AFZ67" s="205"/>
      <c r="AGA67" s="205"/>
      <c r="AGB67" s="205"/>
      <c r="AGC67" s="205"/>
      <c r="AGD67" s="205"/>
      <c r="AGE67" s="205"/>
      <c r="AGF67" s="205"/>
      <c r="AGG67" s="205"/>
      <c r="AGH67" s="205"/>
      <c r="AGI67" s="205"/>
      <c r="AGJ67" s="205"/>
      <c r="AGK67" s="205"/>
      <c r="AGL67" s="205"/>
      <c r="AGM67" s="205"/>
      <c r="AGN67" s="205"/>
      <c r="AGO67" s="205"/>
      <c r="AGP67" s="205"/>
      <c r="AGQ67" s="205"/>
      <c r="AGR67" s="205"/>
      <c r="AGS67" s="205"/>
      <c r="AGT67" s="205"/>
      <c r="AGU67" s="205"/>
      <c r="AGV67" s="205"/>
      <c r="AGW67" s="205"/>
      <c r="AGX67" s="205"/>
      <c r="AGY67" s="205"/>
      <c r="AGZ67" s="205"/>
      <c r="AHA67" s="205"/>
      <c r="AHB67" s="205"/>
      <c r="AHC67" s="205"/>
      <c r="AHD67" s="205"/>
      <c r="AHE67" s="205"/>
      <c r="AHF67" s="205"/>
      <c r="AHG67" s="205"/>
      <c r="AHH67" s="205"/>
      <c r="AHI67" s="205"/>
      <c r="AHJ67" s="205"/>
      <c r="AHK67" s="205"/>
      <c r="AHL67" s="205"/>
      <c r="AHM67" s="205"/>
      <c r="AHN67" s="205"/>
      <c r="AHO67" s="205"/>
      <c r="AHP67" s="205"/>
      <c r="AHQ67" s="205"/>
      <c r="AHR67" s="205"/>
      <c r="AHS67" s="205"/>
      <c r="AHT67" s="205"/>
      <c r="AHU67" s="205"/>
      <c r="AHV67" s="205"/>
      <c r="AHW67" s="205"/>
      <c r="AHX67" s="205"/>
      <c r="AHY67" s="205"/>
      <c r="AHZ67" s="205"/>
      <c r="AIA67" s="205"/>
      <c r="AIB67" s="205"/>
      <c r="AIC67" s="205"/>
      <c r="AID67" s="205"/>
      <c r="AIE67" s="205"/>
      <c r="AIF67" s="205"/>
      <c r="AIG67" s="205"/>
      <c r="AIH67" s="205"/>
      <c r="AII67" s="205"/>
      <c r="AIJ67" s="205"/>
      <c r="AIK67" s="205"/>
      <c r="AIL67" s="205"/>
      <c r="AIM67" s="205"/>
      <c r="AIN67" s="205"/>
      <c r="AIO67" s="205"/>
      <c r="AIP67" s="205"/>
      <c r="AIQ67" s="205"/>
      <c r="AIR67" s="205"/>
      <c r="AIS67" s="205"/>
      <c r="AIT67" s="205"/>
      <c r="AIU67" s="205"/>
      <c r="AIV67" s="205"/>
      <c r="AIW67" s="205"/>
      <c r="AIX67" s="205"/>
      <c r="AIY67" s="205"/>
      <c r="AIZ67" s="205"/>
      <c r="AJA67" s="205"/>
      <c r="AJB67" s="205"/>
      <c r="AJC67" s="205"/>
      <c r="AJD67" s="205"/>
      <c r="AJE67" s="205"/>
      <c r="AJF67" s="205"/>
      <c r="AJG67" s="205"/>
      <c r="AJH67" s="205"/>
      <c r="AJI67" s="205"/>
      <c r="AJJ67" s="205"/>
      <c r="AJK67" s="205"/>
      <c r="AJL67" s="205"/>
      <c r="AJM67" s="205"/>
      <c r="AJN67" s="205"/>
      <c r="AJO67" s="205"/>
      <c r="AJP67" s="205"/>
      <c r="AJQ67" s="205"/>
      <c r="AJR67" s="205"/>
      <c r="AJS67" s="205"/>
      <c r="AJT67" s="205"/>
      <c r="AJU67" s="205"/>
      <c r="AJV67" s="205"/>
      <c r="AJW67" s="205"/>
      <c r="AJX67" s="205"/>
      <c r="AJY67" s="205"/>
      <c r="AJZ67" s="205"/>
      <c r="AKA67" s="205"/>
      <c r="AKB67" s="205"/>
      <c r="AKC67" s="205"/>
      <c r="AKD67" s="205"/>
      <c r="AKE67" s="205"/>
      <c r="AKF67" s="205"/>
      <c r="AKG67" s="205"/>
      <c r="AKH67" s="205"/>
      <c r="AKI67" s="205"/>
      <c r="AKJ67" s="205"/>
      <c r="AKK67" s="205"/>
      <c r="AKL67" s="205"/>
      <c r="AKM67" s="205"/>
      <c r="AKN67" s="205"/>
      <c r="AKO67" s="205"/>
      <c r="AKP67" s="205"/>
      <c r="AKQ67" s="205"/>
      <c r="AKR67" s="205"/>
      <c r="AKS67" s="205"/>
      <c r="AKT67" s="205"/>
      <c r="AKU67" s="205"/>
      <c r="AKV67" s="205"/>
      <c r="AKW67" s="205"/>
      <c r="AKX67" s="205"/>
      <c r="AKY67" s="205"/>
      <c r="AKZ67" s="205"/>
      <c r="ALA67" s="205"/>
      <c r="ALB67" s="205"/>
      <c r="ALC67" s="205"/>
      <c r="ALD67" s="205"/>
      <c r="ALE67" s="205"/>
      <c r="ALF67" s="205"/>
      <c r="ALG67" s="205"/>
      <c r="ALH67" s="205"/>
      <c r="ALI67" s="205"/>
      <c r="ALJ67" s="205"/>
      <c r="ALK67" s="205"/>
      <c r="ALL67" s="205"/>
      <c r="ALM67" s="205"/>
      <c r="ALN67" s="205"/>
      <c r="ALO67" s="205"/>
      <c r="ALP67" s="205"/>
      <c r="ALQ67" s="205"/>
      <c r="ALR67" s="205"/>
      <c r="ALS67" s="205"/>
      <c r="ALT67" s="205"/>
      <c r="ALU67" s="205"/>
      <c r="ALV67" s="205"/>
      <c r="ALW67" s="205"/>
      <c r="ALX67" s="205"/>
      <c r="ALY67" s="205"/>
      <c r="ALZ67" s="205"/>
      <c r="AMA67" s="205"/>
      <c r="AMB67" s="205"/>
      <c r="AMC67" s="205"/>
      <c r="AMD67" s="205"/>
      <c r="AME67" s="205"/>
      <c r="AMF67" s="205"/>
      <c r="AMG67" s="205"/>
      <c r="AMH67" s="205"/>
      <c r="AMI67" s="205"/>
      <c r="AMJ67" s="205"/>
      <c r="AMK67" s="205"/>
    </row>
    <row r="68" spans="1:1025" s="212" customFormat="1" ht="27" x14ac:dyDescent="0.25">
      <c r="A68" s="209"/>
      <c r="B68" s="293"/>
      <c r="C68" s="294"/>
      <c r="D68" s="199" t="s">
        <v>27</v>
      </c>
      <c r="E68" s="201"/>
      <c r="F68" s="201"/>
      <c r="G68" s="201"/>
      <c r="H68" s="201"/>
      <c r="I68" s="201"/>
      <c r="J68" s="208"/>
      <c r="K68" s="208"/>
      <c r="L68" s="208"/>
      <c r="CY68" s="209"/>
      <c r="CZ68" s="209"/>
      <c r="DA68" s="209"/>
      <c r="DB68" s="209"/>
      <c r="DC68" s="209"/>
      <c r="DD68" s="209"/>
      <c r="DE68" s="209"/>
      <c r="DF68" s="209"/>
      <c r="DG68" s="209"/>
      <c r="DH68" s="209"/>
      <c r="DI68" s="209"/>
      <c r="DJ68" s="209"/>
      <c r="DK68" s="209"/>
      <c r="DL68" s="209"/>
      <c r="DM68" s="209"/>
      <c r="DN68" s="209"/>
      <c r="DO68" s="209"/>
      <c r="DP68" s="209"/>
      <c r="DQ68" s="209"/>
      <c r="DR68" s="209"/>
      <c r="DS68" s="209"/>
      <c r="DT68" s="209"/>
      <c r="DU68" s="209"/>
      <c r="DV68" s="209"/>
      <c r="DW68" s="209"/>
      <c r="DX68" s="209"/>
      <c r="DY68" s="209"/>
      <c r="DZ68" s="209"/>
      <c r="EA68" s="209"/>
      <c r="EB68" s="209"/>
      <c r="EC68" s="209"/>
      <c r="ED68" s="209"/>
      <c r="EE68" s="209"/>
      <c r="EF68" s="209"/>
      <c r="EG68" s="209"/>
      <c r="EH68" s="209"/>
      <c r="EI68" s="209"/>
      <c r="EJ68" s="209"/>
      <c r="EK68" s="209"/>
      <c r="EL68" s="209"/>
      <c r="EM68" s="209"/>
      <c r="EN68" s="209"/>
      <c r="EO68" s="209"/>
      <c r="EP68" s="209"/>
      <c r="EQ68" s="209"/>
      <c r="ER68" s="209"/>
      <c r="ES68" s="209"/>
      <c r="ET68" s="209"/>
      <c r="EU68" s="209"/>
      <c r="EV68" s="209"/>
      <c r="EW68" s="209"/>
      <c r="EX68" s="209"/>
      <c r="EY68" s="209"/>
      <c r="EZ68" s="209"/>
      <c r="FA68" s="209"/>
      <c r="FB68" s="209"/>
      <c r="FC68" s="209"/>
      <c r="FD68" s="209"/>
      <c r="FE68" s="209"/>
      <c r="FF68" s="209"/>
      <c r="FG68" s="209"/>
      <c r="FH68" s="209"/>
      <c r="FI68" s="209"/>
      <c r="FJ68" s="209"/>
      <c r="FK68" s="209"/>
      <c r="FL68" s="209"/>
      <c r="FM68" s="209"/>
      <c r="FN68" s="209"/>
      <c r="FO68" s="209"/>
      <c r="FP68" s="209"/>
      <c r="FQ68" s="209"/>
      <c r="FR68" s="209"/>
      <c r="FS68" s="209"/>
      <c r="FT68" s="209"/>
      <c r="FU68" s="209"/>
      <c r="FV68" s="209"/>
      <c r="FW68" s="209"/>
      <c r="FX68" s="209"/>
      <c r="FY68" s="209"/>
      <c r="FZ68" s="209"/>
      <c r="GA68" s="209"/>
      <c r="GB68" s="209"/>
      <c r="GC68" s="209"/>
      <c r="GD68" s="209"/>
      <c r="GE68" s="209"/>
      <c r="GF68" s="209"/>
      <c r="GG68" s="209"/>
      <c r="GH68" s="209"/>
      <c r="GI68" s="209"/>
      <c r="GJ68" s="209"/>
      <c r="GK68" s="209"/>
      <c r="GL68" s="209"/>
      <c r="GM68" s="209"/>
      <c r="GN68" s="209"/>
      <c r="GO68" s="209"/>
      <c r="GP68" s="209"/>
      <c r="GQ68" s="209"/>
      <c r="GR68" s="209"/>
      <c r="GS68" s="209"/>
      <c r="GT68" s="209"/>
      <c r="GU68" s="209"/>
      <c r="GV68" s="209"/>
      <c r="GW68" s="209"/>
      <c r="GX68" s="209"/>
      <c r="GY68" s="209"/>
      <c r="GZ68" s="209"/>
      <c r="HA68" s="209"/>
      <c r="HB68" s="209"/>
      <c r="HC68" s="209"/>
      <c r="HD68" s="209"/>
      <c r="HE68" s="209"/>
      <c r="HF68" s="209"/>
      <c r="HG68" s="209"/>
      <c r="HH68" s="209"/>
      <c r="HI68" s="209"/>
      <c r="HJ68" s="209"/>
      <c r="HK68" s="209"/>
      <c r="HL68" s="209"/>
      <c r="HM68" s="209"/>
      <c r="HN68" s="209"/>
      <c r="HO68" s="209"/>
      <c r="HP68" s="209"/>
      <c r="HQ68" s="209"/>
      <c r="HR68" s="209"/>
      <c r="HS68" s="209"/>
      <c r="HT68" s="209"/>
      <c r="HU68" s="209"/>
      <c r="HV68" s="209"/>
      <c r="HW68" s="209"/>
      <c r="HX68" s="209"/>
      <c r="HY68" s="209"/>
      <c r="HZ68" s="209"/>
      <c r="IA68" s="209"/>
      <c r="IB68" s="209"/>
      <c r="IC68" s="209"/>
      <c r="ID68" s="209"/>
      <c r="IE68" s="209"/>
      <c r="IF68" s="209"/>
      <c r="IG68" s="209"/>
      <c r="IH68" s="209"/>
      <c r="II68" s="209"/>
      <c r="IJ68" s="209"/>
      <c r="IK68" s="209"/>
      <c r="IL68" s="209"/>
      <c r="IM68" s="209"/>
      <c r="IN68" s="209"/>
      <c r="IO68" s="209"/>
      <c r="IP68" s="209"/>
      <c r="IQ68" s="209"/>
      <c r="IR68" s="209"/>
      <c r="IS68" s="209"/>
      <c r="IT68" s="209"/>
      <c r="IU68" s="209"/>
      <c r="IV68" s="209"/>
      <c r="IW68" s="209"/>
      <c r="IX68" s="209"/>
      <c r="IY68" s="209"/>
      <c r="IZ68" s="209"/>
      <c r="JA68" s="209"/>
      <c r="JB68" s="209"/>
      <c r="JC68" s="209"/>
      <c r="JD68" s="209"/>
      <c r="JE68" s="209"/>
      <c r="JF68" s="209"/>
      <c r="JG68" s="209"/>
      <c r="JH68" s="209"/>
      <c r="JI68" s="209"/>
      <c r="JJ68" s="209"/>
      <c r="JK68" s="209"/>
      <c r="JL68" s="209"/>
      <c r="JM68" s="209"/>
      <c r="JN68" s="209"/>
      <c r="JO68" s="209"/>
      <c r="JP68" s="209"/>
      <c r="JQ68" s="209"/>
      <c r="JR68" s="209"/>
      <c r="JS68" s="209"/>
      <c r="JT68" s="209"/>
      <c r="JU68" s="209"/>
      <c r="JV68" s="209"/>
      <c r="JW68" s="209"/>
      <c r="JX68" s="209"/>
      <c r="JY68" s="209"/>
      <c r="JZ68" s="209"/>
      <c r="KA68" s="209"/>
      <c r="KB68" s="209"/>
      <c r="KC68" s="209"/>
      <c r="KD68" s="209"/>
      <c r="KE68" s="209"/>
      <c r="KF68" s="209"/>
      <c r="KG68" s="209"/>
      <c r="KH68" s="209"/>
      <c r="KI68" s="209"/>
      <c r="KJ68" s="209"/>
      <c r="KK68" s="209"/>
      <c r="KL68" s="209"/>
      <c r="KM68" s="209"/>
      <c r="KN68" s="209"/>
      <c r="KO68" s="209"/>
    </row>
    <row r="69" spans="1:1025" s="207" customFormat="1" ht="45" x14ac:dyDescent="0.25">
      <c r="A69" s="202"/>
      <c r="B69" s="293"/>
      <c r="C69" s="294"/>
      <c r="D69" s="200" t="s">
        <v>28</v>
      </c>
      <c r="E69" s="201">
        <f>E77</f>
        <v>988.4</v>
      </c>
      <c r="F69" s="201"/>
      <c r="G69" s="201"/>
      <c r="H69" s="201"/>
      <c r="I69" s="201">
        <f>I77</f>
        <v>0</v>
      </c>
      <c r="J69" s="208">
        <f>I69/E69*100</f>
        <v>0</v>
      </c>
      <c r="K69" s="208"/>
      <c r="L69" s="208"/>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c r="IC69" s="206"/>
      <c r="ID69" s="206"/>
      <c r="IE69" s="206"/>
      <c r="IF69" s="206"/>
      <c r="IG69" s="206"/>
      <c r="IH69" s="206"/>
      <c r="II69" s="206"/>
      <c r="IJ69" s="206"/>
      <c r="IK69" s="206"/>
      <c r="IL69" s="206"/>
      <c r="IM69" s="206"/>
      <c r="IN69" s="206"/>
      <c r="IO69" s="206"/>
      <c r="IP69" s="206"/>
      <c r="IQ69" s="206"/>
      <c r="IR69" s="206"/>
      <c r="IS69" s="206"/>
      <c r="IT69" s="206"/>
      <c r="IU69" s="206"/>
      <c r="IV69" s="206"/>
      <c r="IW69" s="206"/>
      <c r="IX69" s="206"/>
      <c r="IY69" s="206"/>
      <c r="IZ69" s="206"/>
      <c r="JA69" s="206"/>
      <c r="JB69" s="206"/>
      <c r="JC69" s="206"/>
      <c r="JD69" s="206"/>
      <c r="JE69" s="206"/>
      <c r="JF69" s="206"/>
      <c r="JG69" s="206"/>
      <c r="JH69" s="206"/>
      <c r="JI69" s="206"/>
      <c r="JJ69" s="206"/>
      <c r="JK69" s="206"/>
      <c r="JL69" s="206"/>
      <c r="JM69" s="206"/>
      <c r="JN69" s="206"/>
      <c r="JO69" s="206"/>
      <c r="JP69" s="206"/>
      <c r="JQ69" s="206"/>
      <c r="JR69" s="206"/>
      <c r="JS69" s="206"/>
      <c r="JT69" s="206"/>
      <c r="JU69" s="206"/>
      <c r="JV69" s="206"/>
      <c r="JW69" s="206"/>
      <c r="JX69" s="206"/>
      <c r="JY69" s="206"/>
      <c r="JZ69" s="206"/>
      <c r="KA69" s="206"/>
      <c r="KB69" s="206"/>
      <c r="KC69" s="206"/>
      <c r="KD69" s="206"/>
      <c r="KE69" s="206"/>
      <c r="KF69" s="206"/>
      <c r="KG69" s="206"/>
      <c r="KH69" s="206"/>
      <c r="KI69" s="206"/>
      <c r="KJ69" s="206"/>
      <c r="KK69" s="206"/>
      <c r="KL69" s="206"/>
      <c r="KM69" s="206"/>
      <c r="KN69" s="206"/>
      <c r="KO69" s="206"/>
      <c r="KP69" s="205"/>
      <c r="KQ69" s="205"/>
      <c r="KR69" s="205"/>
      <c r="KS69" s="205"/>
      <c r="KT69" s="205"/>
      <c r="KU69" s="205"/>
      <c r="KV69" s="205"/>
      <c r="KW69" s="205"/>
      <c r="KX69" s="205"/>
      <c r="KY69" s="205"/>
      <c r="KZ69" s="205"/>
      <c r="LA69" s="205"/>
      <c r="LB69" s="205"/>
      <c r="LC69" s="205"/>
      <c r="LD69" s="205"/>
      <c r="LE69" s="205"/>
      <c r="LF69" s="205"/>
      <c r="LG69" s="205"/>
      <c r="LH69" s="205"/>
      <c r="LI69" s="205"/>
      <c r="LJ69" s="205"/>
      <c r="LK69" s="205"/>
      <c r="LL69" s="205"/>
      <c r="LM69" s="205"/>
      <c r="LN69" s="205"/>
      <c r="LO69" s="205"/>
      <c r="LP69" s="205"/>
      <c r="LQ69" s="205"/>
      <c r="LR69" s="205"/>
      <c r="LS69" s="205"/>
      <c r="LT69" s="205"/>
      <c r="LU69" s="205"/>
      <c r="LV69" s="205"/>
      <c r="LW69" s="205"/>
      <c r="LX69" s="205"/>
      <c r="LY69" s="205"/>
      <c r="LZ69" s="205"/>
      <c r="MA69" s="205"/>
      <c r="MB69" s="205"/>
      <c r="MC69" s="205"/>
      <c r="MD69" s="205"/>
      <c r="ME69" s="205"/>
      <c r="MF69" s="205"/>
      <c r="MG69" s="205"/>
      <c r="MH69" s="205"/>
      <c r="MI69" s="205"/>
      <c r="MJ69" s="205"/>
      <c r="MK69" s="205"/>
      <c r="ML69" s="205"/>
      <c r="MM69" s="205"/>
      <c r="MN69" s="205"/>
      <c r="MO69" s="205"/>
      <c r="MP69" s="205"/>
      <c r="MQ69" s="205"/>
      <c r="MR69" s="205"/>
      <c r="MS69" s="205"/>
      <c r="MT69" s="205"/>
      <c r="MU69" s="205"/>
      <c r="MV69" s="205"/>
      <c r="MW69" s="205"/>
      <c r="MX69" s="205"/>
      <c r="MY69" s="205"/>
      <c r="MZ69" s="205"/>
      <c r="NA69" s="205"/>
      <c r="NB69" s="205"/>
      <c r="NC69" s="205"/>
      <c r="ND69" s="205"/>
      <c r="NE69" s="205"/>
      <c r="NF69" s="205"/>
      <c r="NG69" s="205"/>
      <c r="NH69" s="205"/>
      <c r="NI69" s="205"/>
      <c r="NJ69" s="205"/>
      <c r="NK69" s="205"/>
      <c r="NL69" s="205"/>
      <c r="NM69" s="205"/>
      <c r="NN69" s="205"/>
      <c r="NO69" s="205"/>
      <c r="NP69" s="205"/>
      <c r="NQ69" s="205"/>
      <c r="NR69" s="205"/>
      <c r="NS69" s="205"/>
      <c r="NT69" s="205"/>
      <c r="NU69" s="205"/>
      <c r="NV69" s="205"/>
      <c r="NW69" s="205"/>
      <c r="NX69" s="205"/>
      <c r="NY69" s="205"/>
      <c r="NZ69" s="205"/>
      <c r="OA69" s="205"/>
      <c r="OB69" s="205"/>
      <c r="OC69" s="205"/>
      <c r="OD69" s="205"/>
      <c r="OE69" s="205"/>
      <c r="OF69" s="205"/>
      <c r="OG69" s="205"/>
      <c r="OH69" s="205"/>
      <c r="OI69" s="205"/>
      <c r="OJ69" s="205"/>
      <c r="OK69" s="205"/>
      <c r="OL69" s="205"/>
      <c r="OM69" s="205"/>
      <c r="ON69" s="205"/>
      <c r="OO69" s="205"/>
      <c r="OP69" s="205"/>
      <c r="OQ69" s="205"/>
      <c r="OR69" s="205"/>
      <c r="OS69" s="205"/>
      <c r="OT69" s="205"/>
      <c r="OU69" s="205"/>
      <c r="OV69" s="205"/>
      <c r="OW69" s="205"/>
      <c r="OX69" s="205"/>
      <c r="OY69" s="205"/>
      <c r="OZ69" s="205"/>
      <c r="PA69" s="205"/>
      <c r="PB69" s="205"/>
      <c r="PC69" s="205"/>
      <c r="PD69" s="205"/>
      <c r="PE69" s="205"/>
      <c r="PF69" s="205"/>
      <c r="PG69" s="205"/>
      <c r="PH69" s="205"/>
      <c r="PI69" s="205"/>
      <c r="PJ69" s="205"/>
      <c r="PK69" s="205"/>
      <c r="PL69" s="205"/>
      <c r="PM69" s="205"/>
      <c r="PN69" s="205"/>
      <c r="PO69" s="205"/>
      <c r="PP69" s="205"/>
      <c r="PQ69" s="205"/>
      <c r="PR69" s="205"/>
      <c r="PS69" s="205"/>
      <c r="PT69" s="205"/>
      <c r="PU69" s="205"/>
      <c r="PV69" s="205"/>
      <c r="PW69" s="205"/>
      <c r="PX69" s="205"/>
      <c r="PY69" s="205"/>
      <c r="PZ69" s="205"/>
      <c r="QA69" s="205"/>
      <c r="QB69" s="205"/>
      <c r="QC69" s="205"/>
      <c r="QD69" s="205"/>
      <c r="QE69" s="205"/>
      <c r="QF69" s="205"/>
      <c r="QG69" s="205"/>
      <c r="QH69" s="205"/>
      <c r="QI69" s="205"/>
      <c r="QJ69" s="205"/>
      <c r="QK69" s="205"/>
      <c r="QL69" s="205"/>
      <c r="QM69" s="205"/>
      <c r="QN69" s="205"/>
      <c r="QO69" s="205"/>
      <c r="QP69" s="205"/>
      <c r="QQ69" s="205"/>
      <c r="QR69" s="205"/>
      <c r="QS69" s="205"/>
      <c r="QT69" s="205"/>
      <c r="QU69" s="205"/>
      <c r="QV69" s="205"/>
      <c r="QW69" s="205"/>
      <c r="QX69" s="205"/>
      <c r="QY69" s="205"/>
      <c r="QZ69" s="205"/>
      <c r="RA69" s="205"/>
      <c r="RB69" s="205"/>
      <c r="RC69" s="205"/>
      <c r="RD69" s="205"/>
      <c r="RE69" s="205"/>
      <c r="RF69" s="205"/>
      <c r="RG69" s="205"/>
      <c r="RH69" s="205"/>
      <c r="RI69" s="205"/>
      <c r="RJ69" s="205"/>
      <c r="RK69" s="205"/>
      <c r="RL69" s="205"/>
      <c r="RM69" s="205"/>
      <c r="RN69" s="205"/>
      <c r="RO69" s="205"/>
      <c r="RP69" s="205"/>
      <c r="RQ69" s="205"/>
      <c r="RR69" s="205"/>
      <c r="RS69" s="205"/>
      <c r="RT69" s="205"/>
      <c r="RU69" s="205"/>
      <c r="RV69" s="205"/>
      <c r="RW69" s="205"/>
      <c r="RX69" s="205"/>
      <c r="RY69" s="205"/>
      <c r="RZ69" s="205"/>
      <c r="SA69" s="205"/>
      <c r="SB69" s="205"/>
      <c r="SC69" s="205"/>
      <c r="SD69" s="205"/>
      <c r="SE69" s="205"/>
      <c r="SF69" s="205"/>
      <c r="SG69" s="205"/>
      <c r="SH69" s="205"/>
      <c r="SI69" s="205"/>
      <c r="SJ69" s="205"/>
      <c r="SK69" s="205"/>
      <c r="SL69" s="205"/>
      <c r="SM69" s="205"/>
      <c r="SN69" s="205"/>
      <c r="SO69" s="205"/>
      <c r="SP69" s="205"/>
      <c r="SQ69" s="205"/>
      <c r="SR69" s="205"/>
      <c r="SS69" s="205"/>
      <c r="ST69" s="205"/>
      <c r="SU69" s="205"/>
      <c r="SV69" s="205"/>
      <c r="SW69" s="205"/>
      <c r="SX69" s="205"/>
      <c r="SY69" s="205"/>
      <c r="SZ69" s="205"/>
      <c r="TA69" s="205"/>
      <c r="TB69" s="205"/>
      <c r="TC69" s="205"/>
      <c r="TD69" s="205"/>
      <c r="TE69" s="205"/>
      <c r="TF69" s="205"/>
      <c r="TG69" s="205"/>
      <c r="TH69" s="205"/>
      <c r="TI69" s="205"/>
      <c r="TJ69" s="205"/>
      <c r="TK69" s="205"/>
      <c r="TL69" s="205"/>
      <c r="TM69" s="205"/>
      <c r="TN69" s="205"/>
      <c r="TO69" s="205"/>
      <c r="TP69" s="205"/>
      <c r="TQ69" s="205"/>
      <c r="TR69" s="205"/>
      <c r="TS69" s="205"/>
      <c r="TT69" s="205"/>
      <c r="TU69" s="205"/>
      <c r="TV69" s="205"/>
      <c r="TW69" s="205"/>
      <c r="TX69" s="205"/>
      <c r="TY69" s="205"/>
      <c r="TZ69" s="205"/>
      <c r="UA69" s="205"/>
      <c r="UB69" s="205"/>
      <c r="UC69" s="205"/>
      <c r="UD69" s="205"/>
      <c r="UE69" s="205"/>
      <c r="UF69" s="205"/>
      <c r="UG69" s="205"/>
      <c r="UH69" s="205"/>
      <c r="UI69" s="205"/>
      <c r="UJ69" s="205"/>
      <c r="UK69" s="205"/>
      <c r="UL69" s="205"/>
      <c r="UM69" s="205"/>
      <c r="UN69" s="205"/>
      <c r="UO69" s="205"/>
      <c r="UP69" s="205"/>
      <c r="UQ69" s="205"/>
      <c r="UR69" s="205"/>
      <c r="US69" s="205"/>
      <c r="UT69" s="205"/>
      <c r="UU69" s="205"/>
      <c r="UV69" s="205"/>
      <c r="UW69" s="205"/>
      <c r="UX69" s="205"/>
      <c r="UY69" s="205"/>
      <c r="UZ69" s="205"/>
      <c r="VA69" s="205"/>
      <c r="VB69" s="205"/>
      <c r="VC69" s="205"/>
      <c r="VD69" s="205"/>
      <c r="VE69" s="205"/>
      <c r="VF69" s="205"/>
      <c r="VG69" s="205"/>
      <c r="VH69" s="205"/>
      <c r="VI69" s="205"/>
      <c r="VJ69" s="205"/>
      <c r="VK69" s="205"/>
      <c r="VL69" s="205"/>
      <c r="VM69" s="205"/>
      <c r="VN69" s="205"/>
      <c r="VO69" s="205"/>
      <c r="VP69" s="205"/>
      <c r="VQ69" s="205"/>
      <c r="VR69" s="205"/>
      <c r="VS69" s="205"/>
      <c r="VT69" s="205"/>
      <c r="VU69" s="205"/>
      <c r="VV69" s="205"/>
      <c r="VW69" s="205"/>
      <c r="VX69" s="205"/>
      <c r="VY69" s="205"/>
      <c r="VZ69" s="205"/>
      <c r="WA69" s="205"/>
      <c r="WB69" s="205"/>
      <c r="WC69" s="205"/>
      <c r="WD69" s="205"/>
      <c r="WE69" s="205"/>
      <c r="WF69" s="205"/>
      <c r="WG69" s="205"/>
      <c r="WH69" s="205"/>
      <c r="WI69" s="205"/>
      <c r="WJ69" s="205"/>
      <c r="WK69" s="205"/>
      <c r="WL69" s="205"/>
      <c r="WM69" s="205"/>
      <c r="WN69" s="205"/>
      <c r="WO69" s="205"/>
      <c r="WP69" s="205"/>
      <c r="WQ69" s="205"/>
      <c r="WR69" s="205"/>
      <c r="WS69" s="205"/>
      <c r="WT69" s="205"/>
      <c r="WU69" s="205"/>
      <c r="WV69" s="205"/>
      <c r="WW69" s="205"/>
      <c r="WX69" s="205"/>
      <c r="WY69" s="205"/>
      <c r="WZ69" s="205"/>
      <c r="XA69" s="205"/>
      <c r="XB69" s="205"/>
      <c r="XC69" s="205"/>
      <c r="XD69" s="205"/>
      <c r="XE69" s="205"/>
      <c r="XF69" s="205"/>
      <c r="XG69" s="205"/>
      <c r="XH69" s="205"/>
      <c r="XI69" s="205"/>
      <c r="XJ69" s="205"/>
      <c r="XK69" s="205"/>
      <c r="XL69" s="205"/>
      <c r="XM69" s="205"/>
      <c r="XN69" s="205"/>
      <c r="XO69" s="205"/>
      <c r="XP69" s="205"/>
      <c r="XQ69" s="205"/>
      <c r="XR69" s="205"/>
      <c r="XS69" s="205"/>
      <c r="XT69" s="205"/>
      <c r="XU69" s="205"/>
      <c r="XV69" s="205"/>
      <c r="XW69" s="205"/>
      <c r="XX69" s="205"/>
      <c r="XY69" s="205"/>
      <c r="XZ69" s="205"/>
      <c r="YA69" s="205"/>
      <c r="YB69" s="205"/>
      <c r="YC69" s="205"/>
      <c r="YD69" s="205"/>
      <c r="YE69" s="205"/>
      <c r="YF69" s="205"/>
      <c r="YG69" s="205"/>
      <c r="YH69" s="205"/>
      <c r="YI69" s="205"/>
      <c r="YJ69" s="205"/>
      <c r="YK69" s="205"/>
      <c r="YL69" s="205"/>
      <c r="YM69" s="205"/>
      <c r="YN69" s="205"/>
      <c r="YO69" s="205"/>
      <c r="YP69" s="205"/>
      <c r="YQ69" s="205"/>
      <c r="YR69" s="205"/>
      <c r="YS69" s="205"/>
      <c r="YT69" s="205"/>
      <c r="YU69" s="205"/>
      <c r="YV69" s="205"/>
      <c r="YW69" s="205"/>
      <c r="YX69" s="205"/>
      <c r="YY69" s="205"/>
      <c r="YZ69" s="205"/>
      <c r="ZA69" s="205"/>
      <c r="ZB69" s="205"/>
      <c r="ZC69" s="205"/>
      <c r="ZD69" s="205"/>
      <c r="ZE69" s="205"/>
      <c r="ZF69" s="205"/>
      <c r="ZG69" s="205"/>
      <c r="ZH69" s="205"/>
      <c r="ZI69" s="205"/>
      <c r="ZJ69" s="205"/>
      <c r="ZK69" s="205"/>
      <c r="ZL69" s="205"/>
      <c r="ZM69" s="205"/>
      <c r="ZN69" s="205"/>
      <c r="ZO69" s="205"/>
      <c r="ZP69" s="205"/>
      <c r="ZQ69" s="205"/>
      <c r="ZR69" s="205"/>
      <c r="ZS69" s="205"/>
      <c r="ZT69" s="205"/>
      <c r="ZU69" s="205"/>
      <c r="ZV69" s="205"/>
      <c r="ZW69" s="205"/>
      <c r="ZX69" s="205"/>
      <c r="ZY69" s="205"/>
      <c r="ZZ69" s="205"/>
      <c r="AAA69" s="205"/>
      <c r="AAB69" s="205"/>
      <c r="AAC69" s="205"/>
      <c r="AAD69" s="205"/>
      <c r="AAE69" s="205"/>
      <c r="AAF69" s="205"/>
      <c r="AAG69" s="205"/>
      <c r="AAH69" s="205"/>
      <c r="AAI69" s="205"/>
      <c r="AAJ69" s="205"/>
      <c r="AAK69" s="205"/>
      <c r="AAL69" s="205"/>
      <c r="AAM69" s="205"/>
      <c r="AAN69" s="205"/>
      <c r="AAO69" s="205"/>
      <c r="AAP69" s="205"/>
      <c r="AAQ69" s="205"/>
      <c r="AAR69" s="205"/>
      <c r="AAS69" s="205"/>
      <c r="AAT69" s="205"/>
      <c r="AAU69" s="205"/>
      <c r="AAV69" s="205"/>
      <c r="AAW69" s="205"/>
      <c r="AAX69" s="205"/>
      <c r="AAY69" s="205"/>
      <c r="AAZ69" s="205"/>
      <c r="ABA69" s="205"/>
      <c r="ABB69" s="205"/>
      <c r="ABC69" s="205"/>
      <c r="ABD69" s="205"/>
      <c r="ABE69" s="205"/>
      <c r="ABF69" s="205"/>
      <c r="ABG69" s="205"/>
      <c r="ABH69" s="205"/>
      <c r="ABI69" s="205"/>
      <c r="ABJ69" s="205"/>
      <c r="ABK69" s="205"/>
      <c r="ABL69" s="205"/>
      <c r="ABM69" s="205"/>
      <c r="ABN69" s="205"/>
      <c r="ABO69" s="205"/>
      <c r="ABP69" s="205"/>
      <c r="ABQ69" s="205"/>
      <c r="ABR69" s="205"/>
      <c r="ABS69" s="205"/>
      <c r="ABT69" s="205"/>
      <c r="ABU69" s="205"/>
      <c r="ABV69" s="205"/>
      <c r="ABW69" s="205"/>
      <c r="ABX69" s="205"/>
      <c r="ABY69" s="205"/>
      <c r="ABZ69" s="205"/>
      <c r="ACA69" s="205"/>
      <c r="ACB69" s="205"/>
      <c r="ACC69" s="205"/>
      <c r="ACD69" s="205"/>
      <c r="ACE69" s="205"/>
      <c r="ACF69" s="205"/>
      <c r="ACG69" s="205"/>
      <c r="ACH69" s="205"/>
      <c r="ACI69" s="205"/>
      <c r="ACJ69" s="205"/>
      <c r="ACK69" s="205"/>
      <c r="ACL69" s="205"/>
      <c r="ACM69" s="205"/>
      <c r="ACN69" s="205"/>
      <c r="ACO69" s="205"/>
      <c r="ACP69" s="205"/>
      <c r="ACQ69" s="205"/>
      <c r="ACR69" s="205"/>
      <c r="ACS69" s="205"/>
      <c r="ACT69" s="205"/>
      <c r="ACU69" s="205"/>
      <c r="ACV69" s="205"/>
      <c r="ACW69" s="205"/>
      <c r="ACX69" s="205"/>
      <c r="ACY69" s="205"/>
      <c r="ACZ69" s="205"/>
      <c r="ADA69" s="205"/>
      <c r="ADB69" s="205"/>
      <c r="ADC69" s="205"/>
      <c r="ADD69" s="205"/>
      <c r="ADE69" s="205"/>
      <c r="ADF69" s="205"/>
      <c r="ADG69" s="205"/>
      <c r="ADH69" s="205"/>
      <c r="ADI69" s="205"/>
      <c r="ADJ69" s="205"/>
      <c r="ADK69" s="205"/>
      <c r="ADL69" s="205"/>
      <c r="ADM69" s="205"/>
      <c r="ADN69" s="205"/>
      <c r="ADO69" s="205"/>
      <c r="ADP69" s="205"/>
      <c r="ADQ69" s="205"/>
      <c r="ADR69" s="205"/>
      <c r="ADS69" s="205"/>
      <c r="ADT69" s="205"/>
      <c r="ADU69" s="205"/>
      <c r="ADV69" s="205"/>
      <c r="ADW69" s="205"/>
      <c r="ADX69" s="205"/>
      <c r="ADY69" s="205"/>
      <c r="ADZ69" s="205"/>
      <c r="AEA69" s="205"/>
      <c r="AEB69" s="205"/>
      <c r="AEC69" s="205"/>
      <c r="AED69" s="205"/>
      <c r="AEE69" s="205"/>
      <c r="AEF69" s="205"/>
      <c r="AEG69" s="205"/>
      <c r="AEH69" s="205"/>
      <c r="AEI69" s="205"/>
      <c r="AEJ69" s="205"/>
      <c r="AEK69" s="205"/>
      <c r="AEL69" s="205"/>
      <c r="AEM69" s="205"/>
      <c r="AEN69" s="205"/>
      <c r="AEO69" s="205"/>
      <c r="AEP69" s="205"/>
      <c r="AEQ69" s="205"/>
      <c r="AER69" s="205"/>
      <c r="AES69" s="205"/>
      <c r="AET69" s="205"/>
      <c r="AEU69" s="205"/>
      <c r="AEV69" s="205"/>
      <c r="AEW69" s="205"/>
      <c r="AEX69" s="205"/>
      <c r="AEY69" s="205"/>
      <c r="AEZ69" s="205"/>
      <c r="AFA69" s="205"/>
      <c r="AFB69" s="205"/>
      <c r="AFC69" s="205"/>
      <c r="AFD69" s="205"/>
      <c r="AFE69" s="205"/>
      <c r="AFF69" s="205"/>
      <c r="AFG69" s="205"/>
      <c r="AFH69" s="205"/>
      <c r="AFI69" s="205"/>
      <c r="AFJ69" s="205"/>
      <c r="AFK69" s="205"/>
      <c r="AFL69" s="205"/>
      <c r="AFM69" s="205"/>
      <c r="AFN69" s="205"/>
      <c r="AFO69" s="205"/>
      <c r="AFP69" s="205"/>
      <c r="AFQ69" s="205"/>
      <c r="AFR69" s="205"/>
      <c r="AFS69" s="205"/>
      <c r="AFT69" s="205"/>
      <c r="AFU69" s="205"/>
      <c r="AFV69" s="205"/>
      <c r="AFW69" s="205"/>
      <c r="AFX69" s="205"/>
      <c r="AFY69" s="205"/>
      <c r="AFZ69" s="205"/>
      <c r="AGA69" s="205"/>
      <c r="AGB69" s="205"/>
      <c r="AGC69" s="205"/>
      <c r="AGD69" s="205"/>
      <c r="AGE69" s="205"/>
      <c r="AGF69" s="205"/>
      <c r="AGG69" s="205"/>
      <c r="AGH69" s="205"/>
      <c r="AGI69" s="205"/>
      <c r="AGJ69" s="205"/>
      <c r="AGK69" s="205"/>
      <c r="AGL69" s="205"/>
      <c r="AGM69" s="205"/>
      <c r="AGN69" s="205"/>
      <c r="AGO69" s="205"/>
      <c r="AGP69" s="205"/>
      <c r="AGQ69" s="205"/>
      <c r="AGR69" s="205"/>
      <c r="AGS69" s="205"/>
      <c r="AGT69" s="205"/>
      <c r="AGU69" s="205"/>
      <c r="AGV69" s="205"/>
      <c r="AGW69" s="205"/>
      <c r="AGX69" s="205"/>
      <c r="AGY69" s="205"/>
      <c r="AGZ69" s="205"/>
      <c r="AHA69" s="205"/>
      <c r="AHB69" s="205"/>
      <c r="AHC69" s="205"/>
      <c r="AHD69" s="205"/>
      <c r="AHE69" s="205"/>
      <c r="AHF69" s="205"/>
      <c r="AHG69" s="205"/>
      <c r="AHH69" s="205"/>
      <c r="AHI69" s="205"/>
      <c r="AHJ69" s="205"/>
      <c r="AHK69" s="205"/>
      <c r="AHL69" s="205"/>
      <c r="AHM69" s="205"/>
      <c r="AHN69" s="205"/>
      <c r="AHO69" s="205"/>
      <c r="AHP69" s="205"/>
      <c r="AHQ69" s="205"/>
      <c r="AHR69" s="205"/>
      <c r="AHS69" s="205"/>
      <c r="AHT69" s="205"/>
      <c r="AHU69" s="205"/>
      <c r="AHV69" s="205"/>
      <c r="AHW69" s="205"/>
      <c r="AHX69" s="205"/>
      <c r="AHY69" s="205"/>
      <c r="AHZ69" s="205"/>
      <c r="AIA69" s="205"/>
      <c r="AIB69" s="205"/>
      <c r="AIC69" s="205"/>
      <c r="AID69" s="205"/>
      <c r="AIE69" s="205"/>
      <c r="AIF69" s="205"/>
      <c r="AIG69" s="205"/>
      <c r="AIH69" s="205"/>
      <c r="AII69" s="205"/>
      <c r="AIJ69" s="205"/>
      <c r="AIK69" s="205"/>
      <c r="AIL69" s="205"/>
      <c r="AIM69" s="205"/>
      <c r="AIN69" s="205"/>
      <c r="AIO69" s="205"/>
      <c r="AIP69" s="205"/>
      <c r="AIQ69" s="205"/>
      <c r="AIR69" s="205"/>
      <c r="AIS69" s="205"/>
      <c r="AIT69" s="205"/>
      <c r="AIU69" s="205"/>
      <c r="AIV69" s="205"/>
      <c r="AIW69" s="205"/>
      <c r="AIX69" s="205"/>
      <c r="AIY69" s="205"/>
      <c r="AIZ69" s="205"/>
      <c r="AJA69" s="205"/>
      <c r="AJB69" s="205"/>
      <c r="AJC69" s="205"/>
      <c r="AJD69" s="205"/>
      <c r="AJE69" s="205"/>
      <c r="AJF69" s="205"/>
      <c r="AJG69" s="205"/>
      <c r="AJH69" s="205"/>
      <c r="AJI69" s="205"/>
      <c r="AJJ69" s="205"/>
      <c r="AJK69" s="205"/>
      <c r="AJL69" s="205"/>
      <c r="AJM69" s="205"/>
      <c r="AJN69" s="205"/>
      <c r="AJO69" s="205"/>
      <c r="AJP69" s="205"/>
      <c r="AJQ69" s="205"/>
      <c r="AJR69" s="205"/>
      <c r="AJS69" s="205"/>
      <c r="AJT69" s="205"/>
      <c r="AJU69" s="205"/>
      <c r="AJV69" s="205"/>
      <c r="AJW69" s="205"/>
      <c r="AJX69" s="205"/>
      <c r="AJY69" s="205"/>
      <c r="AJZ69" s="205"/>
      <c r="AKA69" s="205"/>
      <c r="AKB69" s="205"/>
      <c r="AKC69" s="205"/>
      <c r="AKD69" s="205"/>
      <c r="AKE69" s="205"/>
      <c r="AKF69" s="205"/>
      <c r="AKG69" s="205"/>
      <c r="AKH69" s="205"/>
      <c r="AKI69" s="205"/>
      <c r="AKJ69" s="205"/>
      <c r="AKK69" s="205"/>
      <c r="AKL69" s="205"/>
      <c r="AKM69" s="205"/>
      <c r="AKN69" s="205"/>
      <c r="AKO69" s="205"/>
      <c r="AKP69" s="205"/>
      <c r="AKQ69" s="205"/>
      <c r="AKR69" s="205"/>
      <c r="AKS69" s="205"/>
      <c r="AKT69" s="205"/>
      <c r="AKU69" s="205"/>
      <c r="AKV69" s="205"/>
      <c r="AKW69" s="205"/>
      <c r="AKX69" s="205"/>
      <c r="AKY69" s="205"/>
      <c r="AKZ69" s="205"/>
      <c r="ALA69" s="205"/>
      <c r="ALB69" s="205"/>
      <c r="ALC69" s="205"/>
      <c r="ALD69" s="205"/>
      <c r="ALE69" s="205"/>
      <c r="ALF69" s="205"/>
      <c r="ALG69" s="205"/>
      <c r="ALH69" s="205"/>
      <c r="ALI69" s="205"/>
      <c r="ALJ69" s="205"/>
      <c r="ALK69" s="205"/>
      <c r="ALL69" s="205"/>
      <c r="ALM69" s="205"/>
      <c r="ALN69" s="205"/>
      <c r="ALO69" s="205"/>
      <c r="ALP69" s="205"/>
      <c r="ALQ69" s="205"/>
      <c r="ALR69" s="205"/>
      <c r="ALS69" s="205"/>
      <c r="ALT69" s="205"/>
      <c r="ALU69" s="205"/>
      <c r="ALV69" s="205"/>
      <c r="ALW69" s="205"/>
      <c r="ALX69" s="205"/>
      <c r="ALY69" s="205"/>
      <c r="ALZ69" s="205"/>
      <c r="AMA69" s="205"/>
      <c r="AMB69" s="205"/>
      <c r="AMC69" s="205"/>
      <c r="AMD69" s="205"/>
      <c r="AME69" s="205"/>
      <c r="AMF69" s="205"/>
      <c r="AMG69" s="205"/>
      <c r="AMH69" s="205"/>
      <c r="AMI69" s="205"/>
      <c r="AMJ69" s="205"/>
      <c r="AMK69" s="205"/>
    </row>
    <row r="70" spans="1:1025" s="220" customFormat="1" ht="15" customHeight="1" x14ac:dyDescent="0.25">
      <c r="A70" s="219"/>
      <c r="B70" s="300" t="s">
        <v>35</v>
      </c>
      <c r="C70" s="300"/>
      <c r="D70" s="300"/>
      <c r="E70" s="300"/>
      <c r="F70" s="300"/>
      <c r="G70" s="300"/>
      <c r="H70" s="300"/>
      <c r="I70" s="300"/>
      <c r="J70" s="300"/>
      <c r="K70" s="300"/>
      <c r="L70" s="300"/>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c r="EO70" s="219"/>
      <c r="EP70" s="219"/>
      <c r="EQ70" s="219"/>
      <c r="ER70" s="219"/>
      <c r="ES70" s="219"/>
      <c r="ET70" s="219"/>
      <c r="EU70" s="219"/>
      <c r="EV70" s="219"/>
      <c r="EW70" s="219"/>
      <c r="EX70" s="219"/>
      <c r="EY70" s="219"/>
      <c r="EZ70" s="219"/>
      <c r="FA70" s="219"/>
      <c r="FB70" s="219"/>
      <c r="FC70" s="219"/>
      <c r="FD70" s="219"/>
      <c r="FE70" s="219"/>
      <c r="FF70" s="219"/>
      <c r="FG70" s="219"/>
      <c r="FH70" s="219"/>
      <c r="FI70" s="219"/>
      <c r="FJ70" s="219"/>
      <c r="FK70" s="219"/>
      <c r="FL70" s="219"/>
      <c r="FM70" s="219"/>
      <c r="FN70" s="219"/>
      <c r="FO70" s="219"/>
      <c r="FP70" s="219"/>
      <c r="FQ70" s="219"/>
      <c r="FR70" s="219"/>
      <c r="FS70" s="219"/>
      <c r="FT70" s="219"/>
      <c r="FU70" s="219"/>
      <c r="FV70" s="219"/>
      <c r="FW70" s="219"/>
      <c r="FX70" s="219"/>
      <c r="FY70" s="219"/>
      <c r="FZ70" s="219"/>
      <c r="GA70" s="219"/>
      <c r="GB70" s="219"/>
      <c r="GC70" s="219"/>
      <c r="GD70" s="219"/>
      <c r="GE70" s="219"/>
      <c r="GF70" s="219"/>
      <c r="GG70" s="219"/>
      <c r="GH70" s="219"/>
      <c r="GI70" s="219"/>
      <c r="GJ70" s="219"/>
      <c r="GK70" s="219"/>
      <c r="GL70" s="219"/>
      <c r="GM70" s="219"/>
      <c r="GN70" s="219"/>
      <c r="GO70" s="219"/>
      <c r="GP70" s="219"/>
      <c r="GQ70" s="219"/>
      <c r="GR70" s="219"/>
      <c r="GS70" s="219"/>
      <c r="GT70" s="219"/>
      <c r="GU70" s="219"/>
      <c r="GV70" s="219"/>
      <c r="GW70" s="219"/>
      <c r="GX70" s="219"/>
      <c r="GY70" s="219"/>
      <c r="GZ70" s="219"/>
      <c r="HA70" s="219"/>
      <c r="HB70" s="219"/>
      <c r="HC70" s="219"/>
      <c r="HD70" s="219"/>
      <c r="HE70" s="219"/>
      <c r="HF70" s="219"/>
      <c r="HG70" s="219"/>
      <c r="HH70" s="219"/>
      <c r="HI70" s="219"/>
      <c r="HJ70" s="219"/>
      <c r="HK70" s="219"/>
      <c r="HL70" s="219"/>
      <c r="HM70" s="219"/>
      <c r="HN70" s="219"/>
      <c r="HO70" s="219"/>
      <c r="HP70" s="219"/>
      <c r="HQ70" s="219"/>
      <c r="HR70" s="219"/>
      <c r="HS70" s="219"/>
      <c r="HT70" s="219"/>
      <c r="HU70" s="219"/>
      <c r="HV70" s="219"/>
      <c r="HW70" s="219"/>
      <c r="HX70" s="219"/>
      <c r="HY70" s="219"/>
      <c r="HZ70" s="219"/>
      <c r="IA70" s="219"/>
      <c r="IB70" s="219"/>
      <c r="IC70" s="219"/>
      <c r="ID70" s="219"/>
      <c r="IE70" s="219"/>
      <c r="IF70" s="219"/>
      <c r="IG70" s="219"/>
      <c r="IH70" s="219"/>
      <c r="II70" s="219"/>
      <c r="IJ70" s="219"/>
      <c r="IK70" s="219"/>
      <c r="IL70" s="219"/>
      <c r="IM70" s="219"/>
      <c r="IN70" s="219"/>
      <c r="IO70" s="219"/>
      <c r="IP70" s="219"/>
      <c r="IQ70" s="219"/>
      <c r="IR70" s="219"/>
      <c r="IS70" s="219"/>
      <c r="IT70" s="219"/>
      <c r="IU70" s="219"/>
      <c r="IV70" s="219"/>
      <c r="IW70" s="219"/>
      <c r="IX70" s="219"/>
      <c r="IY70" s="219"/>
      <c r="IZ70" s="219"/>
      <c r="JA70" s="219"/>
      <c r="JB70" s="219"/>
      <c r="JC70" s="219"/>
      <c r="JD70" s="219"/>
      <c r="JE70" s="219"/>
      <c r="JF70" s="219"/>
      <c r="JG70" s="219"/>
      <c r="JH70" s="219"/>
      <c r="JI70" s="219"/>
      <c r="JJ70" s="219"/>
      <c r="JK70" s="219"/>
      <c r="JL70" s="219"/>
      <c r="JM70" s="219"/>
      <c r="JN70" s="219"/>
      <c r="JO70" s="219"/>
      <c r="JP70" s="219"/>
      <c r="JQ70" s="219"/>
      <c r="JR70" s="219"/>
      <c r="JS70" s="219"/>
      <c r="JT70" s="219"/>
      <c r="JU70" s="219"/>
      <c r="JV70" s="219"/>
      <c r="JW70" s="219"/>
      <c r="JX70" s="219"/>
      <c r="JY70" s="219"/>
      <c r="JZ70" s="219"/>
      <c r="KA70" s="219"/>
      <c r="KB70" s="219"/>
      <c r="KC70" s="219"/>
      <c r="KD70" s="219"/>
      <c r="KE70" s="219"/>
      <c r="KF70" s="219"/>
      <c r="KG70" s="219"/>
      <c r="KH70" s="219"/>
      <c r="KI70" s="219"/>
      <c r="KJ70" s="219"/>
      <c r="KK70" s="219"/>
      <c r="KL70" s="219"/>
      <c r="KM70" s="219"/>
      <c r="KN70" s="219"/>
      <c r="KO70" s="219"/>
    </row>
    <row r="71" spans="1:1025" s="212" customFormat="1" ht="15" customHeight="1" x14ac:dyDescent="0.25">
      <c r="A71" s="209"/>
      <c r="B71" s="293" t="s">
        <v>102</v>
      </c>
      <c r="C71" s="294" t="s">
        <v>101</v>
      </c>
      <c r="D71" s="199" t="s">
        <v>96</v>
      </c>
      <c r="E71" s="201">
        <f>E72+E74+E76+E77</f>
        <v>135870.70000000001</v>
      </c>
      <c r="F71" s="208" t="s">
        <v>97</v>
      </c>
      <c r="G71" s="201">
        <f>G72+G74+G76+G77</f>
        <v>134882.30000000002</v>
      </c>
      <c r="H71" s="208" t="s">
        <v>97</v>
      </c>
      <c r="I71" s="201">
        <f>I72+I74+I76+I77</f>
        <v>97938</v>
      </c>
      <c r="J71" s="208">
        <f>I71/E71*100</f>
        <v>72.081765973090583</v>
      </c>
      <c r="K71" s="208" t="s">
        <v>97</v>
      </c>
      <c r="L71" s="208" t="s">
        <v>97</v>
      </c>
      <c r="CY71" s="209"/>
      <c r="CZ71" s="209"/>
      <c r="DA71" s="209"/>
      <c r="DB71" s="209"/>
      <c r="DC71" s="209"/>
      <c r="DD71" s="209"/>
      <c r="DE71" s="209"/>
      <c r="DF71" s="209"/>
      <c r="DG71" s="209"/>
      <c r="DH71" s="209"/>
      <c r="DI71" s="209"/>
      <c r="DJ71" s="209"/>
      <c r="DK71" s="209"/>
      <c r="DL71" s="209"/>
      <c r="DM71" s="209"/>
      <c r="DN71" s="209"/>
      <c r="DO71" s="209"/>
      <c r="DP71" s="209"/>
      <c r="DQ71" s="209"/>
      <c r="DR71" s="209"/>
      <c r="DS71" s="209"/>
      <c r="DT71" s="209"/>
      <c r="DU71" s="209"/>
      <c r="DV71" s="209"/>
      <c r="DW71" s="209"/>
      <c r="DX71" s="209"/>
      <c r="DY71" s="209"/>
      <c r="DZ71" s="209"/>
      <c r="EA71" s="209"/>
      <c r="EB71" s="209"/>
      <c r="EC71" s="209"/>
      <c r="ED71" s="209"/>
      <c r="EE71" s="209"/>
      <c r="EF71" s="209"/>
      <c r="EG71" s="209"/>
      <c r="EH71" s="209"/>
      <c r="EI71" s="209"/>
      <c r="EJ71" s="209"/>
      <c r="EK71" s="209"/>
      <c r="EL71" s="209"/>
      <c r="EM71" s="209"/>
      <c r="EN71" s="209"/>
      <c r="EO71" s="209"/>
      <c r="EP71" s="209"/>
      <c r="EQ71" s="209"/>
      <c r="ER71" s="209"/>
      <c r="ES71" s="209"/>
      <c r="ET71" s="209"/>
      <c r="EU71" s="209"/>
      <c r="EV71" s="209"/>
      <c r="EW71" s="209"/>
      <c r="EX71" s="209"/>
      <c r="EY71" s="209"/>
      <c r="EZ71" s="209"/>
      <c r="FA71" s="209"/>
      <c r="FB71" s="209"/>
      <c r="FC71" s="209"/>
      <c r="FD71" s="209"/>
      <c r="FE71" s="209"/>
      <c r="FF71" s="209"/>
      <c r="FG71" s="209"/>
      <c r="FH71" s="209"/>
      <c r="FI71" s="209"/>
      <c r="FJ71" s="209"/>
      <c r="FK71" s="209"/>
      <c r="FL71" s="209"/>
      <c r="FM71" s="209"/>
      <c r="FN71" s="209"/>
      <c r="FO71" s="209"/>
      <c r="FP71" s="209"/>
      <c r="FQ71" s="209"/>
      <c r="FR71" s="209"/>
      <c r="FS71" s="209"/>
      <c r="FT71" s="209"/>
      <c r="FU71" s="209"/>
      <c r="FV71" s="209"/>
      <c r="FW71" s="209"/>
      <c r="FX71" s="209"/>
      <c r="FY71" s="209"/>
      <c r="FZ71" s="209"/>
      <c r="GA71" s="209"/>
      <c r="GB71" s="209"/>
      <c r="GC71" s="209"/>
      <c r="GD71" s="209"/>
      <c r="GE71" s="209"/>
      <c r="GF71" s="209"/>
      <c r="GG71" s="209"/>
      <c r="GH71" s="209"/>
      <c r="GI71" s="209"/>
      <c r="GJ71" s="209"/>
      <c r="GK71" s="209"/>
      <c r="GL71" s="209"/>
      <c r="GM71" s="209"/>
      <c r="GN71" s="209"/>
      <c r="GO71" s="209"/>
      <c r="GP71" s="209"/>
      <c r="GQ71" s="209"/>
      <c r="GR71" s="209"/>
      <c r="GS71" s="209"/>
      <c r="GT71" s="209"/>
      <c r="GU71" s="209"/>
      <c r="GV71" s="209"/>
      <c r="GW71" s="209"/>
      <c r="GX71" s="209"/>
      <c r="GY71" s="209"/>
      <c r="GZ71" s="209"/>
      <c r="HA71" s="209"/>
      <c r="HB71" s="209"/>
      <c r="HC71" s="209"/>
      <c r="HD71" s="209"/>
      <c r="HE71" s="209"/>
      <c r="HF71" s="209"/>
      <c r="HG71" s="209"/>
      <c r="HH71" s="209"/>
      <c r="HI71" s="209"/>
      <c r="HJ71" s="209"/>
      <c r="HK71" s="209"/>
      <c r="HL71" s="209"/>
      <c r="HM71" s="209"/>
      <c r="HN71" s="209"/>
      <c r="HO71" s="209"/>
      <c r="HP71" s="209"/>
      <c r="HQ71" s="209"/>
      <c r="HR71" s="209"/>
      <c r="HS71" s="209"/>
      <c r="HT71" s="209"/>
      <c r="HU71" s="209"/>
      <c r="HV71" s="209"/>
      <c r="HW71" s="209"/>
      <c r="HX71" s="209"/>
      <c r="HY71" s="209"/>
      <c r="HZ71" s="209"/>
      <c r="IA71" s="209"/>
      <c r="IB71" s="209"/>
      <c r="IC71" s="209"/>
      <c r="ID71" s="209"/>
      <c r="IE71" s="209"/>
      <c r="IF71" s="209"/>
      <c r="IG71" s="209"/>
      <c r="IH71" s="209"/>
      <c r="II71" s="209"/>
      <c r="IJ71" s="209"/>
      <c r="IK71" s="209"/>
      <c r="IL71" s="209"/>
      <c r="IM71" s="209"/>
      <c r="IN71" s="209"/>
      <c r="IO71" s="209"/>
      <c r="IP71" s="209"/>
      <c r="IQ71" s="209"/>
      <c r="IR71" s="209"/>
      <c r="IS71" s="209"/>
      <c r="IT71" s="209"/>
      <c r="IU71" s="209"/>
      <c r="IV71" s="209"/>
      <c r="IW71" s="209"/>
      <c r="IX71" s="209"/>
      <c r="IY71" s="209"/>
      <c r="IZ71" s="209"/>
      <c r="JA71" s="209"/>
      <c r="JB71" s="209"/>
      <c r="JC71" s="209"/>
      <c r="JD71" s="209"/>
      <c r="JE71" s="209"/>
      <c r="JF71" s="209"/>
      <c r="JG71" s="209"/>
      <c r="JH71" s="209"/>
      <c r="JI71" s="209"/>
      <c r="JJ71" s="209"/>
      <c r="JK71" s="209"/>
      <c r="JL71" s="209"/>
      <c r="JM71" s="209"/>
      <c r="JN71" s="209"/>
      <c r="JO71" s="209"/>
      <c r="JP71" s="209"/>
      <c r="JQ71" s="209"/>
      <c r="JR71" s="209"/>
      <c r="JS71" s="209"/>
      <c r="JT71" s="209"/>
      <c r="JU71" s="209"/>
      <c r="JV71" s="209"/>
      <c r="JW71" s="209"/>
      <c r="JX71" s="209"/>
      <c r="JY71" s="209"/>
      <c r="JZ71" s="209"/>
      <c r="KA71" s="209"/>
      <c r="KB71" s="209"/>
      <c r="KC71" s="209"/>
      <c r="KD71" s="209"/>
      <c r="KE71" s="209"/>
      <c r="KF71" s="209"/>
      <c r="KG71" s="209"/>
      <c r="KH71" s="209"/>
      <c r="KI71" s="209"/>
      <c r="KJ71" s="209"/>
      <c r="KK71" s="209"/>
      <c r="KL71" s="209"/>
      <c r="KM71" s="209"/>
      <c r="KN71" s="209"/>
      <c r="KO71" s="209"/>
    </row>
    <row r="72" spans="1:1025" s="212" customFormat="1" x14ac:dyDescent="0.25">
      <c r="A72" s="209"/>
      <c r="B72" s="293"/>
      <c r="C72" s="294"/>
      <c r="D72" s="199" t="s">
        <v>23</v>
      </c>
      <c r="E72" s="201">
        <f>E79+E86+E93</f>
        <v>2697.6</v>
      </c>
      <c r="F72" s="201">
        <f t="shared" ref="F72:H72" si="3">F79+F86+F93</f>
        <v>2697.6</v>
      </c>
      <c r="G72" s="201">
        <f t="shared" si="3"/>
        <v>2697.6</v>
      </c>
      <c r="H72" s="201">
        <f t="shared" si="3"/>
        <v>1457.2</v>
      </c>
      <c r="I72" s="201">
        <f>I79+I86+I93</f>
        <v>1958.8</v>
      </c>
      <c r="J72" s="208">
        <f>I72/E72*100</f>
        <v>72.612692763938313</v>
      </c>
      <c r="K72" s="208">
        <f>H72/F72*100</f>
        <v>54.018386714116254</v>
      </c>
      <c r="L72" s="208">
        <f>H72/G72*100</f>
        <v>54.018386714116254</v>
      </c>
      <c r="CY72" s="209"/>
      <c r="CZ72" s="209"/>
      <c r="DA72" s="209"/>
      <c r="DB72" s="209"/>
      <c r="DC72" s="209"/>
      <c r="DD72" s="209"/>
      <c r="DE72" s="209"/>
      <c r="DF72" s="209"/>
      <c r="DG72" s="209"/>
      <c r="DH72" s="209"/>
      <c r="DI72" s="209"/>
      <c r="DJ72" s="209"/>
      <c r="DK72" s="209"/>
      <c r="DL72" s="209"/>
      <c r="DM72" s="209"/>
      <c r="DN72" s="209"/>
      <c r="DO72" s="209"/>
      <c r="DP72" s="209"/>
      <c r="DQ72" s="209"/>
      <c r="DR72" s="209"/>
      <c r="DS72" s="209"/>
      <c r="DT72" s="209"/>
      <c r="DU72" s="209"/>
      <c r="DV72" s="209"/>
      <c r="DW72" s="209"/>
      <c r="DX72" s="209"/>
      <c r="DY72" s="209"/>
      <c r="DZ72" s="209"/>
      <c r="EA72" s="209"/>
      <c r="EB72" s="209"/>
      <c r="EC72" s="209"/>
      <c r="ED72" s="209"/>
      <c r="EE72" s="209"/>
      <c r="EF72" s="209"/>
      <c r="EG72" s="209"/>
      <c r="EH72" s="209"/>
      <c r="EI72" s="209"/>
      <c r="EJ72" s="209"/>
      <c r="EK72" s="209"/>
      <c r="EL72" s="209"/>
      <c r="EM72" s="209"/>
      <c r="EN72" s="209"/>
      <c r="EO72" s="209"/>
      <c r="EP72" s="209"/>
      <c r="EQ72" s="209"/>
      <c r="ER72" s="209"/>
      <c r="ES72" s="209"/>
      <c r="ET72" s="209"/>
      <c r="EU72" s="209"/>
      <c r="EV72" s="209"/>
      <c r="EW72" s="209"/>
      <c r="EX72" s="209"/>
      <c r="EY72" s="209"/>
      <c r="EZ72" s="209"/>
      <c r="FA72" s="209"/>
      <c r="FB72" s="209"/>
      <c r="FC72" s="209"/>
      <c r="FD72" s="209"/>
      <c r="FE72" s="209"/>
      <c r="FF72" s="209"/>
      <c r="FG72" s="209"/>
      <c r="FH72" s="209"/>
      <c r="FI72" s="209"/>
      <c r="FJ72" s="209"/>
      <c r="FK72" s="209"/>
      <c r="FL72" s="209"/>
      <c r="FM72" s="209"/>
      <c r="FN72" s="209"/>
      <c r="FO72" s="209"/>
      <c r="FP72" s="209"/>
      <c r="FQ72" s="209"/>
      <c r="FR72" s="209"/>
      <c r="FS72" s="209"/>
      <c r="FT72" s="209"/>
      <c r="FU72" s="209"/>
      <c r="FV72" s="209"/>
      <c r="FW72" s="209"/>
      <c r="FX72" s="209"/>
      <c r="FY72" s="209"/>
      <c r="FZ72" s="209"/>
      <c r="GA72" s="209"/>
      <c r="GB72" s="209"/>
      <c r="GC72" s="209"/>
      <c r="GD72" s="209"/>
      <c r="GE72" s="209"/>
      <c r="GF72" s="209"/>
      <c r="GG72" s="209"/>
      <c r="GH72" s="209"/>
      <c r="GI72" s="209"/>
      <c r="GJ72" s="209"/>
      <c r="GK72" s="209"/>
      <c r="GL72" s="209"/>
      <c r="GM72" s="209"/>
      <c r="GN72" s="209"/>
      <c r="GO72" s="209"/>
      <c r="GP72" s="209"/>
      <c r="GQ72" s="209"/>
      <c r="GR72" s="209"/>
      <c r="GS72" s="209"/>
      <c r="GT72" s="209"/>
      <c r="GU72" s="209"/>
      <c r="GV72" s="209"/>
      <c r="GW72" s="209"/>
      <c r="GX72" s="209"/>
      <c r="GY72" s="209"/>
      <c r="GZ72" s="209"/>
      <c r="HA72" s="209"/>
      <c r="HB72" s="209"/>
      <c r="HC72" s="209"/>
      <c r="HD72" s="209"/>
      <c r="HE72" s="209"/>
      <c r="HF72" s="209"/>
      <c r="HG72" s="209"/>
      <c r="HH72" s="209"/>
      <c r="HI72" s="209"/>
      <c r="HJ72" s="209"/>
      <c r="HK72" s="209"/>
      <c r="HL72" s="209"/>
      <c r="HM72" s="209"/>
      <c r="HN72" s="209"/>
      <c r="HO72" s="209"/>
      <c r="HP72" s="209"/>
      <c r="HQ72" s="209"/>
      <c r="HR72" s="209"/>
      <c r="HS72" s="209"/>
      <c r="HT72" s="209"/>
      <c r="HU72" s="209"/>
      <c r="HV72" s="209"/>
      <c r="HW72" s="209"/>
      <c r="HX72" s="209"/>
      <c r="HY72" s="209"/>
      <c r="HZ72" s="209"/>
      <c r="IA72" s="209"/>
      <c r="IB72" s="209"/>
      <c r="IC72" s="209"/>
      <c r="ID72" s="209"/>
      <c r="IE72" s="209"/>
      <c r="IF72" s="209"/>
      <c r="IG72" s="209"/>
      <c r="IH72" s="209"/>
      <c r="II72" s="209"/>
      <c r="IJ72" s="209"/>
      <c r="IK72" s="209"/>
      <c r="IL72" s="209"/>
      <c r="IM72" s="209"/>
      <c r="IN72" s="209"/>
      <c r="IO72" s="209"/>
      <c r="IP72" s="209"/>
      <c r="IQ72" s="209"/>
      <c r="IR72" s="209"/>
      <c r="IS72" s="209"/>
      <c r="IT72" s="209"/>
      <c r="IU72" s="209"/>
      <c r="IV72" s="209"/>
      <c r="IW72" s="209"/>
      <c r="IX72" s="209"/>
      <c r="IY72" s="209"/>
      <c r="IZ72" s="209"/>
      <c r="JA72" s="209"/>
      <c r="JB72" s="209"/>
      <c r="JC72" s="209"/>
      <c r="JD72" s="209"/>
      <c r="JE72" s="209"/>
      <c r="JF72" s="209"/>
      <c r="JG72" s="209"/>
      <c r="JH72" s="209"/>
      <c r="JI72" s="209"/>
      <c r="JJ72" s="209"/>
      <c r="JK72" s="209"/>
      <c r="JL72" s="209"/>
      <c r="JM72" s="209"/>
      <c r="JN72" s="209"/>
      <c r="JO72" s="209"/>
      <c r="JP72" s="209"/>
      <c r="JQ72" s="209"/>
      <c r="JR72" s="209"/>
      <c r="JS72" s="209"/>
      <c r="JT72" s="209"/>
      <c r="JU72" s="209"/>
      <c r="JV72" s="209"/>
      <c r="JW72" s="209"/>
      <c r="JX72" s="209"/>
      <c r="JY72" s="209"/>
      <c r="JZ72" s="209"/>
      <c r="KA72" s="209"/>
      <c r="KB72" s="209"/>
      <c r="KC72" s="209"/>
      <c r="KD72" s="209"/>
      <c r="KE72" s="209"/>
      <c r="KF72" s="209"/>
      <c r="KG72" s="209"/>
      <c r="KH72" s="209"/>
      <c r="KI72" s="209"/>
      <c r="KJ72" s="209"/>
      <c r="KK72" s="209"/>
      <c r="KL72" s="209"/>
      <c r="KM72" s="209"/>
      <c r="KN72" s="209"/>
      <c r="KO72" s="209"/>
    </row>
    <row r="73" spans="1:1025" s="212" customFormat="1" ht="54" x14ac:dyDescent="0.25">
      <c r="A73" s="209"/>
      <c r="B73" s="293"/>
      <c r="C73" s="294"/>
      <c r="D73" s="199" t="s">
        <v>24</v>
      </c>
      <c r="E73" s="201"/>
      <c r="F73" s="201">
        <f>F72</f>
        <v>2697.6</v>
      </c>
      <c r="G73" s="201"/>
      <c r="H73" s="201">
        <f>H72</f>
        <v>1457.2</v>
      </c>
      <c r="I73" s="201">
        <f>I72</f>
        <v>1958.8</v>
      </c>
      <c r="J73" s="208"/>
      <c r="K73" s="208">
        <f>H73/F73*100</f>
        <v>54.018386714116254</v>
      </c>
      <c r="L73" s="208"/>
      <c r="CY73" s="209"/>
      <c r="CZ73" s="209"/>
      <c r="DA73" s="209"/>
      <c r="DB73" s="209"/>
      <c r="DC73" s="209"/>
      <c r="DD73" s="209"/>
      <c r="DE73" s="209"/>
      <c r="DF73" s="209"/>
      <c r="DG73" s="209"/>
      <c r="DH73" s="209"/>
      <c r="DI73" s="209"/>
      <c r="DJ73" s="209"/>
      <c r="DK73" s="209"/>
      <c r="DL73" s="209"/>
      <c r="DM73" s="209"/>
      <c r="DN73" s="209"/>
      <c r="DO73" s="209"/>
      <c r="DP73" s="209"/>
      <c r="DQ73" s="209"/>
      <c r="DR73" s="209"/>
      <c r="DS73" s="209"/>
      <c r="DT73" s="209"/>
      <c r="DU73" s="209"/>
      <c r="DV73" s="209"/>
      <c r="DW73" s="209"/>
      <c r="DX73" s="209"/>
      <c r="DY73" s="209"/>
      <c r="DZ73" s="209"/>
      <c r="EA73" s="209"/>
      <c r="EB73" s="209"/>
      <c r="EC73" s="209"/>
      <c r="ED73" s="209"/>
      <c r="EE73" s="209"/>
      <c r="EF73" s="209"/>
      <c r="EG73" s="209"/>
      <c r="EH73" s="209"/>
      <c r="EI73" s="209"/>
      <c r="EJ73" s="209"/>
      <c r="EK73" s="209"/>
      <c r="EL73" s="209"/>
      <c r="EM73" s="209"/>
      <c r="EN73" s="209"/>
      <c r="EO73" s="209"/>
      <c r="EP73" s="209"/>
      <c r="EQ73" s="209"/>
      <c r="ER73" s="209"/>
      <c r="ES73" s="209"/>
      <c r="ET73" s="209"/>
      <c r="EU73" s="209"/>
      <c r="EV73" s="209"/>
      <c r="EW73" s="209"/>
      <c r="EX73" s="209"/>
      <c r="EY73" s="209"/>
      <c r="EZ73" s="209"/>
      <c r="FA73" s="209"/>
      <c r="FB73" s="209"/>
      <c r="FC73" s="209"/>
      <c r="FD73" s="209"/>
      <c r="FE73" s="209"/>
      <c r="FF73" s="209"/>
      <c r="FG73" s="209"/>
      <c r="FH73" s="209"/>
      <c r="FI73" s="209"/>
      <c r="FJ73" s="209"/>
      <c r="FK73" s="209"/>
      <c r="FL73" s="209"/>
      <c r="FM73" s="209"/>
      <c r="FN73" s="209"/>
      <c r="FO73" s="209"/>
      <c r="FP73" s="209"/>
      <c r="FQ73" s="209"/>
      <c r="FR73" s="209"/>
      <c r="FS73" s="209"/>
      <c r="FT73" s="209"/>
      <c r="FU73" s="209"/>
      <c r="FV73" s="209"/>
      <c r="FW73" s="209"/>
      <c r="FX73" s="209"/>
      <c r="FY73" s="209"/>
      <c r="FZ73" s="209"/>
      <c r="GA73" s="209"/>
      <c r="GB73" s="209"/>
      <c r="GC73" s="209"/>
      <c r="GD73" s="209"/>
      <c r="GE73" s="209"/>
      <c r="GF73" s="209"/>
      <c r="GG73" s="209"/>
      <c r="GH73" s="209"/>
      <c r="GI73" s="209"/>
      <c r="GJ73" s="209"/>
      <c r="GK73" s="209"/>
      <c r="GL73" s="209"/>
      <c r="GM73" s="209"/>
      <c r="GN73" s="209"/>
      <c r="GO73" s="209"/>
      <c r="GP73" s="209"/>
      <c r="GQ73" s="209"/>
      <c r="GR73" s="209"/>
      <c r="GS73" s="209"/>
      <c r="GT73" s="209"/>
      <c r="GU73" s="209"/>
      <c r="GV73" s="209"/>
      <c r="GW73" s="209"/>
      <c r="GX73" s="209"/>
      <c r="GY73" s="209"/>
      <c r="GZ73" s="209"/>
      <c r="HA73" s="209"/>
      <c r="HB73" s="209"/>
      <c r="HC73" s="209"/>
      <c r="HD73" s="209"/>
      <c r="HE73" s="209"/>
      <c r="HF73" s="209"/>
      <c r="HG73" s="209"/>
      <c r="HH73" s="209"/>
      <c r="HI73" s="209"/>
      <c r="HJ73" s="209"/>
      <c r="HK73" s="209"/>
      <c r="HL73" s="209"/>
      <c r="HM73" s="209"/>
      <c r="HN73" s="209"/>
      <c r="HO73" s="209"/>
      <c r="HP73" s="209"/>
      <c r="HQ73" s="209"/>
      <c r="HR73" s="209"/>
      <c r="HS73" s="209"/>
      <c r="HT73" s="209"/>
      <c r="HU73" s="209"/>
      <c r="HV73" s="209"/>
      <c r="HW73" s="209"/>
      <c r="HX73" s="209"/>
      <c r="HY73" s="209"/>
      <c r="HZ73" s="209"/>
      <c r="IA73" s="209"/>
      <c r="IB73" s="209"/>
      <c r="IC73" s="209"/>
      <c r="ID73" s="209"/>
      <c r="IE73" s="209"/>
      <c r="IF73" s="209"/>
      <c r="IG73" s="209"/>
      <c r="IH73" s="209"/>
      <c r="II73" s="209"/>
      <c r="IJ73" s="209"/>
      <c r="IK73" s="209"/>
      <c r="IL73" s="209"/>
      <c r="IM73" s="209"/>
      <c r="IN73" s="209"/>
      <c r="IO73" s="209"/>
      <c r="IP73" s="209"/>
      <c r="IQ73" s="209"/>
      <c r="IR73" s="209"/>
      <c r="IS73" s="209"/>
      <c r="IT73" s="209"/>
      <c r="IU73" s="209"/>
      <c r="IV73" s="209"/>
      <c r="IW73" s="209"/>
      <c r="IX73" s="209"/>
      <c r="IY73" s="209"/>
      <c r="IZ73" s="209"/>
      <c r="JA73" s="209"/>
      <c r="JB73" s="209"/>
      <c r="JC73" s="209"/>
      <c r="JD73" s="209"/>
      <c r="JE73" s="209"/>
      <c r="JF73" s="209"/>
      <c r="JG73" s="209"/>
      <c r="JH73" s="209"/>
      <c r="JI73" s="209"/>
      <c r="JJ73" s="209"/>
      <c r="JK73" s="209"/>
      <c r="JL73" s="209"/>
      <c r="JM73" s="209"/>
      <c r="JN73" s="209"/>
      <c r="JO73" s="209"/>
      <c r="JP73" s="209"/>
      <c r="JQ73" s="209"/>
      <c r="JR73" s="209"/>
      <c r="JS73" s="209"/>
      <c r="JT73" s="209"/>
      <c r="JU73" s="209"/>
      <c r="JV73" s="209"/>
      <c r="JW73" s="209"/>
      <c r="JX73" s="209"/>
      <c r="JY73" s="209"/>
      <c r="JZ73" s="209"/>
      <c r="KA73" s="209"/>
      <c r="KB73" s="209"/>
      <c r="KC73" s="209"/>
      <c r="KD73" s="209"/>
      <c r="KE73" s="209"/>
      <c r="KF73" s="209"/>
      <c r="KG73" s="209"/>
      <c r="KH73" s="209"/>
      <c r="KI73" s="209"/>
      <c r="KJ73" s="209"/>
      <c r="KK73" s="209"/>
      <c r="KL73" s="209"/>
      <c r="KM73" s="209"/>
      <c r="KN73" s="209"/>
      <c r="KO73" s="209"/>
    </row>
    <row r="74" spans="1:1025" s="212" customFormat="1" ht="27" x14ac:dyDescent="0.25">
      <c r="A74" s="209"/>
      <c r="B74" s="293"/>
      <c r="C74" s="294"/>
      <c r="D74" s="199" t="s">
        <v>25</v>
      </c>
      <c r="E74" s="201">
        <f>E81+E88+E95</f>
        <v>132184.70000000001</v>
      </c>
      <c r="F74" s="201">
        <f t="shared" ref="F74:I74" si="4">F81+F88+F95</f>
        <v>132184.70000000001</v>
      </c>
      <c r="G74" s="201">
        <f t="shared" si="4"/>
        <v>132184.70000000001</v>
      </c>
      <c r="H74" s="201">
        <f t="shared" si="4"/>
        <v>71397.799999999988</v>
      </c>
      <c r="I74" s="201">
        <f t="shared" si="4"/>
        <v>95979.199999999997</v>
      </c>
      <c r="J74" s="208">
        <f>I74/E74*100</f>
        <v>72.609916276240739</v>
      </c>
      <c r="K74" s="208">
        <f>H74/F74*100</f>
        <v>54.013664213785695</v>
      </c>
      <c r="L74" s="208">
        <f>H74/G74*100</f>
        <v>54.013664213785695</v>
      </c>
      <c r="CY74" s="209"/>
      <c r="CZ74" s="209"/>
      <c r="DA74" s="209"/>
      <c r="DB74" s="209"/>
      <c r="DC74" s="209"/>
      <c r="DD74" s="209"/>
      <c r="DE74" s="209"/>
      <c r="DF74" s="209"/>
      <c r="DG74" s="209"/>
      <c r="DH74" s="209"/>
      <c r="DI74" s="209"/>
      <c r="DJ74" s="209"/>
      <c r="DK74" s="209"/>
      <c r="DL74" s="209"/>
      <c r="DM74" s="209"/>
      <c r="DN74" s="209"/>
      <c r="DO74" s="209"/>
      <c r="DP74" s="209"/>
      <c r="DQ74" s="209"/>
      <c r="DR74" s="209"/>
      <c r="DS74" s="209"/>
      <c r="DT74" s="209"/>
      <c r="DU74" s="209"/>
      <c r="DV74" s="209"/>
      <c r="DW74" s="209"/>
      <c r="DX74" s="209"/>
      <c r="DY74" s="209"/>
      <c r="DZ74" s="209"/>
      <c r="EA74" s="209"/>
      <c r="EB74" s="209"/>
      <c r="EC74" s="209"/>
      <c r="ED74" s="209"/>
      <c r="EE74" s="209"/>
      <c r="EF74" s="209"/>
      <c r="EG74" s="209"/>
      <c r="EH74" s="209"/>
      <c r="EI74" s="209"/>
      <c r="EJ74" s="209"/>
      <c r="EK74" s="209"/>
      <c r="EL74" s="209"/>
      <c r="EM74" s="209"/>
      <c r="EN74" s="209"/>
      <c r="EO74" s="209"/>
      <c r="EP74" s="209"/>
      <c r="EQ74" s="209"/>
      <c r="ER74" s="209"/>
      <c r="ES74" s="209"/>
      <c r="ET74" s="209"/>
      <c r="EU74" s="209"/>
      <c r="EV74" s="209"/>
      <c r="EW74" s="209"/>
      <c r="EX74" s="209"/>
      <c r="EY74" s="209"/>
      <c r="EZ74" s="209"/>
      <c r="FA74" s="209"/>
      <c r="FB74" s="209"/>
      <c r="FC74" s="209"/>
      <c r="FD74" s="209"/>
      <c r="FE74" s="209"/>
      <c r="FF74" s="209"/>
      <c r="FG74" s="209"/>
      <c r="FH74" s="209"/>
      <c r="FI74" s="209"/>
      <c r="FJ74" s="209"/>
      <c r="FK74" s="209"/>
      <c r="FL74" s="209"/>
      <c r="FM74" s="209"/>
      <c r="FN74" s="209"/>
      <c r="FO74" s="209"/>
      <c r="FP74" s="209"/>
      <c r="FQ74" s="209"/>
      <c r="FR74" s="209"/>
      <c r="FS74" s="209"/>
      <c r="FT74" s="209"/>
      <c r="FU74" s="209"/>
      <c r="FV74" s="209"/>
      <c r="FW74" s="209"/>
      <c r="FX74" s="209"/>
      <c r="FY74" s="209"/>
      <c r="FZ74" s="209"/>
      <c r="GA74" s="209"/>
      <c r="GB74" s="209"/>
      <c r="GC74" s="209"/>
      <c r="GD74" s="209"/>
      <c r="GE74" s="209"/>
      <c r="GF74" s="209"/>
      <c r="GG74" s="209"/>
      <c r="GH74" s="209"/>
      <c r="GI74" s="209"/>
      <c r="GJ74" s="209"/>
      <c r="GK74" s="209"/>
      <c r="GL74" s="209"/>
      <c r="GM74" s="209"/>
      <c r="GN74" s="209"/>
      <c r="GO74" s="209"/>
      <c r="GP74" s="209"/>
      <c r="GQ74" s="209"/>
      <c r="GR74" s="209"/>
      <c r="GS74" s="209"/>
      <c r="GT74" s="209"/>
      <c r="GU74" s="209"/>
      <c r="GV74" s="209"/>
      <c r="GW74" s="209"/>
      <c r="GX74" s="209"/>
      <c r="GY74" s="209"/>
      <c r="GZ74" s="209"/>
      <c r="HA74" s="209"/>
      <c r="HB74" s="209"/>
      <c r="HC74" s="209"/>
      <c r="HD74" s="209"/>
      <c r="HE74" s="209"/>
      <c r="HF74" s="209"/>
      <c r="HG74" s="209"/>
      <c r="HH74" s="209"/>
      <c r="HI74" s="209"/>
      <c r="HJ74" s="209"/>
      <c r="HK74" s="209"/>
      <c r="HL74" s="209"/>
      <c r="HM74" s="209"/>
      <c r="HN74" s="209"/>
      <c r="HO74" s="209"/>
      <c r="HP74" s="209"/>
      <c r="HQ74" s="209"/>
      <c r="HR74" s="209"/>
      <c r="HS74" s="209"/>
      <c r="HT74" s="209"/>
      <c r="HU74" s="209"/>
      <c r="HV74" s="209"/>
      <c r="HW74" s="209"/>
      <c r="HX74" s="209"/>
      <c r="HY74" s="209"/>
      <c r="HZ74" s="209"/>
      <c r="IA74" s="209"/>
      <c r="IB74" s="209"/>
      <c r="IC74" s="209"/>
      <c r="ID74" s="209"/>
      <c r="IE74" s="209"/>
      <c r="IF74" s="209"/>
      <c r="IG74" s="209"/>
      <c r="IH74" s="209"/>
      <c r="II74" s="209"/>
      <c r="IJ74" s="209"/>
      <c r="IK74" s="209"/>
      <c r="IL74" s="209"/>
      <c r="IM74" s="209"/>
      <c r="IN74" s="209"/>
      <c r="IO74" s="209"/>
      <c r="IP74" s="209"/>
      <c r="IQ74" s="209"/>
      <c r="IR74" s="209"/>
      <c r="IS74" s="209"/>
      <c r="IT74" s="209"/>
      <c r="IU74" s="209"/>
      <c r="IV74" s="209"/>
      <c r="IW74" s="209"/>
      <c r="IX74" s="209"/>
      <c r="IY74" s="209"/>
      <c r="IZ74" s="209"/>
      <c r="JA74" s="209"/>
      <c r="JB74" s="209"/>
      <c r="JC74" s="209"/>
      <c r="JD74" s="209"/>
      <c r="JE74" s="209"/>
      <c r="JF74" s="209"/>
      <c r="JG74" s="209"/>
      <c r="JH74" s="209"/>
      <c r="JI74" s="209"/>
      <c r="JJ74" s="209"/>
      <c r="JK74" s="209"/>
      <c r="JL74" s="209"/>
      <c r="JM74" s="209"/>
      <c r="JN74" s="209"/>
      <c r="JO74" s="209"/>
      <c r="JP74" s="209"/>
      <c r="JQ74" s="209"/>
      <c r="JR74" s="209"/>
      <c r="JS74" s="209"/>
      <c r="JT74" s="209"/>
      <c r="JU74" s="209"/>
      <c r="JV74" s="209"/>
      <c r="JW74" s="209"/>
      <c r="JX74" s="209"/>
      <c r="JY74" s="209"/>
      <c r="JZ74" s="209"/>
      <c r="KA74" s="209"/>
      <c r="KB74" s="209"/>
      <c r="KC74" s="209"/>
      <c r="KD74" s="209"/>
      <c r="KE74" s="209"/>
      <c r="KF74" s="209"/>
      <c r="KG74" s="209"/>
      <c r="KH74" s="209"/>
      <c r="KI74" s="209"/>
      <c r="KJ74" s="209"/>
      <c r="KK74" s="209"/>
      <c r="KL74" s="209"/>
      <c r="KM74" s="209"/>
      <c r="KN74" s="209"/>
      <c r="KO74" s="209"/>
    </row>
    <row r="75" spans="1:1025" s="212" customFormat="1" ht="67.5" x14ac:dyDescent="0.25">
      <c r="A75" s="209"/>
      <c r="B75" s="293"/>
      <c r="C75" s="294"/>
      <c r="D75" s="199" t="s">
        <v>26</v>
      </c>
      <c r="E75" s="201"/>
      <c r="F75" s="201">
        <f>F74</f>
        <v>132184.70000000001</v>
      </c>
      <c r="G75" s="201"/>
      <c r="H75" s="201">
        <f>H74</f>
        <v>71397.799999999988</v>
      </c>
      <c r="I75" s="201">
        <f>I74</f>
        <v>95979.199999999997</v>
      </c>
      <c r="J75" s="208"/>
      <c r="K75" s="208">
        <f>H75/F75*100</f>
        <v>54.013664213785695</v>
      </c>
      <c r="L75" s="208"/>
      <c r="CY75" s="209"/>
      <c r="CZ75" s="209"/>
      <c r="DA75" s="209"/>
      <c r="DB75" s="209"/>
      <c r="DC75" s="209"/>
      <c r="DD75" s="209"/>
      <c r="DE75" s="209"/>
      <c r="DF75" s="209"/>
      <c r="DG75" s="209"/>
      <c r="DH75" s="209"/>
      <c r="DI75" s="209"/>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209"/>
      <c r="EK75" s="209"/>
      <c r="EL75" s="209"/>
      <c r="EM75" s="209"/>
      <c r="EN75" s="209"/>
      <c r="EO75" s="209"/>
      <c r="EP75" s="209"/>
      <c r="EQ75" s="209"/>
      <c r="ER75" s="209"/>
      <c r="ES75" s="209"/>
      <c r="ET75" s="209"/>
      <c r="EU75" s="209"/>
      <c r="EV75" s="209"/>
      <c r="EW75" s="209"/>
      <c r="EX75" s="209"/>
      <c r="EY75" s="209"/>
      <c r="EZ75" s="209"/>
      <c r="FA75" s="209"/>
      <c r="FB75" s="209"/>
      <c r="FC75" s="209"/>
      <c r="FD75" s="209"/>
      <c r="FE75" s="209"/>
      <c r="FF75" s="209"/>
      <c r="FG75" s="209"/>
      <c r="FH75" s="209"/>
      <c r="FI75" s="209"/>
      <c r="FJ75" s="209"/>
      <c r="FK75" s="209"/>
      <c r="FL75" s="209"/>
      <c r="FM75" s="209"/>
      <c r="FN75" s="209"/>
      <c r="FO75" s="209"/>
      <c r="FP75" s="209"/>
      <c r="FQ75" s="209"/>
      <c r="FR75" s="209"/>
      <c r="FS75" s="209"/>
      <c r="FT75" s="209"/>
      <c r="FU75" s="209"/>
      <c r="FV75" s="209"/>
      <c r="FW75" s="209"/>
      <c r="FX75" s="209"/>
      <c r="FY75" s="209"/>
      <c r="FZ75" s="209"/>
      <c r="GA75" s="209"/>
      <c r="GB75" s="209"/>
      <c r="GC75" s="209"/>
      <c r="GD75" s="209"/>
      <c r="GE75" s="209"/>
      <c r="GF75" s="209"/>
      <c r="GG75" s="209"/>
      <c r="GH75" s="209"/>
      <c r="GI75" s="209"/>
      <c r="GJ75" s="209"/>
      <c r="GK75" s="209"/>
      <c r="GL75" s="209"/>
      <c r="GM75" s="209"/>
      <c r="GN75" s="209"/>
      <c r="GO75" s="209"/>
      <c r="GP75" s="209"/>
      <c r="GQ75" s="209"/>
      <c r="GR75" s="209"/>
      <c r="GS75" s="209"/>
      <c r="GT75" s="209"/>
      <c r="GU75" s="209"/>
      <c r="GV75" s="209"/>
      <c r="GW75" s="209"/>
      <c r="GX75" s="209"/>
      <c r="GY75" s="209"/>
      <c r="GZ75" s="209"/>
      <c r="HA75" s="209"/>
      <c r="HB75" s="209"/>
      <c r="HC75" s="209"/>
      <c r="HD75" s="209"/>
      <c r="HE75" s="209"/>
      <c r="HF75" s="209"/>
      <c r="HG75" s="209"/>
      <c r="HH75" s="209"/>
      <c r="HI75" s="209"/>
      <c r="HJ75" s="209"/>
      <c r="HK75" s="209"/>
      <c r="HL75" s="209"/>
      <c r="HM75" s="209"/>
      <c r="HN75" s="209"/>
      <c r="HO75" s="209"/>
      <c r="HP75" s="209"/>
      <c r="HQ75" s="209"/>
      <c r="HR75" s="209"/>
      <c r="HS75" s="209"/>
      <c r="HT75" s="209"/>
      <c r="HU75" s="209"/>
      <c r="HV75" s="209"/>
      <c r="HW75" s="209"/>
      <c r="HX75" s="209"/>
      <c r="HY75" s="209"/>
      <c r="HZ75" s="209"/>
      <c r="IA75" s="209"/>
      <c r="IB75" s="209"/>
      <c r="IC75" s="209"/>
      <c r="ID75" s="209"/>
      <c r="IE75" s="209"/>
      <c r="IF75" s="209"/>
      <c r="IG75" s="209"/>
      <c r="IH75" s="209"/>
      <c r="II75" s="209"/>
      <c r="IJ75" s="209"/>
      <c r="IK75" s="209"/>
      <c r="IL75" s="209"/>
      <c r="IM75" s="209"/>
      <c r="IN75" s="209"/>
      <c r="IO75" s="209"/>
      <c r="IP75" s="209"/>
      <c r="IQ75" s="209"/>
      <c r="IR75" s="209"/>
      <c r="IS75" s="209"/>
      <c r="IT75" s="209"/>
      <c r="IU75" s="209"/>
      <c r="IV75" s="209"/>
      <c r="IW75" s="209"/>
      <c r="IX75" s="209"/>
      <c r="IY75" s="209"/>
      <c r="IZ75" s="209"/>
      <c r="JA75" s="209"/>
      <c r="JB75" s="209"/>
      <c r="JC75" s="209"/>
      <c r="JD75" s="209"/>
      <c r="JE75" s="209"/>
      <c r="JF75" s="209"/>
      <c r="JG75" s="209"/>
      <c r="JH75" s="209"/>
      <c r="JI75" s="209"/>
      <c r="JJ75" s="209"/>
      <c r="JK75" s="209"/>
      <c r="JL75" s="209"/>
      <c r="JM75" s="209"/>
      <c r="JN75" s="209"/>
      <c r="JO75" s="209"/>
      <c r="JP75" s="209"/>
      <c r="JQ75" s="209"/>
      <c r="JR75" s="209"/>
      <c r="JS75" s="209"/>
      <c r="JT75" s="209"/>
      <c r="JU75" s="209"/>
      <c r="JV75" s="209"/>
      <c r="JW75" s="209"/>
      <c r="JX75" s="209"/>
      <c r="JY75" s="209"/>
      <c r="JZ75" s="209"/>
      <c r="KA75" s="209"/>
      <c r="KB75" s="209"/>
      <c r="KC75" s="209"/>
      <c r="KD75" s="209"/>
      <c r="KE75" s="209"/>
      <c r="KF75" s="209"/>
      <c r="KG75" s="209"/>
      <c r="KH75" s="209"/>
      <c r="KI75" s="209"/>
      <c r="KJ75" s="209"/>
      <c r="KK75" s="209"/>
      <c r="KL75" s="209"/>
      <c r="KM75" s="209"/>
      <c r="KN75" s="209"/>
      <c r="KO75" s="209"/>
    </row>
    <row r="76" spans="1:1025" s="212" customFormat="1" ht="27" x14ac:dyDescent="0.25">
      <c r="A76" s="209"/>
      <c r="B76" s="293"/>
      <c r="C76" s="294"/>
      <c r="D76" s="199" t="s">
        <v>27</v>
      </c>
      <c r="E76" s="201"/>
      <c r="F76" s="201"/>
      <c r="G76" s="201"/>
      <c r="H76" s="201"/>
      <c r="I76" s="201"/>
      <c r="J76" s="208"/>
      <c r="K76" s="208"/>
      <c r="L76" s="208"/>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c r="HP76" s="209"/>
      <c r="HQ76" s="209"/>
      <c r="HR76" s="209"/>
      <c r="HS76" s="209"/>
      <c r="HT76" s="209"/>
      <c r="HU76" s="209"/>
      <c r="HV76" s="209"/>
      <c r="HW76" s="209"/>
      <c r="HX76" s="209"/>
      <c r="HY76" s="209"/>
      <c r="HZ76" s="209"/>
      <c r="IA76" s="209"/>
      <c r="IB76" s="209"/>
      <c r="IC76" s="209"/>
      <c r="ID76" s="209"/>
      <c r="IE76" s="209"/>
      <c r="IF76" s="209"/>
      <c r="IG76" s="209"/>
      <c r="IH76" s="209"/>
      <c r="II76" s="209"/>
      <c r="IJ76" s="209"/>
      <c r="IK76" s="209"/>
      <c r="IL76" s="209"/>
      <c r="IM76" s="209"/>
      <c r="IN76" s="209"/>
      <c r="IO76" s="209"/>
      <c r="IP76" s="209"/>
      <c r="IQ76" s="209"/>
      <c r="IR76" s="209"/>
      <c r="IS76" s="209"/>
      <c r="IT76" s="209"/>
      <c r="IU76" s="209"/>
      <c r="IV76" s="209"/>
      <c r="IW76" s="209"/>
      <c r="IX76" s="209"/>
      <c r="IY76" s="209"/>
      <c r="IZ76" s="209"/>
      <c r="JA76" s="209"/>
      <c r="JB76" s="209"/>
      <c r="JC76" s="209"/>
      <c r="JD76" s="209"/>
      <c r="JE76" s="209"/>
      <c r="JF76" s="209"/>
      <c r="JG76" s="209"/>
      <c r="JH76" s="209"/>
      <c r="JI76" s="209"/>
      <c r="JJ76" s="209"/>
      <c r="JK76" s="209"/>
      <c r="JL76" s="209"/>
      <c r="JM76" s="209"/>
      <c r="JN76" s="209"/>
      <c r="JO76" s="209"/>
      <c r="JP76" s="209"/>
      <c r="JQ76" s="209"/>
      <c r="JR76" s="209"/>
      <c r="JS76" s="209"/>
      <c r="JT76" s="209"/>
      <c r="JU76" s="209"/>
      <c r="JV76" s="209"/>
      <c r="JW76" s="209"/>
      <c r="JX76" s="209"/>
      <c r="JY76" s="209"/>
      <c r="JZ76" s="209"/>
      <c r="KA76" s="209"/>
      <c r="KB76" s="209"/>
      <c r="KC76" s="209"/>
      <c r="KD76" s="209"/>
      <c r="KE76" s="209"/>
      <c r="KF76" s="209"/>
      <c r="KG76" s="209"/>
      <c r="KH76" s="209"/>
      <c r="KI76" s="209"/>
      <c r="KJ76" s="209"/>
      <c r="KK76" s="209"/>
      <c r="KL76" s="209"/>
      <c r="KM76" s="209"/>
      <c r="KN76" s="209"/>
      <c r="KO76" s="209"/>
    </row>
    <row r="77" spans="1:1025" s="212" customFormat="1" ht="45" x14ac:dyDescent="0.25">
      <c r="A77" s="209"/>
      <c r="B77" s="293"/>
      <c r="C77" s="294"/>
      <c r="D77" s="200" t="s">
        <v>28</v>
      </c>
      <c r="E77" s="201">
        <f>E84</f>
        <v>988.4</v>
      </c>
      <c r="F77" s="201"/>
      <c r="G77" s="201"/>
      <c r="H77" s="201"/>
      <c r="I77" s="201">
        <f>I84</f>
        <v>0</v>
      </c>
      <c r="J77" s="208">
        <f>I77/E77*100</f>
        <v>0</v>
      </c>
      <c r="K77" s="208"/>
      <c r="L77" s="208"/>
      <c r="CY77" s="209"/>
      <c r="CZ77" s="209"/>
      <c r="DA77" s="209"/>
      <c r="DB77" s="209"/>
      <c r="DC77" s="209"/>
      <c r="DD77" s="209"/>
      <c r="DE77" s="209"/>
      <c r="DF77" s="209"/>
      <c r="DG77" s="209"/>
      <c r="DH77" s="209"/>
      <c r="DI77" s="209"/>
      <c r="DJ77" s="209"/>
      <c r="DK77" s="209"/>
      <c r="DL77" s="209"/>
      <c r="DM77" s="209"/>
      <c r="DN77" s="209"/>
      <c r="DO77" s="209"/>
      <c r="DP77" s="209"/>
      <c r="DQ77" s="209"/>
      <c r="DR77" s="209"/>
      <c r="DS77" s="209"/>
      <c r="DT77" s="209"/>
      <c r="DU77" s="209"/>
      <c r="DV77" s="209"/>
      <c r="DW77" s="209"/>
      <c r="DX77" s="209"/>
      <c r="DY77" s="209"/>
      <c r="DZ77" s="209"/>
      <c r="EA77" s="209"/>
      <c r="EB77" s="209"/>
      <c r="EC77" s="209"/>
      <c r="ED77" s="209"/>
      <c r="EE77" s="209"/>
      <c r="EF77" s="209"/>
      <c r="EG77" s="209"/>
      <c r="EH77" s="209"/>
      <c r="EI77" s="209"/>
      <c r="EJ77" s="209"/>
      <c r="EK77" s="209"/>
      <c r="EL77" s="209"/>
      <c r="EM77" s="209"/>
      <c r="EN77" s="209"/>
      <c r="EO77" s="209"/>
      <c r="EP77" s="209"/>
      <c r="EQ77" s="209"/>
      <c r="ER77" s="209"/>
      <c r="ES77" s="209"/>
      <c r="ET77" s="209"/>
      <c r="EU77" s="209"/>
      <c r="EV77" s="209"/>
      <c r="EW77" s="209"/>
      <c r="EX77" s="209"/>
      <c r="EY77" s="209"/>
      <c r="EZ77" s="209"/>
      <c r="FA77" s="209"/>
      <c r="FB77" s="209"/>
      <c r="FC77" s="209"/>
      <c r="FD77" s="209"/>
      <c r="FE77" s="209"/>
      <c r="FF77" s="209"/>
      <c r="FG77" s="209"/>
      <c r="FH77" s="209"/>
      <c r="FI77" s="209"/>
      <c r="FJ77" s="209"/>
      <c r="FK77" s="209"/>
      <c r="FL77" s="209"/>
      <c r="FM77" s="209"/>
      <c r="FN77" s="209"/>
      <c r="FO77" s="209"/>
      <c r="FP77" s="209"/>
      <c r="FQ77" s="209"/>
      <c r="FR77" s="209"/>
      <c r="FS77" s="209"/>
      <c r="FT77" s="209"/>
      <c r="FU77" s="209"/>
      <c r="FV77" s="209"/>
      <c r="FW77" s="209"/>
      <c r="FX77" s="209"/>
      <c r="FY77" s="209"/>
      <c r="FZ77" s="209"/>
      <c r="GA77" s="209"/>
      <c r="GB77" s="209"/>
      <c r="GC77" s="209"/>
      <c r="GD77" s="209"/>
      <c r="GE77" s="209"/>
      <c r="GF77" s="209"/>
      <c r="GG77" s="209"/>
      <c r="GH77" s="209"/>
      <c r="GI77" s="209"/>
      <c r="GJ77" s="209"/>
      <c r="GK77" s="209"/>
      <c r="GL77" s="209"/>
      <c r="GM77" s="209"/>
      <c r="GN77" s="209"/>
      <c r="GO77" s="209"/>
      <c r="GP77" s="209"/>
      <c r="GQ77" s="209"/>
      <c r="GR77" s="209"/>
      <c r="GS77" s="209"/>
      <c r="GT77" s="209"/>
      <c r="GU77" s="209"/>
      <c r="GV77" s="209"/>
      <c r="GW77" s="209"/>
      <c r="GX77" s="209"/>
      <c r="GY77" s="209"/>
      <c r="GZ77" s="209"/>
      <c r="HA77" s="209"/>
      <c r="HB77" s="209"/>
      <c r="HC77" s="209"/>
      <c r="HD77" s="209"/>
      <c r="HE77" s="209"/>
      <c r="HF77" s="209"/>
      <c r="HG77" s="209"/>
      <c r="HH77" s="209"/>
      <c r="HI77" s="209"/>
      <c r="HJ77" s="209"/>
      <c r="HK77" s="209"/>
      <c r="HL77" s="209"/>
      <c r="HM77" s="209"/>
      <c r="HN77" s="209"/>
      <c r="HO77" s="209"/>
      <c r="HP77" s="209"/>
      <c r="HQ77" s="209"/>
      <c r="HR77" s="209"/>
      <c r="HS77" s="209"/>
      <c r="HT77" s="209"/>
      <c r="HU77" s="209"/>
      <c r="HV77" s="209"/>
      <c r="HW77" s="209"/>
      <c r="HX77" s="209"/>
      <c r="HY77" s="209"/>
      <c r="HZ77" s="209"/>
      <c r="IA77" s="209"/>
      <c r="IB77" s="209"/>
      <c r="IC77" s="209"/>
      <c r="ID77" s="209"/>
      <c r="IE77" s="209"/>
      <c r="IF77" s="209"/>
      <c r="IG77" s="209"/>
      <c r="IH77" s="209"/>
      <c r="II77" s="209"/>
      <c r="IJ77" s="209"/>
      <c r="IK77" s="209"/>
      <c r="IL77" s="209"/>
      <c r="IM77" s="209"/>
      <c r="IN77" s="209"/>
      <c r="IO77" s="209"/>
      <c r="IP77" s="209"/>
      <c r="IQ77" s="209"/>
      <c r="IR77" s="209"/>
      <c r="IS77" s="209"/>
      <c r="IT77" s="209"/>
      <c r="IU77" s="209"/>
      <c r="IV77" s="209"/>
      <c r="IW77" s="209"/>
      <c r="IX77" s="209"/>
      <c r="IY77" s="209"/>
      <c r="IZ77" s="209"/>
      <c r="JA77" s="209"/>
      <c r="JB77" s="209"/>
      <c r="JC77" s="209"/>
      <c r="JD77" s="209"/>
      <c r="JE77" s="209"/>
      <c r="JF77" s="209"/>
      <c r="JG77" s="209"/>
      <c r="JH77" s="209"/>
      <c r="JI77" s="209"/>
      <c r="JJ77" s="209"/>
      <c r="JK77" s="209"/>
      <c r="JL77" s="209"/>
      <c r="JM77" s="209"/>
      <c r="JN77" s="209"/>
      <c r="JO77" s="209"/>
      <c r="JP77" s="209"/>
      <c r="JQ77" s="209"/>
      <c r="JR77" s="209"/>
      <c r="JS77" s="209"/>
      <c r="JT77" s="209"/>
      <c r="JU77" s="209"/>
      <c r="JV77" s="209"/>
      <c r="JW77" s="209"/>
      <c r="JX77" s="209"/>
      <c r="JY77" s="209"/>
      <c r="JZ77" s="209"/>
      <c r="KA77" s="209"/>
      <c r="KB77" s="209"/>
      <c r="KC77" s="209"/>
      <c r="KD77" s="209"/>
      <c r="KE77" s="209"/>
      <c r="KF77" s="209"/>
      <c r="KG77" s="209"/>
      <c r="KH77" s="209"/>
      <c r="KI77" s="209"/>
      <c r="KJ77" s="209"/>
      <c r="KK77" s="209"/>
      <c r="KL77" s="209"/>
      <c r="KM77" s="209"/>
      <c r="KN77" s="209"/>
      <c r="KO77" s="209"/>
    </row>
    <row r="78" spans="1:1025" s="207" customFormat="1" ht="15" customHeight="1" x14ac:dyDescent="0.25">
      <c r="A78" s="202"/>
      <c r="B78" s="301" t="s">
        <v>103</v>
      </c>
      <c r="C78" s="294" t="s">
        <v>101</v>
      </c>
      <c r="D78" s="199" t="s">
        <v>96</v>
      </c>
      <c r="E78" s="201">
        <f>E79+E81+E83+E84</f>
        <v>3294.7</v>
      </c>
      <c r="F78" s="208" t="s">
        <v>97</v>
      </c>
      <c r="G78" s="201">
        <f>G79+G81+G83+G84</f>
        <v>2306.2999999999997</v>
      </c>
      <c r="H78" s="208" t="s">
        <v>97</v>
      </c>
      <c r="I78" s="201">
        <f>I79+I81+I83+I84</f>
        <v>2306.2999999999997</v>
      </c>
      <c r="J78" s="208">
        <f>I78/E78*100</f>
        <v>70.000303517770959</v>
      </c>
      <c r="K78" s="208" t="s">
        <v>97</v>
      </c>
      <c r="L78" s="208" t="s">
        <v>97</v>
      </c>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W78" s="206"/>
      <c r="GX78" s="206"/>
      <c r="GY78" s="206"/>
      <c r="GZ78" s="206"/>
      <c r="HA78" s="206"/>
      <c r="HB78" s="206"/>
      <c r="HC78" s="206"/>
      <c r="HD78" s="206"/>
      <c r="HE78" s="206"/>
      <c r="HF78" s="206"/>
      <c r="HG78" s="206"/>
      <c r="HH78" s="206"/>
      <c r="HI78" s="206"/>
      <c r="HJ78" s="206"/>
      <c r="HK78" s="206"/>
      <c r="HL78" s="206"/>
      <c r="HM78" s="206"/>
      <c r="HN78" s="206"/>
      <c r="HO78" s="206"/>
      <c r="HP78" s="206"/>
      <c r="HQ78" s="206"/>
      <c r="HR78" s="206"/>
      <c r="HS78" s="206"/>
      <c r="HT78" s="206"/>
      <c r="HU78" s="206"/>
      <c r="HV78" s="206"/>
      <c r="HW78" s="206"/>
      <c r="HX78" s="206"/>
      <c r="HY78" s="206"/>
      <c r="HZ78" s="206"/>
      <c r="IA78" s="206"/>
      <c r="IB78" s="206"/>
      <c r="IC78" s="206"/>
      <c r="ID78" s="206"/>
      <c r="IE78" s="206"/>
      <c r="IF78" s="206"/>
      <c r="IG78" s="206"/>
      <c r="IH78" s="206"/>
      <c r="II78" s="206"/>
      <c r="IJ78" s="206"/>
      <c r="IK78" s="206"/>
      <c r="IL78" s="206"/>
      <c r="IM78" s="206"/>
      <c r="IN78" s="206"/>
      <c r="IO78" s="206"/>
      <c r="IP78" s="206"/>
      <c r="IQ78" s="206"/>
      <c r="IR78" s="206"/>
      <c r="IS78" s="206"/>
      <c r="IT78" s="206"/>
      <c r="IU78" s="206"/>
      <c r="IV78" s="206"/>
      <c r="IW78" s="206"/>
      <c r="IX78" s="206"/>
      <c r="IY78" s="206"/>
      <c r="IZ78" s="206"/>
      <c r="JA78" s="206"/>
      <c r="JB78" s="206"/>
      <c r="JC78" s="206"/>
      <c r="JD78" s="206"/>
      <c r="JE78" s="206"/>
      <c r="JF78" s="206"/>
      <c r="JG78" s="206"/>
      <c r="JH78" s="206"/>
      <c r="JI78" s="206"/>
      <c r="JJ78" s="206"/>
      <c r="JK78" s="206"/>
      <c r="JL78" s="206"/>
      <c r="JM78" s="206"/>
      <c r="JN78" s="206"/>
      <c r="JO78" s="206"/>
      <c r="JP78" s="206"/>
      <c r="JQ78" s="206"/>
      <c r="JR78" s="206"/>
      <c r="JS78" s="206"/>
      <c r="JT78" s="206"/>
      <c r="JU78" s="206"/>
      <c r="JV78" s="206"/>
      <c r="JW78" s="206"/>
      <c r="JX78" s="206"/>
      <c r="JY78" s="206"/>
      <c r="JZ78" s="206"/>
      <c r="KA78" s="206"/>
      <c r="KB78" s="206"/>
      <c r="KC78" s="206"/>
      <c r="KD78" s="206"/>
      <c r="KE78" s="206"/>
      <c r="KF78" s="206"/>
      <c r="KG78" s="206"/>
      <c r="KH78" s="206"/>
      <c r="KI78" s="206"/>
      <c r="KJ78" s="206"/>
      <c r="KK78" s="206"/>
      <c r="KL78" s="206"/>
      <c r="KM78" s="206"/>
      <c r="KN78" s="206"/>
      <c r="KO78" s="206"/>
      <c r="KP78" s="205"/>
      <c r="KQ78" s="205"/>
      <c r="KR78" s="205"/>
      <c r="KS78" s="205"/>
      <c r="KT78" s="205"/>
      <c r="KU78" s="205"/>
      <c r="KV78" s="205"/>
      <c r="KW78" s="205"/>
      <c r="KX78" s="205"/>
      <c r="KY78" s="205"/>
      <c r="KZ78" s="205"/>
      <c r="LA78" s="205"/>
      <c r="LB78" s="205"/>
      <c r="LC78" s="205"/>
      <c r="LD78" s="205"/>
      <c r="LE78" s="205"/>
      <c r="LF78" s="205"/>
      <c r="LG78" s="205"/>
      <c r="LH78" s="205"/>
      <c r="LI78" s="205"/>
      <c r="LJ78" s="205"/>
      <c r="LK78" s="205"/>
      <c r="LL78" s="205"/>
      <c r="LM78" s="205"/>
      <c r="LN78" s="205"/>
      <c r="LO78" s="205"/>
      <c r="LP78" s="205"/>
      <c r="LQ78" s="205"/>
      <c r="LR78" s="205"/>
      <c r="LS78" s="205"/>
      <c r="LT78" s="205"/>
      <c r="LU78" s="205"/>
      <c r="LV78" s="205"/>
      <c r="LW78" s="205"/>
      <c r="LX78" s="205"/>
      <c r="LY78" s="205"/>
      <c r="LZ78" s="205"/>
      <c r="MA78" s="205"/>
      <c r="MB78" s="205"/>
      <c r="MC78" s="205"/>
      <c r="MD78" s="205"/>
      <c r="ME78" s="205"/>
      <c r="MF78" s="205"/>
      <c r="MG78" s="205"/>
      <c r="MH78" s="205"/>
      <c r="MI78" s="205"/>
      <c r="MJ78" s="205"/>
      <c r="MK78" s="205"/>
      <c r="ML78" s="205"/>
      <c r="MM78" s="205"/>
      <c r="MN78" s="205"/>
      <c r="MO78" s="205"/>
      <c r="MP78" s="205"/>
      <c r="MQ78" s="205"/>
      <c r="MR78" s="205"/>
      <c r="MS78" s="205"/>
      <c r="MT78" s="205"/>
      <c r="MU78" s="205"/>
      <c r="MV78" s="205"/>
      <c r="MW78" s="205"/>
      <c r="MX78" s="205"/>
      <c r="MY78" s="205"/>
      <c r="MZ78" s="205"/>
      <c r="NA78" s="205"/>
      <c r="NB78" s="205"/>
      <c r="NC78" s="205"/>
      <c r="ND78" s="205"/>
      <c r="NE78" s="205"/>
      <c r="NF78" s="205"/>
      <c r="NG78" s="205"/>
      <c r="NH78" s="205"/>
      <c r="NI78" s="205"/>
      <c r="NJ78" s="205"/>
      <c r="NK78" s="205"/>
      <c r="NL78" s="205"/>
      <c r="NM78" s="205"/>
      <c r="NN78" s="205"/>
      <c r="NO78" s="205"/>
      <c r="NP78" s="205"/>
      <c r="NQ78" s="205"/>
      <c r="NR78" s="205"/>
      <c r="NS78" s="205"/>
      <c r="NT78" s="205"/>
      <c r="NU78" s="205"/>
      <c r="NV78" s="205"/>
      <c r="NW78" s="205"/>
      <c r="NX78" s="205"/>
      <c r="NY78" s="205"/>
      <c r="NZ78" s="205"/>
      <c r="OA78" s="205"/>
      <c r="OB78" s="205"/>
      <c r="OC78" s="205"/>
      <c r="OD78" s="205"/>
      <c r="OE78" s="205"/>
      <c r="OF78" s="205"/>
      <c r="OG78" s="205"/>
      <c r="OH78" s="205"/>
      <c r="OI78" s="205"/>
      <c r="OJ78" s="205"/>
      <c r="OK78" s="205"/>
      <c r="OL78" s="205"/>
      <c r="OM78" s="205"/>
      <c r="ON78" s="205"/>
      <c r="OO78" s="205"/>
      <c r="OP78" s="205"/>
      <c r="OQ78" s="205"/>
      <c r="OR78" s="205"/>
      <c r="OS78" s="205"/>
      <c r="OT78" s="205"/>
      <c r="OU78" s="205"/>
      <c r="OV78" s="205"/>
      <c r="OW78" s="205"/>
      <c r="OX78" s="205"/>
      <c r="OY78" s="205"/>
      <c r="OZ78" s="205"/>
      <c r="PA78" s="205"/>
      <c r="PB78" s="205"/>
      <c r="PC78" s="205"/>
      <c r="PD78" s="205"/>
      <c r="PE78" s="205"/>
      <c r="PF78" s="205"/>
      <c r="PG78" s="205"/>
      <c r="PH78" s="205"/>
      <c r="PI78" s="205"/>
      <c r="PJ78" s="205"/>
      <c r="PK78" s="205"/>
      <c r="PL78" s="205"/>
      <c r="PM78" s="205"/>
      <c r="PN78" s="205"/>
      <c r="PO78" s="205"/>
      <c r="PP78" s="205"/>
      <c r="PQ78" s="205"/>
      <c r="PR78" s="205"/>
      <c r="PS78" s="205"/>
      <c r="PT78" s="205"/>
      <c r="PU78" s="205"/>
      <c r="PV78" s="205"/>
      <c r="PW78" s="205"/>
      <c r="PX78" s="205"/>
      <c r="PY78" s="205"/>
      <c r="PZ78" s="205"/>
      <c r="QA78" s="205"/>
      <c r="QB78" s="205"/>
      <c r="QC78" s="205"/>
      <c r="QD78" s="205"/>
      <c r="QE78" s="205"/>
      <c r="QF78" s="205"/>
      <c r="QG78" s="205"/>
      <c r="QH78" s="205"/>
      <c r="QI78" s="205"/>
      <c r="QJ78" s="205"/>
      <c r="QK78" s="205"/>
      <c r="QL78" s="205"/>
      <c r="QM78" s="205"/>
      <c r="QN78" s="205"/>
      <c r="QO78" s="205"/>
      <c r="QP78" s="205"/>
      <c r="QQ78" s="205"/>
      <c r="QR78" s="205"/>
      <c r="QS78" s="205"/>
      <c r="QT78" s="205"/>
      <c r="QU78" s="205"/>
      <c r="QV78" s="205"/>
      <c r="QW78" s="205"/>
      <c r="QX78" s="205"/>
      <c r="QY78" s="205"/>
      <c r="QZ78" s="205"/>
      <c r="RA78" s="205"/>
      <c r="RB78" s="205"/>
      <c r="RC78" s="205"/>
      <c r="RD78" s="205"/>
      <c r="RE78" s="205"/>
      <c r="RF78" s="205"/>
      <c r="RG78" s="205"/>
      <c r="RH78" s="205"/>
      <c r="RI78" s="205"/>
      <c r="RJ78" s="205"/>
      <c r="RK78" s="205"/>
      <c r="RL78" s="205"/>
      <c r="RM78" s="205"/>
      <c r="RN78" s="205"/>
      <c r="RO78" s="205"/>
      <c r="RP78" s="205"/>
      <c r="RQ78" s="205"/>
      <c r="RR78" s="205"/>
      <c r="RS78" s="205"/>
      <c r="RT78" s="205"/>
      <c r="RU78" s="205"/>
      <c r="RV78" s="205"/>
      <c r="RW78" s="205"/>
      <c r="RX78" s="205"/>
      <c r="RY78" s="205"/>
      <c r="RZ78" s="205"/>
      <c r="SA78" s="205"/>
      <c r="SB78" s="205"/>
      <c r="SC78" s="205"/>
      <c r="SD78" s="205"/>
      <c r="SE78" s="205"/>
      <c r="SF78" s="205"/>
      <c r="SG78" s="205"/>
      <c r="SH78" s="205"/>
      <c r="SI78" s="205"/>
      <c r="SJ78" s="205"/>
      <c r="SK78" s="205"/>
      <c r="SL78" s="205"/>
      <c r="SM78" s="205"/>
      <c r="SN78" s="205"/>
      <c r="SO78" s="205"/>
      <c r="SP78" s="205"/>
      <c r="SQ78" s="205"/>
      <c r="SR78" s="205"/>
      <c r="SS78" s="205"/>
      <c r="ST78" s="205"/>
      <c r="SU78" s="205"/>
      <c r="SV78" s="205"/>
      <c r="SW78" s="205"/>
      <c r="SX78" s="205"/>
      <c r="SY78" s="205"/>
      <c r="SZ78" s="205"/>
      <c r="TA78" s="205"/>
      <c r="TB78" s="205"/>
      <c r="TC78" s="205"/>
      <c r="TD78" s="205"/>
      <c r="TE78" s="205"/>
      <c r="TF78" s="205"/>
      <c r="TG78" s="205"/>
      <c r="TH78" s="205"/>
      <c r="TI78" s="205"/>
      <c r="TJ78" s="205"/>
      <c r="TK78" s="205"/>
      <c r="TL78" s="205"/>
      <c r="TM78" s="205"/>
      <c r="TN78" s="205"/>
      <c r="TO78" s="205"/>
      <c r="TP78" s="205"/>
      <c r="TQ78" s="205"/>
      <c r="TR78" s="205"/>
      <c r="TS78" s="205"/>
      <c r="TT78" s="205"/>
      <c r="TU78" s="205"/>
      <c r="TV78" s="205"/>
      <c r="TW78" s="205"/>
      <c r="TX78" s="205"/>
      <c r="TY78" s="205"/>
      <c r="TZ78" s="205"/>
      <c r="UA78" s="205"/>
      <c r="UB78" s="205"/>
      <c r="UC78" s="205"/>
      <c r="UD78" s="205"/>
      <c r="UE78" s="205"/>
      <c r="UF78" s="205"/>
      <c r="UG78" s="205"/>
      <c r="UH78" s="205"/>
      <c r="UI78" s="205"/>
      <c r="UJ78" s="205"/>
      <c r="UK78" s="205"/>
      <c r="UL78" s="205"/>
      <c r="UM78" s="205"/>
      <c r="UN78" s="205"/>
      <c r="UO78" s="205"/>
      <c r="UP78" s="205"/>
      <c r="UQ78" s="205"/>
      <c r="UR78" s="205"/>
      <c r="US78" s="205"/>
      <c r="UT78" s="205"/>
      <c r="UU78" s="205"/>
      <c r="UV78" s="205"/>
      <c r="UW78" s="205"/>
      <c r="UX78" s="205"/>
      <c r="UY78" s="205"/>
      <c r="UZ78" s="205"/>
      <c r="VA78" s="205"/>
      <c r="VB78" s="205"/>
      <c r="VC78" s="205"/>
      <c r="VD78" s="205"/>
      <c r="VE78" s="205"/>
      <c r="VF78" s="205"/>
      <c r="VG78" s="205"/>
      <c r="VH78" s="205"/>
      <c r="VI78" s="205"/>
      <c r="VJ78" s="205"/>
      <c r="VK78" s="205"/>
      <c r="VL78" s="205"/>
      <c r="VM78" s="205"/>
      <c r="VN78" s="205"/>
      <c r="VO78" s="205"/>
      <c r="VP78" s="205"/>
      <c r="VQ78" s="205"/>
      <c r="VR78" s="205"/>
      <c r="VS78" s="205"/>
      <c r="VT78" s="205"/>
      <c r="VU78" s="205"/>
      <c r="VV78" s="205"/>
      <c r="VW78" s="205"/>
      <c r="VX78" s="205"/>
      <c r="VY78" s="205"/>
      <c r="VZ78" s="205"/>
      <c r="WA78" s="205"/>
      <c r="WB78" s="205"/>
      <c r="WC78" s="205"/>
      <c r="WD78" s="205"/>
      <c r="WE78" s="205"/>
      <c r="WF78" s="205"/>
      <c r="WG78" s="205"/>
      <c r="WH78" s="205"/>
      <c r="WI78" s="205"/>
      <c r="WJ78" s="205"/>
      <c r="WK78" s="205"/>
      <c r="WL78" s="205"/>
      <c r="WM78" s="205"/>
      <c r="WN78" s="205"/>
      <c r="WO78" s="205"/>
      <c r="WP78" s="205"/>
      <c r="WQ78" s="205"/>
      <c r="WR78" s="205"/>
      <c r="WS78" s="205"/>
      <c r="WT78" s="205"/>
      <c r="WU78" s="205"/>
      <c r="WV78" s="205"/>
      <c r="WW78" s="205"/>
      <c r="WX78" s="205"/>
      <c r="WY78" s="205"/>
      <c r="WZ78" s="205"/>
      <c r="XA78" s="205"/>
      <c r="XB78" s="205"/>
      <c r="XC78" s="205"/>
      <c r="XD78" s="205"/>
      <c r="XE78" s="205"/>
      <c r="XF78" s="205"/>
      <c r="XG78" s="205"/>
      <c r="XH78" s="205"/>
      <c r="XI78" s="205"/>
      <c r="XJ78" s="205"/>
      <c r="XK78" s="205"/>
      <c r="XL78" s="205"/>
      <c r="XM78" s="205"/>
      <c r="XN78" s="205"/>
      <c r="XO78" s="205"/>
      <c r="XP78" s="205"/>
      <c r="XQ78" s="205"/>
      <c r="XR78" s="205"/>
      <c r="XS78" s="205"/>
      <c r="XT78" s="205"/>
      <c r="XU78" s="205"/>
      <c r="XV78" s="205"/>
      <c r="XW78" s="205"/>
      <c r="XX78" s="205"/>
      <c r="XY78" s="205"/>
      <c r="XZ78" s="205"/>
      <c r="YA78" s="205"/>
      <c r="YB78" s="205"/>
      <c r="YC78" s="205"/>
      <c r="YD78" s="205"/>
      <c r="YE78" s="205"/>
      <c r="YF78" s="205"/>
      <c r="YG78" s="205"/>
      <c r="YH78" s="205"/>
      <c r="YI78" s="205"/>
      <c r="YJ78" s="205"/>
      <c r="YK78" s="205"/>
      <c r="YL78" s="205"/>
      <c r="YM78" s="205"/>
      <c r="YN78" s="205"/>
      <c r="YO78" s="205"/>
      <c r="YP78" s="205"/>
      <c r="YQ78" s="205"/>
      <c r="YR78" s="205"/>
      <c r="YS78" s="205"/>
      <c r="YT78" s="205"/>
      <c r="YU78" s="205"/>
      <c r="YV78" s="205"/>
      <c r="YW78" s="205"/>
      <c r="YX78" s="205"/>
      <c r="YY78" s="205"/>
      <c r="YZ78" s="205"/>
      <c r="ZA78" s="205"/>
      <c r="ZB78" s="205"/>
      <c r="ZC78" s="205"/>
      <c r="ZD78" s="205"/>
      <c r="ZE78" s="205"/>
      <c r="ZF78" s="205"/>
      <c r="ZG78" s="205"/>
      <c r="ZH78" s="205"/>
      <c r="ZI78" s="205"/>
      <c r="ZJ78" s="205"/>
      <c r="ZK78" s="205"/>
      <c r="ZL78" s="205"/>
      <c r="ZM78" s="205"/>
      <c r="ZN78" s="205"/>
      <c r="ZO78" s="205"/>
      <c r="ZP78" s="205"/>
      <c r="ZQ78" s="205"/>
      <c r="ZR78" s="205"/>
      <c r="ZS78" s="205"/>
      <c r="ZT78" s="205"/>
      <c r="ZU78" s="205"/>
      <c r="ZV78" s="205"/>
      <c r="ZW78" s="205"/>
      <c r="ZX78" s="205"/>
      <c r="ZY78" s="205"/>
      <c r="ZZ78" s="205"/>
      <c r="AAA78" s="205"/>
      <c r="AAB78" s="205"/>
      <c r="AAC78" s="205"/>
      <c r="AAD78" s="205"/>
      <c r="AAE78" s="205"/>
      <c r="AAF78" s="205"/>
      <c r="AAG78" s="205"/>
      <c r="AAH78" s="205"/>
      <c r="AAI78" s="205"/>
      <c r="AAJ78" s="205"/>
      <c r="AAK78" s="205"/>
      <c r="AAL78" s="205"/>
      <c r="AAM78" s="205"/>
      <c r="AAN78" s="205"/>
      <c r="AAO78" s="205"/>
      <c r="AAP78" s="205"/>
      <c r="AAQ78" s="205"/>
      <c r="AAR78" s="205"/>
      <c r="AAS78" s="205"/>
      <c r="AAT78" s="205"/>
      <c r="AAU78" s="205"/>
      <c r="AAV78" s="205"/>
      <c r="AAW78" s="205"/>
      <c r="AAX78" s="205"/>
      <c r="AAY78" s="205"/>
      <c r="AAZ78" s="205"/>
      <c r="ABA78" s="205"/>
      <c r="ABB78" s="205"/>
      <c r="ABC78" s="205"/>
      <c r="ABD78" s="205"/>
      <c r="ABE78" s="205"/>
      <c r="ABF78" s="205"/>
      <c r="ABG78" s="205"/>
      <c r="ABH78" s="205"/>
      <c r="ABI78" s="205"/>
      <c r="ABJ78" s="205"/>
      <c r="ABK78" s="205"/>
      <c r="ABL78" s="205"/>
      <c r="ABM78" s="205"/>
      <c r="ABN78" s="205"/>
      <c r="ABO78" s="205"/>
      <c r="ABP78" s="205"/>
      <c r="ABQ78" s="205"/>
      <c r="ABR78" s="205"/>
      <c r="ABS78" s="205"/>
      <c r="ABT78" s="205"/>
      <c r="ABU78" s="205"/>
      <c r="ABV78" s="205"/>
      <c r="ABW78" s="205"/>
      <c r="ABX78" s="205"/>
      <c r="ABY78" s="205"/>
      <c r="ABZ78" s="205"/>
      <c r="ACA78" s="205"/>
      <c r="ACB78" s="205"/>
      <c r="ACC78" s="205"/>
      <c r="ACD78" s="205"/>
      <c r="ACE78" s="205"/>
      <c r="ACF78" s="205"/>
      <c r="ACG78" s="205"/>
      <c r="ACH78" s="205"/>
      <c r="ACI78" s="205"/>
      <c r="ACJ78" s="205"/>
      <c r="ACK78" s="205"/>
      <c r="ACL78" s="205"/>
      <c r="ACM78" s="205"/>
      <c r="ACN78" s="205"/>
      <c r="ACO78" s="205"/>
      <c r="ACP78" s="205"/>
      <c r="ACQ78" s="205"/>
      <c r="ACR78" s="205"/>
      <c r="ACS78" s="205"/>
      <c r="ACT78" s="205"/>
      <c r="ACU78" s="205"/>
      <c r="ACV78" s="205"/>
      <c r="ACW78" s="205"/>
      <c r="ACX78" s="205"/>
      <c r="ACY78" s="205"/>
      <c r="ACZ78" s="205"/>
      <c r="ADA78" s="205"/>
      <c r="ADB78" s="205"/>
      <c r="ADC78" s="205"/>
      <c r="ADD78" s="205"/>
      <c r="ADE78" s="205"/>
      <c r="ADF78" s="205"/>
      <c r="ADG78" s="205"/>
      <c r="ADH78" s="205"/>
      <c r="ADI78" s="205"/>
      <c r="ADJ78" s="205"/>
      <c r="ADK78" s="205"/>
      <c r="ADL78" s="205"/>
      <c r="ADM78" s="205"/>
      <c r="ADN78" s="205"/>
      <c r="ADO78" s="205"/>
      <c r="ADP78" s="205"/>
      <c r="ADQ78" s="205"/>
      <c r="ADR78" s="205"/>
      <c r="ADS78" s="205"/>
      <c r="ADT78" s="205"/>
      <c r="ADU78" s="205"/>
      <c r="ADV78" s="205"/>
      <c r="ADW78" s="205"/>
      <c r="ADX78" s="205"/>
      <c r="ADY78" s="205"/>
      <c r="ADZ78" s="205"/>
      <c r="AEA78" s="205"/>
      <c r="AEB78" s="205"/>
      <c r="AEC78" s="205"/>
      <c r="AED78" s="205"/>
      <c r="AEE78" s="205"/>
      <c r="AEF78" s="205"/>
      <c r="AEG78" s="205"/>
      <c r="AEH78" s="205"/>
      <c r="AEI78" s="205"/>
      <c r="AEJ78" s="205"/>
      <c r="AEK78" s="205"/>
      <c r="AEL78" s="205"/>
      <c r="AEM78" s="205"/>
      <c r="AEN78" s="205"/>
      <c r="AEO78" s="205"/>
      <c r="AEP78" s="205"/>
      <c r="AEQ78" s="205"/>
      <c r="AER78" s="205"/>
      <c r="AES78" s="205"/>
      <c r="AET78" s="205"/>
      <c r="AEU78" s="205"/>
      <c r="AEV78" s="205"/>
      <c r="AEW78" s="205"/>
      <c r="AEX78" s="205"/>
      <c r="AEY78" s="205"/>
      <c r="AEZ78" s="205"/>
      <c r="AFA78" s="205"/>
      <c r="AFB78" s="205"/>
      <c r="AFC78" s="205"/>
      <c r="AFD78" s="205"/>
      <c r="AFE78" s="205"/>
      <c r="AFF78" s="205"/>
      <c r="AFG78" s="205"/>
      <c r="AFH78" s="205"/>
      <c r="AFI78" s="205"/>
      <c r="AFJ78" s="205"/>
      <c r="AFK78" s="205"/>
      <c r="AFL78" s="205"/>
      <c r="AFM78" s="205"/>
      <c r="AFN78" s="205"/>
      <c r="AFO78" s="205"/>
      <c r="AFP78" s="205"/>
      <c r="AFQ78" s="205"/>
      <c r="AFR78" s="205"/>
      <c r="AFS78" s="205"/>
      <c r="AFT78" s="205"/>
      <c r="AFU78" s="205"/>
      <c r="AFV78" s="205"/>
      <c r="AFW78" s="205"/>
      <c r="AFX78" s="205"/>
      <c r="AFY78" s="205"/>
      <c r="AFZ78" s="205"/>
      <c r="AGA78" s="205"/>
      <c r="AGB78" s="205"/>
      <c r="AGC78" s="205"/>
      <c r="AGD78" s="205"/>
      <c r="AGE78" s="205"/>
      <c r="AGF78" s="205"/>
      <c r="AGG78" s="205"/>
      <c r="AGH78" s="205"/>
      <c r="AGI78" s="205"/>
      <c r="AGJ78" s="205"/>
      <c r="AGK78" s="205"/>
      <c r="AGL78" s="205"/>
      <c r="AGM78" s="205"/>
      <c r="AGN78" s="205"/>
      <c r="AGO78" s="205"/>
      <c r="AGP78" s="205"/>
      <c r="AGQ78" s="205"/>
      <c r="AGR78" s="205"/>
      <c r="AGS78" s="205"/>
      <c r="AGT78" s="205"/>
      <c r="AGU78" s="205"/>
      <c r="AGV78" s="205"/>
      <c r="AGW78" s="205"/>
      <c r="AGX78" s="205"/>
      <c r="AGY78" s="205"/>
      <c r="AGZ78" s="205"/>
      <c r="AHA78" s="205"/>
      <c r="AHB78" s="205"/>
      <c r="AHC78" s="205"/>
      <c r="AHD78" s="205"/>
      <c r="AHE78" s="205"/>
      <c r="AHF78" s="205"/>
      <c r="AHG78" s="205"/>
      <c r="AHH78" s="205"/>
      <c r="AHI78" s="205"/>
      <c r="AHJ78" s="205"/>
      <c r="AHK78" s="205"/>
      <c r="AHL78" s="205"/>
      <c r="AHM78" s="205"/>
      <c r="AHN78" s="205"/>
      <c r="AHO78" s="205"/>
      <c r="AHP78" s="205"/>
      <c r="AHQ78" s="205"/>
      <c r="AHR78" s="205"/>
      <c r="AHS78" s="205"/>
      <c r="AHT78" s="205"/>
      <c r="AHU78" s="205"/>
      <c r="AHV78" s="205"/>
      <c r="AHW78" s="205"/>
      <c r="AHX78" s="205"/>
      <c r="AHY78" s="205"/>
      <c r="AHZ78" s="205"/>
      <c r="AIA78" s="205"/>
      <c r="AIB78" s="205"/>
      <c r="AIC78" s="205"/>
      <c r="AID78" s="205"/>
      <c r="AIE78" s="205"/>
      <c r="AIF78" s="205"/>
      <c r="AIG78" s="205"/>
      <c r="AIH78" s="205"/>
      <c r="AII78" s="205"/>
      <c r="AIJ78" s="205"/>
      <c r="AIK78" s="205"/>
      <c r="AIL78" s="205"/>
      <c r="AIM78" s="205"/>
      <c r="AIN78" s="205"/>
      <c r="AIO78" s="205"/>
      <c r="AIP78" s="205"/>
      <c r="AIQ78" s="205"/>
      <c r="AIR78" s="205"/>
      <c r="AIS78" s="205"/>
      <c r="AIT78" s="205"/>
      <c r="AIU78" s="205"/>
      <c r="AIV78" s="205"/>
      <c r="AIW78" s="205"/>
      <c r="AIX78" s="205"/>
      <c r="AIY78" s="205"/>
      <c r="AIZ78" s="205"/>
      <c r="AJA78" s="205"/>
      <c r="AJB78" s="205"/>
      <c r="AJC78" s="205"/>
      <c r="AJD78" s="205"/>
      <c r="AJE78" s="205"/>
      <c r="AJF78" s="205"/>
      <c r="AJG78" s="205"/>
      <c r="AJH78" s="205"/>
      <c r="AJI78" s="205"/>
      <c r="AJJ78" s="205"/>
      <c r="AJK78" s="205"/>
      <c r="AJL78" s="205"/>
      <c r="AJM78" s="205"/>
      <c r="AJN78" s="205"/>
      <c r="AJO78" s="205"/>
      <c r="AJP78" s="205"/>
      <c r="AJQ78" s="205"/>
      <c r="AJR78" s="205"/>
      <c r="AJS78" s="205"/>
      <c r="AJT78" s="205"/>
      <c r="AJU78" s="205"/>
      <c r="AJV78" s="205"/>
      <c r="AJW78" s="205"/>
      <c r="AJX78" s="205"/>
      <c r="AJY78" s="205"/>
      <c r="AJZ78" s="205"/>
      <c r="AKA78" s="205"/>
      <c r="AKB78" s="205"/>
      <c r="AKC78" s="205"/>
      <c r="AKD78" s="205"/>
      <c r="AKE78" s="205"/>
      <c r="AKF78" s="205"/>
      <c r="AKG78" s="205"/>
      <c r="AKH78" s="205"/>
      <c r="AKI78" s="205"/>
      <c r="AKJ78" s="205"/>
      <c r="AKK78" s="205"/>
      <c r="AKL78" s="205"/>
      <c r="AKM78" s="205"/>
      <c r="AKN78" s="205"/>
      <c r="AKO78" s="205"/>
      <c r="AKP78" s="205"/>
      <c r="AKQ78" s="205"/>
      <c r="AKR78" s="205"/>
      <c r="AKS78" s="205"/>
      <c r="AKT78" s="205"/>
      <c r="AKU78" s="205"/>
      <c r="AKV78" s="205"/>
      <c r="AKW78" s="205"/>
      <c r="AKX78" s="205"/>
      <c r="AKY78" s="205"/>
      <c r="AKZ78" s="205"/>
      <c r="ALA78" s="205"/>
      <c r="ALB78" s="205"/>
      <c r="ALC78" s="205"/>
      <c r="ALD78" s="205"/>
      <c r="ALE78" s="205"/>
      <c r="ALF78" s="205"/>
      <c r="ALG78" s="205"/>
      <c r="ALH78" s="205"/>
      <c r="ALI78" s="205"/>
      <c r="ALJ78" s="205"/>
      <c r="ALK78" s="205"/>
      <c r="ALL78" s="205"/>
      <c r="ALM78" s="205"/>
      <c r="ALN78" s="205"/>
      <c r="ALO78" s="205"/>
      <c r="ALP78" s="205"/>
      <c r="ALQ78" s="205"/>
      <c r="ALR78" s="205"/>
      <c r="ALS78" s="205"/>
      <c r="ALT78" s="205"/>
      <c r="ALU78" s="205"/>
      <c r="ALV78" s="205"/>
      <c r="ALW78" s="205"/>
      <c r="ALX78" s="205"/>
      <c r="ALY78" s="205"/>
      <c r="ALZ78" s="205"/>
      <c r="AMA78" s="205"/>
      <c r="AMB78" s="205"/>
      <c r="AMC78" s="205"/>
      <c r="AMD78" s="205"/>
      <c r="AME78" s="205"/>
      <c r="AMF78" s="205"/>
      <c r="AMG78" s="205"/>
      <c r="AMH78" s="205"/>
      <c r="AMI78" s="205"/>
      <c r="AMJ78" s="205"/>
      <c r="AMK78" s="205"/>
    </row>
    <row r="79" spans="1:1025" s="207" customFormat="1" x14ac:dyDescent="0.25">
      <c r="A79" s="202"/>
      <c r="B79" s="301"/>
      <c r="C79" s="294"/>
      <c r="D79" s="199" t="s">
        <v>23</v>
      </c>
      <c r="E79" s="201">
        <v>46.1</v>
      </c>
      <c r="F79" s="201">
        <v>46.1</v>
      </c>
      <c r="G79" s="201">
        <v>46.1</v>
      </c>
      <c r="H79" s="201">
        <v>46.1</v>
      </c>
      <c r="I79" s="201">
        <v>46.1</v>
      </c>
      <c r="J79" s="208">
        <f>I79/E79*100</f>
        <v>100</v>
      </c>
      <c r="K79" s="208">
        <f>H79/F79*100</f>
        <v>100</v>
      </c>
      <c r="L79" s="208">
        <f>H79/G79*100</f>
        <v>100</v>
      </c>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W79" s="206"/>
      <c r="GX79" s="206"/>
      <c r="GY79" s="206"/>
      <c r="GZ79" s="206"/>
      <c r="HA79" s="206"/>
      <c r="HB79" s="206"/>
      <c r="HC79" s="206"/>
      <c r="HD79" s="206"/>
      <c r="HE79" s="206"/>
      <c r="HF79" s="206"/>
      <c r="HG79" s="206"/>
      <c r="HH79" s="206"/>
      <c r="HI79" s="206"/>
      <c r="HJ79" s="206"/>
      <c r="HK79" s="206"/>
      <c r="HL79" s="206"/>
      <c r="HM79" s="206"/>
      <c r="HN79" s="206"/>
      <c r="HO79" s="206"/>
      <c r="HP79" s="206"/>
      <c r="HQ79" s="206"/>
      <c r="HR79" s="206"/>
      <c r="HS79" s="206"/>
      <c r="HT79" s="206"/>
      <c r="HU79" s="206"/>
      <c r="HV79" s="206"/>
      <c r="HW79" s="206"/>
      <c r="HX79" s="206"/>
      <c r="HY79" s="206"/>
      <c r="HZ79" s="206"/>
      <c r="IA79" s="206"/>
      <c r="IB79" s="206"/>
      <c r="IC79" s="206"/>
      <c r="ID79" s="206"/>
      <c r="IE79" s="206"/>
      <c r="IF79" s="206"/>
      <c r="IG79" s="206"/>
      <c r="IH79" s="206"/>
      <c r="II79" s="206"/>
      <c r="IJ79" s="206"/>
      <c r="IK79" s="206"/>
      <c r="IL79" s="206"/>
      <c r="IM79" s="206"/>
      <c r="IN79" s="206"/>
      <c r="IO79" s="206"/>
      <c r="IP79" s="206"/>
      <c r="IQ79" s="206"/>
      <c r="IR79" s="206"/>
      <c r="IS79" s="206"/>
      <c r="IT79" s="206"/>
      <c r="IU79" s="206"/>
      <c r="IV79" s="206"/>
      <c r="IW79" s="206"/>
      <c r="IX79" s="206"/>
      <c r="IY79" s="206"/>
      <c r="IZ79" s="206"/>
      <c r="JA79" s="206"/>
      <c r="JB79" s="206"/>
      <c r="JC79" s="206"/>
      <c r="JD79" s="206"/>
      <c r="JE79" s="206"/>
      <c r="JF79" s="206"/>
      <c r="JG79" s="206"/>
      <c r="JH79" s="206"/>
      <c r="JI79" s="206"/>
      <c r="JJ79" s="206"/>
      <c r="JK79" s="206"/>
      <c r="JL79" s="206"/>
      <c r="JM79" s="206"/>
      <c r="JN79" s="206"/>
      <c r="JO79" s="206"/>
      <c r="JP79" s="206"/>
      <c r="JQ79" s="206"/>
      <c r="JR79" s="206"/>
      <c r="JS79" s="206"/>
      <c r="JT79" s="206"/>
      <c r="JU79" s="206"/>
      <c r="JV79" s="206"/>
      <c r="JW79" s="206"/>
      <c r="JX79" s="206"/>
      <c r="JY79" s="206"/>
      <c r="JZ79" s="206"/>
      <c r="KA79" s="206"/>
      <c r="KB79" s="206"/>
      <c r="KC79" s="206"/>
      <c r="KD79" s="206"/>
      <c r="KE79" s="206"/>
      <c r="KF79" s="206"/>
      <c r="KG79" s="206"/>
      <c r="KH79" s="206"/>
      <c r="KI79" s="206"/>
      <c r="KJ79" s="206"/>
      <c r="KK79" s="206"/>
      <c r="KL79" s="206"/>
      <c r="KM79" s="206"/>
      <c r="KN79" s="206"/>
      <c r="KO79" s="206"/>
      <c r="KP79" s="205"/>
      <c r="KQ79" s="205"/>
      <c r="KR79" s="205"/>
      <c r="KS79" s="205"/>
      <c r="KT79" s="205"/>
      <c r="KU79" s="205"/>
      <c r="KV79" s="205"/>
      <c r="KW79" s="205"/>
      <c r="KX79" s="205"/>
      <c r="KY79" s="205"/>
      <c r="KZ79" s="205"/>
      <c r="LA79" s="205"/>
      <c r="LB79" s="205"/>
      <c r="LC79" s="205"/>
      <c r="LD79" s="205"/>
      <c r="LE79" s="205"/>
      <c r="LF79" s="205"/>
      <c r="LG79" s="205"/>
      <c r="LH79" s="205"/>
      <c r="LI79" s="205"/>
      <c r="LJ79" s="205"/>
      <c r="LK79" s="205"/>
      <c r="LL79" s="205"/>
      <c r="LM79" s="205"/>
      <c r="LN79" s="205"/>
      <c r="LO79" s="205"/>
      <c r="LP79" s="205"/>
      <c r="LQ79" s="205"/>
      <c r="LR79" s="205"/>
      <c r="LS79" s="205"/>
      <c r="LT79" s="205"/>
      <c r="LU79" s="205"/>
      <c r="LV79" s="205"/>
      <c r="LW79" s="205"/>
      <c r="LX79" s="205"/>
      <c r="LY79" s="205"/>
      <c r="LZ79" s="205"/>
      <c r="MA79" s="205"/>
      <c r="MB79" s="205"/>
      <c r="MC79" s="205"/>
      <c r="MD79" s="205"/>
      <c r="ME79" s="205"/>
      <c r="MF79" s="205"/>
      <c r="MG79" s="205"/>
      <c r="MH79" s="205"/>
      <c r="MI79" s="205"/>
      <c r="MJ79" s="205"/>
      <c r="MK79" s="205"/>
      <c r="ML79" s="205"/>
      <c r="MM79" s="205"/>
      <c r="MN79" s="205"/>
      <c r="MO79" s="205"/>
      <c r="MP79" s="205"/>
      <c r="MQ79" s="205"/>
      <c r="MR79" s="205"/>
      <c r="MS79" s="205"/>
      <c r="MT79" s="205"/>
      <c r="MU79" s="205"/>
      <c r="MV79" s="205"/>
      <c r="MW79" s="205"/>
      <c r="MX79" s="205"/>
      <c r="MY79" s="205"/>
      <c r="MZ79" s="205"/>
      <c r="NA79" s="205"/>
      <c r="NB79" s="205"/>
      <c r="NC79" s="205"/>
      <c r="ND79" s="205"/>
      <c r="NE79" s="205"/>
      <c r="NF79" s="205"/>
      <c r="NG79" s="205"/>
      <c r="NH79" s="205"/>
      <c r="NI79" s="205"/>
      <c r="NJ79" s="205"/>
      <c r="NK79" s="205"/>
      <c r="NL79" s="205"/>
      <c r="NM79" s="205"/>
      <c r="NN79" s="205"/>
      <c r="NO79" s="205"/>
      <c r="NP79" s="205"/>
      <c r="NQ79" s="205"/>
      <c r="NR79" s="205"/>
      <c r="NS79" s="205"/>
      <c r="NT79" s="205"/>
      <c r="NU79" s="205"/>
      <c r="NV79" s="205"/>
      <c r="NW79" s="205"/>
      <c r="NX79" s="205"/>
      <c r="NY79" s="205"/>
      <c r="NZ79" s="205"/>
      <c r="OA79" s="205"/>
      <c r="OB79" s="205"/>
      <c r="OC79" s="205"/>
      <c r="OD79" s="205"/>
      <c r="OE79" s="205"/>
      <c r="OF79" s="205"/>
      <c r="OG79" s="205"/>
      <c r="OH79" s="205"/>
      <c r="OI79" s="205"/>
      <c r="OJ79" s="205"/>
      <c r="OK79" s="205"/>
      <c r="OL79" s="205"/>
      <c r="OM79" s="205"/>
      <c r="ON79" s="205"/>
      <c r="OO79" s="205"/>
      <c r="OP79" s="205"/>
      <c r="OQ79" s="205"/>
      <c r="OR79" s="205"/>
      <c r="OS79" s="205"/>
      <c r="OT79" s="205"/>
      <c r="OU79" s="205"/>
      <c r="OV79" s="205"/>
      <c r="OW79" s="205"/>
      <c r="OX79" s="205"/>
      <c r="OY79" s="205"/>
      <c r="OZ79" s="205"/>
      <c r="PA79" s="205"/>
      <c r="PB79" s="205"/>
      <c r="PC79" s="205"/>
      <c r="PD79" s="205"/>
      <c r="PE79" s="205"/>
      <c r="PF79" s="205"/>
      <c r="PG79" s="205"/>
      <c r="PH79" s="205"/>
      <c r="PI79" s="205"/>
      <c r="PJ79" s="205"/>
      <c r="PK79" s="205"/>
      <c r="PL79" s="205"/>
      <c r="PM79" s="205"/>
      <c r="PN79" s="205"/>
      <c r="PO79" s="205"/>
      <c r="PP79" s="205"/>
      <c r="PQ79" s="205"/>
      <c r="PR79" s="205"/>
      <c r="PS79" s="205"/>
      <c r="PT79" s="205"/>
      <c r="PU79" s="205"/>
      <c r="PV79" s="205"/>
      <c r="PW79" s="205"/>
      <c r="PX79" s="205"/>
      <c r="PY79" s="205"/>
      <c r="PZ79" s="205"/>
      <c r="QA79" s="205"/>
      <c r="QB79" s="205"/>
      <c r="QC79" s="205"/>
      <c r="QD79" s="205"/>
      <c r="QE79" s="205"/>
      <c r="QF79" s="205"/>
      <c r="QG79" s="205"/>
      <c r="QH79" s="205"/>
      <c r="QI79" s="205"/>
      <c r="QJ79" s="205"/>
      <c r="QK79" s="205"/>
      <c r="QL79" s="205"/>
      <c r="QM79" s="205"/>
      <c r="QN79" s="205"/>
      <c r="QO79" s="205"/>
      <c r="QP79" s="205"/>
      <c r="QQ79" s="205"/>
      <c r="QR79" s="205"/>
      <c r="QS79" s="205"/>
      <c r="QT79" s="205"/>
      <c r="QU79" s="205"/>
      <c r="QV79" s="205"/>
      <c r="QW79" s="205"/>
      <c r="QX79" s="205"/>
      <c r="QY79" s="205"/>
      <c r="QZ79" s="205"/>
      <c r="RA79" s="205"/>
      <c r="RB79" s="205"/>
      <c r="RC79" s="205"/>
      <c r="RD79" s="205"/>
      <c r="RE79" s="205"/>
      <c r="RF79" s="205"/>
      <c r="RG79" s="205"/>
      <c r="RH79" s="205"/>
      <c r="RI79" s="205"/>
      <c r="RJ79" s="205"/>
      <c r="RK79" s="205"/>
      <c r="RL79" s="205"/>
      <c r="RM79" s="205"/>
      <c r="RN79" s="205"/>
      <c r="RO79" s="205"/>
      <c r="RP79" s="205"/>
      <c r="RQ79" s="205"/>
      <c r="RR79" s="205"/>
      <c r="RS79" s="205"/>
      <c r="RT79" s="205"/>
      <c r="RU79" s="205"/>
      <c r="RV79" s="205"/>
      <c r="RW79" s="205"/>
      <c r="RX79" s="205"/>
      <c r="RY79" s="205"/>
      <c r="RZ79" s="205"/>
      <c r="SA79" s="205"/>
      <c r="SB79" s="205"/>
      <c r="SC79" s="205"/>
      <c r="SD79" s="205"/>
      <c r="SE79" s="205"/>
      <c r="SF79" s="205"/>
      <c r="SG79" s="205"/>
      <c r="SH79" s="205"/>
      <c r="SI79" s="205"/>
      <c r="SJ79" s="205"/>
      <c r="SK79" s="205"/>
      <c r="SL79" s="205"/>
      <c r="SM79" s="205"/>
      <c r="SN79" s="205"/>
      <c r="SO79" s="205"/>
      <c r="SP79" s="205"/>
      <c r="SQ79" s="205"/>
      <c r="SR79" s="205"/>
      <c r="SS79" s="205"/>
      <c r="ST79" s="205"/>
      <c r="SU79" s="205"/>
      <c r="SV79" s="205"/>
      <c r="SW79" s="205"/>
      <c r="SX79" s="205"/>
      <c r="SY79" s="205"/>
      <c r="SZ79" s="205"/>
      <c r="TA79" s="205"/>
      <c r="TB79" s="205"/>
      <c r="TC79" s="205"/>
      <c r="TD79" s="205"/>
      <c r="TE79" s="205"/>
      <c r="TF79" s="205"/>
      <c r="TG79" s="205"/>
      <c r="TH79" s="205"/>
      <c r="TI79" s="205"/>
      <c r="TJ79" s="205"/>
      <c r="TK79" s="205"/>
      <c r="TL79" s="205"/>
      <c r="TM79" s="205"/>
      <c r="TN79" s="205"/>
      <c r="TO79" s="205"/>
      <c r="TP79" s="205"/>
      <c r="TQ79" s="205"/>
      <c r="TR79" s="205"/>
      <c r="TS79" s="205"/>
      <c r="TT79" s="205"/>
      <c r="TU79" s="205"/>
      <c r="TV79" s="205"/>
      <c r="TW79" s="205"/>
      <c r="TX79" s="205"/>
      <c r="TY79" s="205"/>
      <c r="TZ79" s="205"/>
      <c r="UA79" s="205"/>
      <c r="UB79" s="205"/>
      <c r="UC79" s="205"/>
      <c r="UD79" s="205"/>
      <c r="UE79" s="205"/>
      <c r="UF79" s="205"/>
      <c r="UG79" s="205"/>
      <c r="UH79" s="205"/>
      <c r="UI79" s="205"/>
      <c r="UJ79" s="205"/>
      <c r="UK79" s="205"/>
      <c r="UL79" s="205"/>
      <c r="UM79" s="205"/>
      <c r="UN79" s="205"/>
      <c r="UO79" s="205"/>
      <c r="UP79" s="205"/>
      <c r="UQ79" s="205"/>
      <c r="UR79" s="205"/>
      <c r="US79" s="205"/>
      <c r="UT79" s="205"/>
      <c r="UU79" s="205"/>
      <c r="UV79" s="205"/>
      <c r="UW79" s="205"/>
      <c r="UX79" s="205"/>
      <c r="UY79" s="205"/>
      <c r="UZ79" s="205"/>
      <c r="VA79" s="205"/>
      <c r="VB79" s="205"/>
      <c r="VC79" s="205"/>
      <c r="VD79" s="205"/>
      <c r="VE79" s="205"/>
      <c r="VF79" s="205"/>
      <c r="VG79" s="205"/>
      <c r="VH79" s="205"/>
      <c r="VI79" s="205"/>
      <c r="VJ79" s="205"/>
      <c r="VK79" s="205"/>
      <c r="VL79" s="205"/>
      <c r="VM79" s="205"/>
      <c r="VN79" s="205"/>
      <c r="VO79" s="205"/>
      <c r="VP79" s="205"/>
      <c r="VQ79" s="205"/>
      <c r="VR79" s="205"/>
      <c r="VS79" s="205"/>
      <c r="VT79" s="205"/>
      <c r="VU79" s="205"/>
      <c r="VV79" s="205"/>
      <c r="VW79" s="205"/>
      <c r="VX79" s="205"/>
      <c r="VY79" s="205"/>
      <c r="VZ79" s="205"/>
      <c r="WA79" s="205"/>
      <c r="WB79" s="205"/>
      <c r="WC79" s="205"/>
      <c r="WD79" s="205"/>
      <c r="WE79" s="205"/>
      <c r="WF79" s="205"/>
      <c r="WG79" s="205"/>
      <c r="WH79" s="205"/>
      <c r="WI79" s="205"/>
      <c r="WJ79" s="205"/>
      <c r="WK79" s="205"/>
      <c r="WL79" s="205"/>
      <c r="WM79" s="205"/>
      <c r="WN79" s="205"/>
      <c r="WO79" s="205"/>
      <c r="WP79" s="205"/>
      <c r="WQ79" s="205"/>
      <c r="WR79" s="205"/>
      <c r="WS79" s="205"/>
      <c r="WT79" s="205"/>
      <c r="WU79" s="205"/>
      <c r="WV79" s="205"/>
      <c r="WW79" s="205"/>
      <c r="WX79" s="205"/>
      <c r="WY79" s="205"/>
      <c r="WZ79" s="205"/>
      <c r="XA79" s="205"/>
      <c r="XB79" s="205"/>
      <c r="XC79" s="205"/>
      <c r="XD79" s="205"/>
      <c r="XE79" s="205"/>
      <c r="XF79" s="205"/>
      <c r="XG79" s="205"/>
      <c r="XH79" s="205"/>
      <c r="XI79" s="205"/>
      <c r="XJ79" s="205"/>
      <c r="XK79" s="205"/>
      <c r="XL79" s="205"/>
      <c r="XM79" s="205"/>
      <c r="XN79" s="205"/>
      <c r="XO79" s="205"/>
      <c r="XP79" s="205"/>
      <c r="XQ79" s="205"/>
      <c r="XR79" s="205"/>
      <c r="XS79" s="205"/>
      <c r="XT79" s="205"/>
      <c r="XU79" s="205"/>
      <c r="XV79" s="205"/>
      <c r="XW79" s="205"/>
      <c r="XX79" s="205"/>
      <c r="XY79" s="205"/>
      <c r="XZ79" s="205"/>
      <c r="YA79" s="205"/>
      <c r="YB79" s="205"/>
      <c r="YC79" s="205"/>
      <c r="YD79" s="205"/>
      <c r="YE79" s="205"/>
      <c r="YF79" s="205"/>
      <c r="YG79" s="205"/>
      <c r="YH79" s="205"/>
      <c r="YI79" s="205"/>
      <c r="YJ79" s="205"/>
      <c r="YK79" s="205"/>
      <c r="YL79" s="205"/>
      <c r="YM79" s="205"/>
      <c r="YN79" s="205"/>
      <c r="YO79" s="205"/>
      <c r="YP79" s="205"/>
      <c r="YQ79" s="205"/>
      <c r="YR79" s="205"/>
      <c r="YS79" s="205"/>
      <c r="YT79" s="205"/>
      <c r="YU79" s="205"/>
      <c r="YV79" s="205"/>
      <c r="YW79" s="205"/>
      <c r="YX79" s="205"/>
      <c r="YY79" s="205"/>
      <c r="YZ79" s="205"/>
      <c r="ZA79" s="205"/>
      <c r="ZB79" s="205"/>
      <c r="ZC79" s="205"/>
      <c r="ZD79" s="205"/>
      <c r="ZE79" s="205"/>
      <c r="ZF79" s="205"/>
      <c r="ZG79" s="205"/>
      <c r="ZH79" s="205"/>
      <c r="ZI79" s="205"/>
      <c r="ZJ79" s="205"/>
      <c r="ZK79" s="205"/>
      <c r="ZL79" s="205"/>
      <c r="ZM79" s="205"/>
      <c r="ZN79" s="205"/>
      <c r="ZO79" s="205"/>
      <c r="ZP79" s="205"/>
      <c r="ZQ79" s="205"/>
      <c r="ZR79" s="205"/>
      <c r="ZS79" s="205"/>
      <c r="ZT79" s="205"/>
      <c r="ZU79" s="205"/>
      <c r="ZV79" s="205"/>
      <c r="ZW79" s="205"/>
      <c r="ZX79" s="205"/>
      <c r="ZY79" s="205"/>
      <c r="ZZ79" s="205"/>
      <c r="AAA79" s="205"/>
      <c r="AAB79" s="205"/>
      <c r="AAC79" s="205"/>
      <c r="AAD79" s="205"/>
      <c r="AAE79" s="205"/>
      <c r="AAF79" s="205"/>
      <c r="AAG79" s="205"/>
      <c r="AAH79" s="205"/>
      <c r="AAI79" s="205"/>
      <c r="AAJ79" s="205"/>
      <c r="AAK79" s="205"/>
      <c r="AAL79" s="205"/>
      <c r="AAM79" s="205"/>
      <c r="AAN79" s="205"/>
      <c r="AAO79" s="205"/>
      <c r="AAP79" s="205"/>
      <c r="AAQ79" s="205"/>
      <c r="AAR79" s="205"/>
      <c r="AAS79" s="205"/>
      <c r="AAT79" s="205"/>
      <c r="AAU79" s="205"/>
      <c r="AAV79" s="205"/>
      <c r="AAW79" s="205"/>
      <c r="AAX79" s="205"/>
      <c r="AAY79" s="205"/>
      <c r="AAZ79" s="205"/>
      <c r="ABA79" s="205"/>
      <c r="ABB79" s="205"/>
      <c r="ABC79" s="205"/>
      <c r="ABD79" s="205"/>
      <c r="ABE79" s="205"/>
      <c r="ABF79" s="205"/>
      <c r="ABG79" s="205"/>
      <c r="ABH79" s="205"/>
      <c r="ABI79" s="205"/>
      <c r="ABJ79" s="205"/>
      <c r="ABK79" s="205"/>
      <c r="ABL79" s="205"/>
      <c r="ABM79" s="205"/>
      <c r="ABN79" s="205"/>
      <c r="ABO79" s="205"/>
      <c r="ABP79" s="205"/>
      <c r="ABQ79" s="205"/>
      <c r="ABR79" s="205"/>
      <c r="ABS79" s="205"/>
      <c r="ABT79" s="205"/>
      <c r="ABU79" s="205"/>
      <c r="ABV79" s="205"/>
      <c r="ABW79" s="205"/>
      <c r="ABX79" s="205"/>
      <c r="ABY79" s="205"/>
      <c r="ABZ79" s="205"/>
      <c r="ACA79" s="205"/>
      <c r="ACB79" s="205"/>
      <c r="ACC79" s="205"/>
      <c r="ACD79" s="205"/>
      <c r="ACE79" s="205"/>
      <c r="ACF79" s="205"/>
      <c r="ACG79" s="205"/>
      <c r="ACH79" s="205"/>
      <c r="ACI79" s="205"/>
      <c r="ACJ79" s="205"/>
      <c r="ACK79" s="205"/>
      <c r="ACL79" s="205"/>
      <c r="ACM79" s="205"/>
      <c r="ACN79" s="205"/>
      <c r="ACO79" s="205"/>
      <c r="ACP79" s="205"/>
      <c r="ACQ79" s="205"/>
      <c r="ACR79" s="205"/>
      <c r="ACS79" s="205"/>
      <c r="ACT79" s="205"/>
      <c r="ACU79" s="205"/>
      <c r="ACV79" s="205"/>
      <c r="ACW79" s="205"/>
      <c r="ACX79" s="205"/>
      <c r="ACY79" s="205"/>
      <c r="ACZ79" s="205"/>
      <c r="ADA79" s="205"/>
      <c r="ADB79" s="205"/>
      <c r="ADC79" s="205"/>
      <c r="ADD79" s="205"/>
      <c r="ADE79" s="205"/>
      <c r="ADF79" s="205"/>
      <c r="ADG79" s="205"/>
      <c r="ADH79" s="205"/>
      <c r="ADI79" s="205"/>
      <c r="ADJ79" s="205"/>
      <c r="ADK79" s="205"/>
      <c r="ADL79" s="205"/>
      <c r="ADM79" s="205"/>
      <c r="ADN79" s="205"/>
      <c r="ADO79" s="205"/>
      <c r="ADP79" s="205"/>
      <c r="ADQ79" s="205"/>
      <c r="ADR79" s="205"/>
      <c r="ADS79" s="205"/>
      <c r="ADT79" s="205"/>
      <c r="ADU79" s="205"/>
      <c r="ADV79" s="205"/>
      <c r="ADW79" s="205"/>
      <c r="ADX79" s="205"/>
      <c r="ADY79" s="205"/>
      <c r="ADZ79" s="205"/>
      <c r="AEA79" s="205"/>
      <c r="AEB79" s="205"/>
      <c r="AEC79" s="205"/>
      <c r="AED79" s="205"/>
      <c r="AEE79" s="205"/>
      <c r="AEF79" s="205"/>
      <c r="AEG79" s="205"/>
      <c r="AEH79" s="205"/>
      <c r="AEI79" s="205"/>
      <c r="AEJ79" s="205"/>
      <c r="AEK79" s="205"/>
      <c r="AEL79" s="205"/>
      <c r="AEM79" s="205"/>
      <c r="AEN79" s="205"/>
      <c r="AEO79" s="205"/>
      <c r="AEP79" s="205"/>
      <c r="AEQ79" s="205"/>
      <c r="AER79" s="205"/>
      <c r="AES79" s="205"/>
      <c r="AET79" s="205"/>
      <c r="AEU79" s="205"/>
      <c r="AEV79" s="205"/>
      <c r="AEW79" s="205"/>
      <c r="AEX79" s="205"/>
      <c r="AEY79" s="205"/>
      <c r="AEZ79" s="205"/>
      <c r="AFA79" s="205"/>
      <c r="AFB79" s="205"/>
      <c r="AFC79" s="205"/>
      <c r="AFD79" s="205"/>
      <c r="AFE79" s="205"/>
      <c r="AFF79" s="205"/>
      <c r="AFG79" s="205"/>
      <c r="AFH79" s="205"/>
      <c r="AFI79" s="205"/>
      <c r="AFJ79" s="205"/>
      <c r="AFK79" s="205"/>
      <c r="AFL79" s="205"/>
      <c r="AFM79" s="205"/>
      <c r="AFN79" s="205"/>
      <c r="AFO79" s="205"/>
      <c r="AFP79" s="205"/>
      <c r="AFQ79" s="205"/>
      <c r="AFR79" s="205"/>
      <c r="AFS79" s="205"/>
      <c r="AFT79" s="205"/>
      <c r="AFU79" s="205"/>
      <c r="AFV79" s="205"/>
      <c r="AFW79" s="205"/>
      <c r="AFX79" s="205"/>
      <c r="AFY79" s="205"/>
      <c r="AFZ79" s="205"/>
      <c r="AGA79" s="205"/>
      <c r="AGB79" s="205"/>
      <c r="AGC79" s="205"/>
      <c r="AGD79" s="205"/>
      <c r="AGE79" s="205"/>
      <c r="AGF79" s="205"/>
      <c r="AGG79" s="205"/>
      <c r="AGH79" s="205"/>
      <c r="AGI79" s="205"/>
      <c r="AGJ79" s="205"/>
      <c r="AGK79" s="205"/>
      <c r="AGL79" s="205"/>
      <c r="AGM79" s="205"/>
      <c r="AGN79" s="205"/>
      <c r="AGO79" s="205"/>
      <c r="AGP79" s="205"/>
      <c r="AGQ79" s="205"/>
      <c r="AGR79" s="205"/>
      <c r="AGS79" s="205"/>
      <c r="AGT79" s="205"/>
      <c r="AGU79" s="205"/>
      <c r="AGV79" s="205"/>
      <c r="AGW79" s="205"/>
      <c r="AGX79" s="205"/>
      <c r="AGY79" s="205"/>
      <c r="AGZ79" s="205"/>
      <c r="AHA79" s="205"/>
      <c r="AHB79" s="205"/>
      <c r="AHC79" s="205"/>
      <c r="AHD79" s="205"/>
      <c r="AHE79" s="205"/>
      <c r="AHF79" s="205"/>
      <c r="AHG79" s="205"/>
      <c r="AHH79" s="205"/>
      <c r="AHI79" s="205"/>
      <c r="AHJ79" s="205"/>
      <c r="AHK79" s="205"/>
      <c r="AHL79" s="205"/>
      <c r="AHM79" s="205"/>
      <c r="AHN79" s="205"/>
      <c r="AHO79" s="205"/>
      <c r="AHP79" s="205"/>
      <c r="AHQ79" s="205"/>
      <c r="AHR79" s="205"/>
      <c r="AHS79" s="205"/>
      <c r="AHT79" s="205"/>
      <c r="AHU79" s="205"/>
      <c r="AHV79" s="205"/>
      <c r="AHW79" s="205"/>
      <c r="AHX79" s="205"/>
      <c r="AHY79" s="205"/>
      <c r="AHZ79" s="205"/>
      <c r="AIA79" s="205"/>
      <c r="AIB79" s="205"/>
      <c r="AIC79" s="205"/>
      <c r="AID79" s="205"/>
      <c r="AIE79" s="205"/>
      <c r="AIF79" s="205"/>
      <c r="AIG79" s="205"/>
      <c r="AIH79" s="205"/>
      <c r="AII79" s="205"/>
      <c r="AIJ79" s="205"/>
      <c r="AIK79" s="205"/>
      <c r="AIL79" s="205"/>
      <c r="AIM79" s="205"/>
      <c r="AIN79" s="205"/>
      <c r="AIO79" s="205"/>
      <c r="AIP79" s="205"/>
      <c r="AIQ79" s="205"/>
      <c r="AIR79" s="205"/>
      <c r="AIS79" s="205"/>
      <c r="AIT79" s="205"/>
      <c r="AIU79" s="205"/>
      <c r="AIV79" s="205"/>
      <c r="AIW79" s="205"/>
      <c r="AIX79" s="205"/>
      <c r="AIY79" s="205"/>
      <c r="AIZ79" s="205"/>
      <c r="AJA79" s="205"/>
      <c r="AJB79" s="205"/>
      <c r="AJC79" s="205"/>
      <c r="AJD79" s="205"/>
      <c r="AJE79" s="205"/>
      <c r="AJF79" s="205"/>
      <c r="AJG79" s="205"/>
      <c r="AJH79" s="205"/>
      <c r="AJI79" s="205"/>
      <c r="AJJ79" s="205"/>
      <c r="AJK79" s="205"/>
      <c r="AJL79" s="205"/>
      <c r="AJM79" s="205"/>
      <c r="AJN79" s="205"/>
      <c r="AJO79" s="205"/>
      <c r="AJP79" s="205"/>
      <c r="AJQ79" s="205"/>
      <c r="AJR79" s="205"/>
      <c r="AJS79" s="205"/>
      <c r="AJT79" s="205"/>
      <c r="AJU79" s="205"/>
      <c r="AJV79" s="205"/>
      <c r="AJW79" s="205"/>
      <c r="AJX79" s="205"/>
      <c r="AJY79" s="205"/>
      <c r="AJZ79" s="205"/>
      <c r="AKA79" s="205"/>
      <c r="AKB79" s="205"/>
      <c r="AKC79" s="205"/>
      <c r="AKD79" s="205"/>
      <c r="AKE79" s="205"/>
      <c r="AKF79" s="205"/>
      <c r="AKG79" s="205"/>
      <c r="AKH79" s="205"/>
      <c r="AKI79" s="205"/>
      <c r="AKJ79" s="205"/>
      <c r="AKK79" s="205"/>
      <c r="AKL79" s="205"/>
      <c r="AKM79" s="205"/>
      <c r="AKN79" s="205"/>
      <c r="AKO79" s="205"/>
      <c r="AKP79" s="205"/>
      <c r="AKQ79" s="205"/>
      <c r="AKR79" s="205"/>
      <c r="AKS79" s="205"/>
      <c r="AKT79" s="205"/>
      <c r="AKU79" s="205"/>
      <c r="AKV79" s="205"/>
      <c r="AKW79" s="205"/>
      <c r="AKX79" s="205"/>
      <c r="AKY79" s="205"/>
      <c r="AKZ79" s="205"/>
      <c r="ALA79" s="205"/>
      <c r="ALB79" s="205"/>
      <c r="ALC79" s="205"/>
      <c r="ALD79" s="205"/>
      <c r="ALE79" s="205"/>
      <c r="ALF79" s="205"/>
      <c r="ALG79" s="205"/>
      <c r="ALH79" s="205"/>
      <c r="ALI79" s="205"/>
      <c r="ALJ79" s="205"/>
      <c r="ALK79" s="205"/>
      <c r="ALL79" s="205"/>
      <c r="ALM79" s="205"/>
      <c r="ALN79" s="205"/>
      <c r="ALO79" s="205"/>
      <c r="ALP79" s="205"/>
      <c r="ALQ79" s="205"/>
      <c r="ALR79" s="205"/>
      <c r="ALS79" s="205"/>
      <c r="ALT79" s="205"/>
      <c r="ALU79" s="205"/>
      <c r="ALV79" s="205"/>
      <c r="ALW79" s="205"/>
      <c r="ALX79" s="205"/>
      <c r="ALY79" s="205"/>
      <c r="ALZ79" s="205"/>
      <c r="AMA79" s="205"/>
      <c r="AMB79" s="205"/>
      <c r="AMC79" s="205"/>
      <c r="AMD79" s="205"/>
      <c r="AME79" s="205"/>
      <c r="AMF79" s="205"/>
      <c r="AMG79" s="205"/>
      <c r="AMH79" s="205"/>
      <c r="AMI79" s="205"/>
      <c r="AMJ79" s="205"/>
      <c r="AMK79" s="205"/>
    </row>
    <row r="80" spans="1:1025" s="207" customFormat="1" ht="54" x14ac:dyDescent="0.25">
      <c r="A80" s="202"/>
      <c r="B80" s="301"/>
      <c r="C80" s="294"/>
      <c r="D80" s="199" t="s">
        <v>24</v>
      </c>
      <c r="E80" s="201">
        <v>46.1</v>
      </c>
      <c r="F80" s="201">
        <f>F79</f>
        <v>46.1</v>
      </c>
      <c r="G80" s="201"/>
      <c r="H80" s="201">
        <v>46.1</v>
      </c>
      <c r="I80" s="201">
        <v>46.1</v>
      </c>
      <c r="J80" s="208"/>
      <c r="K80" s="208">
        <f>H80/F80*100</f>
        <v>100</v>
      </c>
      <c r="L80" s="208"/>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c r="IC80" s="206"/>
      <c r="ID80" s="206"/>
      <c r="IE80" s="206"/>
      <c r="IF80" s="206"/>
      <c r="IG80" s="206"/>
      <c r="IH80" s="206"/>
      <c r="II80" s="206"/>
      <c r="IJ80" s="206"/>
      <c r="IK80" s="206"/>
      <c r="IL80" s="206"/>
      <c r="IM80" s="206"/>
      <c r="IN80" s="206"/>
      <c r="IO80" s="206"/>
      <c r="IP80" s="206"/>
      <c r="IQ80" s="206"/>
      <c r="IR80" s="206"/>
      <c r="IS80" s="206"/>
      <c r="IT80" s="206"/>
      <c r="IU80" s="206"/>
      <c r="IV80" s="206"/>
      <c r="IW80" s="206"/>
      <c r="IX80" s="206"/>
      <c r="IY80" s="206"/>
      <c r="IZ80" s="206"/>
      <c r="JA80" s="206"/>
      <c r="JB80" s="206"/>
      <c r="JC80" s="206"/>
      <c r="JD80" s="206"/>
      <c r="JE80" s="206"/>
      <c r="JF80" s="206"/>
      <c r="JG80" s="206"/>
      <c r="JH80" s="206"/>
      <c r="JI80" s="206"/>
      <c r="JJ80" s="206"/>
      <c r="JK80" s="206"/>
      <c r="JL80" s="206"/>
      <c r="JM80" s="206"/>
      <c r="JN80" s="206"/>
      <c r="JO80" s="206"/>
      <c r="JP80" s="206"/>
      <c r="JQ80" s="206"/>
      <c r="JR80" s="206"/>
      <c r="JS80" s="206"/>
      <c r="JT80" s="206"/>
      <c r="JU80" s="206"/>
      <c r="JV80" s="206"/>
      <c r="JW80" s="206"/>
      <c r="JX80" s="206"/>
      <c r="JY80" s="206"/>
      <c r="JZ80" s="206"/>
      <c r="KA80" s="206"/>
      <c r="KB80" s="206"/>
      <c r="KC80" s="206"/>
      <c r="KD80" s="206"/>
      <c r="KE80" s="206"/>
      <c r="KF80" s="206"/>
      <c r="KG80" s="206"/>
      <c r="KH80" s="206"/>
      <c r="KI80" s="206"/>
      <c r="KJ80" s="206"/>
      <c r="KK80" s="206"/>
      <c r="KL80" s="206"/>
      <c r="KM80" s="206"/>
      <c r="KN80" s="206"/>
      <c r="KO80" s="206"/>
      <c r="KP80" s="205"/>
      <c r="KQ80" s="205"/>
      <c r="KR80" s="205"/>
      <c r="KS80" s="205"/>
      <c r="KT80" s="205"/>
      <c r="KU80" s="205"/>
      <c r="KV80" s="205"/>
      <c r="KW80" s="205"/>
      <c r="KX80" s="205"/>
      <c r="KY80" s="205"/>
      <c r="KZ80" s="205"/>
      <c r="LA80" s="205"/>
      <c r="LB80" s="205"/>
      <c r="LC80" s="205"/>
      <c r="LD80" s="205"/>
      <c r="LE80" s="205"/>
      <c r="LF80" s="205"/>
      <c r="LG80" s="205"/>
      <c r="LH80" s="205"/>
      <c r="LI80" s="205"/>
      <c r="LJ80" s="205"/>
      <c r="LK80" s="205"/>
      <c r="LL80" s="205"/>
      <c r="LM80" s="205"/>
      <c r="LN80" s="205"/>
      <c r="LO80" s="205"/>
      <c r="LP80" s="205"/>
      <c r="LQ80" s="205"/>
      <c r="LR80" s="205"/>
      <c r="LS80" s="205"/>
      <c r="LT80" s="205"/>
      <c r="LU80" s="205"/>
      <c r="LV80" s="205"/>
      <c r="LW80" s="205"/>
      <c r="LX80" s="205"/>
      <c r="LY80" s="205"/>
      <c r="LZ80" s="205"/>
      <c r="MA80" s="205"/>
      <c r="MB80" s="205"/>
      <c r="MC80" s="205"/>
      <c r="MD80" s="205"/>
      <c r="ME80" s="205"/>
      <c r="MF80" s="205"/>
      <c r="MG80" s="205"/>
      <c r="MH80" s="205"/>
      <c r="MI80" s="205"/>
      <c r="MJ80" s="205"/>
      <c r="MK80" s="205"/>
      <c r="ML80" s="205"/>
      <c r="MM80" s="205"/>
      <c r="MN80" s="205"/>
      <c r="MO80" s="205"/>
      <c r="MP80" s="205"/>
      <c r="MQ80" s="205"/>
      <c r="MR80" s="205"/>
      <c r="MS80" s="205"/>
      <c r="MT80" s="205"/>
      <c r="MU80" s="205"/>
      <c r="MV80" s="205"/>
      <c r="MW80" s="205"/>
      <c r="MX80" s="205"/>
      <c r="MY80" s="205"/>
      <c r="MZ80" s="205"/>
      <c r="NA80" s="205"/>
      <c r="NB80" s="205"/>
      <c r="NC80" s="205"/>
      <c r="ND80" s="205"/>
      <c r="NE80" s="205"/>
      <c r="NF80" s="205"/>
      <c r="NG80" s="205"/>
      <c r="NH80" s="205"/>
      <c r="NI80" s="205"/>
      <c r="NJ80" s="205"/>
      <c r="NK80" s="205"/>
      <c r="NL80" s="205"/>
      <c r="NM80" s="205"/>
      <c r="NN80" s="205"/>
      <c r="NO80" s="205"/>
      <c r="NP80" s="205"/>
      <c r="NQ80" s="205"/>
      <c r="NR80" s="205"/>
      <c r="NS80" s="205"/>
      <c r="NT80" s="205"/>
      <c r="NU80" s="205"/>
      <c r="NV80" s="205"/>
      <c r="NW80" s="205"/>
      <c r="NX80" s="205"/>
      <c r="NY80" s="205"/>
      <c r="NZ80" s="205"/>
      <c r="OA80" s="205"/>
      <c r="OB80" s="205"/>
      <c r="OC80" s="205"/>
      <c r="OD80" s="205"/>
      <c r="OE80" s="205"/>
      <c r="OF80" s="205"/>
      <c r="OG80" s="205"/>
      <c r="OH80" s="205"/>
      <c r="OI80" s="205"/>
      <c r="OJ80" s="205"/>
      <c r="OK80" s="205"/>
      <c r="OL80" s="205"/>
      <c r="OM80" s="205"/>
      <c r="ON80" s="205"/>
      <c r="OO80" s="205"/>
      <c r="OP80" s="205"/>
      <c r="OQ80" s="205"/>
      <c r="OR80" s="205"/>
      <c r="OS80" s="205"/>
      <c r="OT80" s="205"/>
      <c r="OU80" s="205"/>
      <c r="OV80" s="205"/>
      <c r="OW80" s="205"/>
      <c r="OX80" s="205"/>
      <c r="OY80" s="205"/>
      <c r="OZ80" s="205"/>
      <c r="PA80" s="205"/>
      <c r="PB80" s="205"/>
      <c r="PC80" s="205"/>
      <c r="PD80" s="205"/>
      <c r="PE80" s="205"/>
      <c r="PF80" s="205"/>
      <c r="PG80" s="205"/>
      <c r="PH80" s="205"/>
      <c r="PI80" s="205"/>
      <c r="PJ80" s="205"/>
      <c r="PK80" s="205"/>
      <c r="PL80" s="205"/>
      <c r="PM80" s="205"/>
      <c r="PN80" s="205"/>
      <c r="PO80" s="205"/>
      <c r="PP80" s="205"/>
      <c r="PQ80" s="205"/>
      <c r="PR80" s="205"/>
      <c r="PS80" s="205"/>
      <c r="PT80" s="205"/>
      <c r="PU80" s="205"/>
      <c r="PV80" s="205"/>
      <c r="PW80" s="205"/>
      <c r="PX80" s="205"/>
      <c r="PY80" s="205"/>
      <c r="PZ80" s="205"/>
      <c r="QA80" s="205"/>
      <c r="QB80" s="205"/>
      <c r="QC80" s="205"/>
      <c r="QD80" s="205"/>
      <c r="QE80" s="205"/>
      <c r="QF80" s="205"/>
      <c r="QG80" s="205"/>
      <c r="QH80" s="205"/>
      <c r="QI80" s="205"/>
      <c r="QJ80" s="205"/>
      <c r="QK80" s="205"/>
      <c r="QL80" s="205"/>
      <c r="QM80" s="205"/>
      <c r="QN80" s="205"/>
      <c r="QO80" s="205"/>
      <c r="QP80" s="205"/>
      <c r="QQ80" s="205"/>
      <c r="QR80" s="205"/>
      <c r="QS80" s="205"/>
      <c r="QT80" s="205"/>
      <c r="QU80" s="205"/>
      <c r="QV80" s="205"/>
      <c r="QW80" s="205"/>
      <c r="QX80" s="205"/>
      <c r="QY80" s="205"/>
      <c r="QZ80" s="205"/>
      <c r="RA80" s="205"/>
      <c r="RB80" s="205"/>
      <c r="RC80" s="205"/>
      <c r="RD80" s="205"/>
      <c r="RE80" s="205"/>
      <c r="RF80" s="205"/>
      <c r="RG80" s="205"/>
      <c r="RH80" s="205"/>
      <c r="RI80" s="205"/>
      <c r="RJ80" s="205"/>
      <c r="RK80" s="205"/>
      <c r="RL80" s="205"/>
      <c r="RM80" s="205"/>
      <c r="RN80" s="205"/>
      <c r="RO80" s="205"/>
      <c r="RP80" s="205"/>
      <c r="RQ80" s="205"/>
      <c r="RR80" s="205"/>
      <c r="RS80" s="205"/>
      <c r="RT80" s="205"/>
      <c r="RU80" s="205"/>
      <c r="RV80" s="205"/>
      <c r="RW80" s="205"/>
      <c r="RX80" s="205"/>
      <c r="RY80" s="205"/>
      <c r="RZ80" s="205"/>
      <c r="SA80" s="205"/>
      <c r="SB80" s="205"/>
      <c r="SC80" s="205"/>
      <c r="SD80" s="205"/>
      <c r="SE80" s="205"/>
      <c r="SF80" s="205"/>
      <c r="SG80" s="205"/>
      <c r="SH80" s="205"/>
      <c r="SI80" s="205"/>
      <c r="SJ80" s="205"/>
      <c r="SK80" s="205"/>
      <c r="SL80" s="205"/>
      <c r="SM80" s="205"/>
      <c r="SN80" s="205"/>
      <c r="SO80" s="205"/>
      <c r="SP80" s="205"/>
      <c r="SQ80" s="205"/>
      <c r="SR80" s="205"/>
      <c r="SS80" s="205"/>
      <c r="ST80" s="205"/>
      <c r="SU80" s="205"/>
      <c r="SV80" s="205"/>
      <c r="SW80" s="205"/>
      <c r="SX80" s="205"/>
      <c r="SY80" s="205"/>
      <c r="SZ80" s="205"/>
      <c r="TA80" s="205"/>
      <c r="TB80" s="205"/>
      <c r="TC80" s="205"/>
      <c r="TD80" s="205"/>
      <c r="TE80" s="205"/>
      <c r="TF80" s="205"/>
      <c r="TG80" s="205"/>
      <c r="TH80" s="205"/>
      <c r="TI80" s="205"/>
      <c r="TJ80" s="205"/>
      <c r="TK80" s="205"/>
      <c r="TL80" s="205"/>
      <c r="TM80" s="205"/>
      <c r="TN80" s="205"/>
      <c r="TO80" s="205"/>
      <c r="TP80" s="205"/>
      <c r="TQ80" s="205"/>
      <c r="TR80" s="205"/>
      <c r="TS80" s="205"/>
      <c r="TT80" s="205"/>
      <c r="TU80" s="205"/>
      <c r="TV80" s="205"/>
      <c r="TW80" s="205"/>
      <c r="TX80" s="205"/>
      <c r="TY80" s="205"/>
      <c r="TZ80" s="205"/>
      <c r="UA80" s="205"/>
      <c r="UB80" s="205"/>
      <c r="UC80" s="205"/>
      <c r="UD80" s="205"/>
      <c r="UE80" s="205"/>
      <c r="UF80" s="205"/>
      <c r="UG80" s="205"/>
      <c r="UH80" s="205"/>
      <c r="UI80" s="205"/>
      <c r="UJ80" s="205"/>
      <c r="UK80" s="205"/>
      <c r="UL80" s="205"/>
      <c r="UM80" s="205"/>
      <c r="UN80" s="205"/>
      <c r="UO80" s="205"/>
      <c r="UP80" s="205"/>
      <c r="UQ80" s="205"/>
      <c r="UR80" s="205"/>
      <c r="US80" s="205"/>
      <c r="UT80" s="205"/>
      <c r="UU80" s="205"/>
      <c r="UV80" s="205"/>
      <c r="UW80" s="205"/>
      <c r="UX80" s="205"/>
      <c r="UY80" s="205"/>
      <c r="UZ80" s="205"/>
      <c r="VA80" s="205"/>
      <c r="VB80" s="205"/>
      <c r="VC80" s="205"/>
      <c r="VD80" s="205"/>
      <c r="VE80" s="205"/>
      <c r="VF80" s="205"/>
      <c r="VG80" s="205"/>
      <c r="VH80" s="205"/>
      <c r="VI80" s="205"/>
      <c r="VJ80" s="205"/>
      <c r="VK80" s="205"/>
      <c r="VL80" s="205"/>
      <c r="VM80" s="205"/>
      <c r="VN80" s="205"/>
      <c r="VO80" s="205"/>
      <c r="VP80" s="205"/>
      <c r="VQ80" s="205"/>
      <c r="VR80" s="205"/>
      <c r="VS80" s="205"/>
      <c r="VT80" s="205"/>
      <c r="VU80" s="205"/>
      <c r="VV80" s="205"/>
      <c r="VW80" s="205"/>
      <c r="VX80" s="205"/>
      <c r="VY80" s="205"/>
      <c r="VZ80" s="205"/>
      <c r="WA80" s="205"/>
      <c r="WB80" s="205"/>
      <c r="WC80" s="205"/>
      <c r="WD80" s="205"/>
      <c r="WE80" s="205"/>
      <c r="WF80" s="205"/>
      <c r="WG80" s="205"/>
      <c r="WH80" s="205"/>
      <c r="WI80" s="205"/>
      <c r="WJ80" s="205"/>
      <c r="WK80" s="205"/>
      <c r="WL80" s="205"/>
      <c r="WM80" s="205"/>
      <c r="WN80" s="205"/>
      <c r="WO80" s="205"/>
      <c r="WP80" s="205"/>
      <c r="WQ80" s="205"/>
      <c r="WR80" s="205"/>
      <c r="WS80" s="205"/>
      <c r="WT80" s="205"/>
      <c r="WU80" s="205"/>
      <c r="WV80" s="205"/>
      <c r="WW80" s="205"/>
      <c r="WX80" s="205"/>
      <c r="WY80" s="205"/>
      <c r="WZ80" s="205"/>
      <c r="XA80" s="205"/>
      <c r="XB80" s="205"/>
      <c r="XC80" s="205"/>
      <c r="XD80" s="205"/>
      <c r="XE80" s="205"/>
      <c r="XF80" s="205"/>
      <c r="XG80" s="205"/>
      <c r="XH80" s="205"/>
      <c r="XI80" s="205"/>
      <c r="XJ80" s="205"/>
      <c r="XK80" s="205"/>
      <c r="XL80" s="205"/>
      <c r="XM80" s="205"/>
      <c r="XN80" s="205"/>
      <c r="XO80" s="205"/>
      <c r="XP80" s="205"/>
      <c r="XQ80" s="205"/>
      <c r="XR80" s="205"/>
      <c r="XS80" s="205"/>
      <c r="XT80" s="205"/>
      <c r="XU80" s="205"/>
      <c r="XV80" s="205"/>
      <c r="XW80" s="205"/>
      <c r="XX80" s="205"/>
      <c r="XY80" s="205"/>
      <c r="XZ80" s="205"/>
      <c r="YA80" s="205"/>
      <c r="YB80" s="205"/>
      <c r="YC80" s="205"/>
      <c r="YD80" s="205"/>
      <c r="YE80" s="205"/>
      <c r="YF80" s="205"/>
      <c r="YG80" s="205"/>
      <c r="YH80" s="205"/>
      <c r="YI80" s="205"/>
      <c r="YJ80" s="205"/>
      <c r="YK80" s="205"/>
      <c r="YL80" s="205"/>
      <c r="YM80" s="205"/>
      <c r="YN80" s="205"/>
      <c r="YO80" s="205"/>
      <c r="YP80" s="205"/>
      <c r="YQ80" s="205"/>
      <c r="YR80" s="205"/>
      <c r="YS80" s="205"/>
      <c r="YT80" s="205"/>
      <c r="YU80" s="205"/>
      <c r="YV80" s="205"/>
      <c r="YW80" s="205"/>
      <c r="YX80" s="205"/>
      <c r="YY80" s="205"/>
      <c r="YZ80" s="205"/>
      <c r="ZA80" s="205"/>
      <c r="ZB80" s="205"/>
      <c r="ZC80" s="205"/>
      <c r="ZD80" s="205"/>
      <c r="ZE80" s="205"/>
      <c r="ZF80" s="205"/>
      <c r="ZG80" s="205"/>
      <c r="ZH80" s="205"/>
      <c r="ZI80" s="205"/>
      <c r="ZJ80" s="205"/>
      <c r="ZK80" s="205"/>
      <c r="ZL80" s="205"/>
      <c r="ZM80" s="205"/>
      <c r="ZN80" s="205"/>
      <c r="ZO80" s="205"/>
      <c r="ZP80" s="205"/>
      <c r="ZQ80" s="205"/>
      <c r="ZR80" s="205"/>
      <c r="ZS80" s="205"/>
      <c r="ZT80" s="205"/>
      <c r="ZU80" s="205"/>
      <c r="ZV80" s="205"/>
      <c r="ZW80" s="205"/>
      <c r="ZX80" s="205"/>
      <c r="ZY80" s="205"/>
      <c r="ZZ80" s="205"/>
      <c r="AAA80" s="205"/>
      <c r="AAB80" s="205"/>
      <c r="AAC80" s="205"/>
      <c r="AAD80" s="205"/>
      <c r="AAE80" s="205"/>
      <c r="AAF80" s="205"/>
      <c r="AAG80" s="205"/>
      <c r="AAH80" s="205"/>
      <c r="AAI80" s="205"/>
      <c r="AAJ80" s="205"/>
      <c r="AAK80" s="205"/>
      <c r="AAL80" s="205"/>
      <c r="AAM80" s="205"/>
      <c r="AAN80" s="205"/>
      <c r="AAO80" s="205"/>
      <c r="AAP80" s="205"/>
      <c r="AAQ80" s="205"/>
      <c r="AAR80" s="205"/>
      <c r="AAS80" s="205"/>
      <c r="AAT80" s="205"/>
      <c r="AAU80" s="205"/>
      <c r="AAV80" s="205"/>
      <c r="AAW80" s="205"/>
      <c r="AAX80" s="205"/>
      <c r="AAY80" s="205"/>
      <c r="AAZ80" s="205"/>
      <c r="ABA80" s="205"/>
      <c r="ABB80" s="205"/>
      <c r="ABC80" s="205"/>
      <c r="ABD80" s="205"/>
      <c r="ABE80" s="205"/>
      <c r="ABF80" s="205"/>
      <c r="ABG80" s="205"/>
      <c r="ABH80" s="205"/>
      <c r="ABI80" s="205"/>
      <c r="ABJ80" s="205"/>
      <c r="ABK80" s="205"/>
      <c r="ABL80" s="205"/>
      <c r="ABM80" s="205"/>
      <c r="ABN80" s="205"/>
      <c r="ABO80" s="205"/>
      <c r="ABP80" s="205"/>
      <c r="ABQ80" s="205"/>
      <c r="ABR80" s="205"/>
      <c r="ABS80" s="205"/>
      <c r="ABT80" s="205"/>
      <c r="ABU80" s="205"/>
      <c r="ABV80" s="205"/>
      <c r="ABW80" s="205"/>
      <c r="ABX80" s="205"/>
      <c r="ABY80" s="205"/>
      <c r="ABZ80" s="205"/>
      <c r="ACA80" s="205"/>
      <c r="ACB80" s="205"/>
      <c r="ACC80" s="205"/>
      <c r="ACD80" s="205"/>
      <c r="ACE80" s="205"/>
      <c r="ACF80" s="205"/>
      <c r="ACG80" s="205"/>
      <c r="ACH80" s="205"/>
      <c r="ACI80" s="205"/>
      <c r="ACJ80" s="205"/>
      <c r="ACK80" s="205"/>
      <c r="ACL80" s="205"/>
      <c r="ACM80" s="205"/>
      <c r="ACN80" s="205"/>
      <c r="ACO80" s="205"/>
      <c r="ACP80" s="205"/>
      <c r="ACQ80" s="205"/>
      <c r="ACR80" s="205"/>
      <c r="ACS80" s="205"/>
      <c r="ACT80" s="205"/>
      <c r="ACU80" s="205"/>
      <c r="ACV80" s="205"/>
      <c r="ACW80" s="205"/>
      <c r="ACX80" s="205"/>
      <c r="ACY80" s="205"/>
      <c r="ACZ80" s="205"/>
      <c r="ADA80" s="205"/>
      <c r="ADB80" s="205"/>
      <c r="ADC80" s="205"/>
      <c r="ADD80" s="205"/>
      <c r="ADE80" s="205"/>
      <c r="ADF80" s="205"/>
      <c r="ADG80" s="205"/>
      <c r="ADH80" s="205"/>
      <c r="ADI80" s="205"/>
      <c r="ADJ80" s="205"/>
      <c r="ADK80" s="205"/>
      <c r="ADL80" s="205"/>
      <c r="ADM80" s="205"/>
      <c r="ADN80" s="205"/>
      <c r="ADO80" s="205"/>
      <c r="ADP80" s="205"/>
      <c r="ADQ80" s="205"/>
      <c r="ADR80" s="205"/>
      <c r="ADS80" s="205"/>
      <c r="ADT80" s="205"/>
      <c r="ADU80" s="205"/>
      <c r="ADV80" s="205"/>
      <c r="ADW80" s="205"/>
      <c r="ADX80" s="205"/>
      <c r="ADY80" s="205"/>
      <c r="ADZ80" s="205"/>
      <c r="AEA80" s="205"/>
      <c r="AEB80" s="205"/>
      <c r="AEC80" s="205"/>
      <c r="AED80" s="205"/>
      <c r="AEE80" s="205"/>
      <c r="AEF80" s="205"/>
      <c r="AEG80" s="205"/>
      <c r="AEH80" s="205"/>
      <c r="AEI80" s="205"/>
      <c r="AEJ80" s="205"/>
      <c r="AEK80" s="205"/>
      <c r="AEL80" s="205"/>
      <c r="AEM80" s="205"/>
      <c r="AEN80" s="205"/>
      <c r="AEO80" s="205"/>
      <c r="AEP80" s="205"/>
      <c r="AEQ80" s="205"/>
      <c r="AER80" s="205"/>
      <c r="AES80" s="205"/>
      <c r="AET80" s="205"/>
      <c r="AEU80" s="205"/>
      <c r="AEV80" s="205"/>
      <c r="AEW80" s="205"/>
      <c r="AEX80" s="205"/>
      <c r="AEY80" s="205"/>
      <c r="AEZ80" s="205"/>
      <c r="AFA80" s="205"/>
      <c r="AFB80" s="205"/>
      <c r="AFC80" s="205"/>
      <c r="AFD80" s="205"/>
      <c r="AFE80" s="205"/>
      <c r="AFF80" s="205"/>
      <c r="AFG80" s="205"/>
      <c r="AFH80" s="205"/>
      <c r="AFI80" s="205"/>
      <c r="AFJ80" s="205"/>
      <c r="AFK80" s="205"/>
      <c r="AFL80" s="205"/>
      <c r="AFM80" s="205"/>
      <c r="AFN80" s="205"/>
      <c r="AFO80" s="205"/>
      <c r="AFP80" s="205"/>
      <c r="AFQ80" s="205"/>
      <c r="AFR80" s="205"/>
      <c r="AFS80" s="205"/>
      <c r="AFT80" s="205"/>
      <c r="AFU80" s="205"/>
      <c r="AFV80" s="205"/>
      <c r="AFW80" s="205"/>
      <c r="AFX80" s="205"/>
      <c r="AFY80" s="205"/>
      <c r="AFZ80" s="205"/>
      <c r="AGA80" s="205"/>
      <c r="AGB80" s="205"/>
      <c r="AGC80" s="205"/>
      <c r="AGD80" s="205"/>
      <c r="AGE80" s="205"/>
      <c r="AGF80" s="205"/>
      <c r="AGG80" s="205"/>
      <c r="AGH80" s="205"/>
      <c r="AGI80" s="205"/>
      <c r="AGJ80" s="205"/>
      <c r="AGK80" s="205"/>
      <c r="AGL80" s="205"/>
      <c r="AGM80" s="205"/>
      <c r="AGN80" s="205"/>
      <c r="AGO80" s="205"/>
      <c r="AGP80" s="205"/>
      <c r="AGQ80" s="205"/>
      <c r="AGR80" s="205"/>
      <c r="AGS80" s="205"/>
      <c r="AGT80" s="205"/>
      <c r="AGU80" s="205"/>
      <c r="AGV80" s="205"/>
      <c r="AGW80" s="205"/>
      <c r="AGX80" s="205"/>
      <c r="AGY80" s="205"/>
      <c r="AGZ80" s="205"/>
      <c r="AHA80" s="205"/>
      <c r="AHB80" s="205"/>
      <c r="AHC80" s="205"/>
      <c r="AHD80" s="205"/>
      <c r="AHE80" s="205"/>
      <c r="AHF80" s="205"/>
      <c r="AHG80" s="205"/>
      <c r="AHH80" s="205"/>
      <c r="AHI80" s="205"/>
      <c r="AHJ80" s="205"/>
      <c r="AHK80" s="205"/>
      <c r="AHL80" s="205"/>
      <c r="AHM80" s="205"/>
      <c r="AHN80" s="205"/>
      <c r="AHO80" s="205"/>
      <c r="AHP80" s="205"/>
      <c r="AHQ80" s="205"/>
      <c r="AHR80" s="205"/>
      <c r="AHS80" s="205"/>
      <c r="AHT80" s="205"/>
      <c r="AHU80" s="205"/>
      <c r="AHV80" s="205"/>
      <c r="AHW80" s="205"/>
      <c r="AHX80" s="205"/>
      <c r="AHY80" s="205"/>
      <c r="AHZ80" s="205"/>
      <c r="AIA80" s="205"/>
      <c r="AIB80" s="205"/>
      <c r="AIC80" s="205"/>
      <c r="AID80" s="205"/>
      <c r="AIE80" s="205"/>
      <c r="AIF80" s="205"/>
      <c r="AIG80" s="205"/>
      <c r="AIH80" s="205"/>
      <c r="AII80" s="205"/>
      <c r="AIJ80" s="205"/>
      <c r="AIK80" s="205"/>
      <c r="AIL80" s="205"/>
      <c r="AIM80" s="205"/>
      <c r="AIN80" s="205"/>
      <c r="AIO80" s="205"/>
      <c r="AIP80" s="205"/>
      <c r="AIQ80" s="205"/>
      <c r="AIR80" s="205"/>
      <c r="AIS80" s="205"/>
      <c r="AIT80" s="205"/>
      <c r="AIU80" s="205"/>
      <c r="AIV80" s="205"/>
      <c r="AIW80" s="205"/>
      <c r="AIX80" s="205"/>
      <c r="AIY80" s="205"/>
      <c r="AIZ80" s="205"/>
      <c r="AJA80" s="205"/>
      <c r="AJB80" s="205"/>
      <c r="AJC80" s="205"/>
      <c r="AJD80" s="205"/>
      <c r="AJE80" s="205"/>
      <c r="AJF80" s="205"/>
      <c r="AJG80" s="205"/>
      <c r="AJH80" s="205"/>
      <c r="AJI80" s="205"/>
      <c r="AJJ80" s="205"/>
      <c r="AJK80" s="205"/>
      <c r="AJL80" s="205"/>
      <c r="AJM80" s="205"/>
      <c r="AJN80" s="205"/>
      <c r="AJO80" s="205"/>
      <c r="AJP80" s="205"/>
      <c r="AJQ80" s="205"/>
      <c r="AJR80" s="205"/>
      <c r="AJS80" s="205"/>
      <c r="AJT80" s="205"/>
      <c r="AJU80" s="205"/>
      <c r="AJV80" s="205"/>
      <c r="AJW80" s="205"/>
      <c r="AJX80" s="205"/>
      <c r="AJY80" s="205"/>
      <c r="AJZ80" s="205"/>
      <c r="AKA80" s="205"/>
      <c r="AKB80" s="205"/>
      <c r="AKC80" s="205"/>
      <c r="AKD80" s="205"/>
      <c r="AKE80" s="205"/>
      <c r="AKF80" s="205"/>
      <c r="AKG80" s="205"/>
      <c r="AKH80" s="205"/>
      <c r="AKI80" s="205"/>
      <c r="AKJ80" s="205"/>
      <c r="AKK80" s="205"/>
      <c r="AKL80" s="205"/>
      <c r="AKM80" s="205"/>
      <c r="AKN80" s="205"/>
      <c r="AKO80" s="205"/>
      <c r="AKP80" s="205"/>
      <c r="AKQ80" s="205"/>
      <c r="AKR80" s="205"/>
      <c r="AKS80" s="205"/>
      <c r="AKT80" s="205"/>
      <c r="AKU80" s="205"/>
      <c r="AKV80" s="205"/>
      <c r="AKW80" s="205"/>
      <c r="AKX80" s="205"/>
      <c r="AKY80" s="205"/>
      <c r="AKZ80" s="205"/>
      <c r="ALA80" s="205"/>
      <c r="ALB80" s="205"/>
      <c r="ALC80" s="205"/>
      <c r="ALD80" s="205"/>
      <c r="ALE80" s="205"/>
      <c r="ALF80" s="205"/>
      <c r="ALG80" s="205"/>
      <c r="ALH80" s="205"/>
      <c r="ALI80" s="205"/>
      <c r="ALJ80" s="205"/>
      <c r="ALK80" s="205"/>
      <c r="ALL80" s="205"/>
      <c r="ALM80" s="205"/>
      <c r="ALN80" s="205"/>
      <c r="ALO80" s="205"/>
      <c r="ALP80" s="205"/>
      <c r="ALQ80" s="205"/>
      <c r="ALR80" s="205"/>
      <c r="ALS80" s="205"/>
      <c r="ALT80" s="205"/>
      <c r="ALU80" s="205"/>
      <c r="ALV80" s="205"/>
      <c r="ALW80" s="205"/>
      <c r="ALX80" s="205"/>
      <c r="ALY80" s="205"/>
      <c r="ALZ80" s="205"/>
      <c r="AMA80" s="205"/>
      <c r="AMB80" s="205"/>
      <c r="AMC80" s="205"/>
      <c r="AMD80" s="205"/>
      <c r="AME80" s="205"/>
      <c r="AMF80" s="205"/>
      <c r="AMG80" s="205"/>
      <c r="AMH80" s="205"/>
      <c r="AMI80" s="205"/>
      <c r="AMJ80" s="205"/>
      <c r="AMK80" s="205"/>
    </row>
    <row r="81" spans="1:1025" s="207" customFormat="1" ht="27" x14ac:dyDescent="0.25">
      <c r="A81" s="202"/>
      <c r="B81" s="301"/>
      <c r="C81" s="294"/>
      <c r="D81" s="199" t="s">
        <v>25</v>
      </c>
      <c r="E81" s="201">
        <v>2260.1999999999998</v>
      </c>
      <c r="F81" s="201">
        <v>2260.1999999999998</v>
      </c>
      <c r="G81" s="201">
        <v>2260.1999999999998</v>
      </c>
      <c r="H81" s="201">
        <v>2260.1999999999998</v>
      </c>
      <c r="I81" s="201">
        <v>2260.1999999999998</v>
      </c>
      <c r="J81" s="208">
        <f>I81/E81*100</f>
        <v>100</v>
      </c>
      <c r="K81" s="208">
        <f>H81/F81*100</f>
        <v>100</v>
      </c>
      <c r="L81" s="208">
        <f>H81/G81*100</f>
        <v>100</v>
      </c>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6"/>
      <c r="CZ81" s="206"/>
      <c r="DA81" s="206"/>
      <c r="DB81" s="206"/>
      <c r="DC81" s="206"/>
      <c r="DD81" s="206"/>
      <c r="DE81" s="206"/>
      <c r="DF81" s="206"/>
      <c r="DG81" s="206"/>
      <c r="DH81" s="206"/>
      <c r="DI81" s="206"/>
      <c r="DJ81" s="206"/>
      <c r="DK81" s="206"/>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c r="IC81" s="206"/>
      <c r="ID81" s="206"/>
      <c r="IE81" s="206"/>
      <c r="IF81" s="206"/>
      <c r="IG81" s="206"/>
      <c r="IH81" s="206"/>
      <c r="II81" s="206"/>
      <c r="IJ81" s="206"/>
      <c r="IK81" s="206"/>
      <c r="IL81" s="206"/>
      <c r="IM81" s="206"/>
      <c r="IN81" s="206"/>
      <c r="IO81" s="206"/>
      <c r="IP81" s="206"/>
      <c r="IQ81" s="206"/>
      <c r="IR81" s="206"/>
      <c r="IS81" s="206"/>
      <c r="IT81" s="206"/>
      <c r="IU81" s="206"/>
      <c r="IV81" s="206"/>
      <c r="IW81" s="206"/>
      <c r="IX81" s="206"/>
      <c r="IY81" s="206"/>
      <c r="IZ81" s="206"/>
      <c r="JA81" s="206"/>
      <c r="JB81" s="206"/>
      <c r="JC81" s="206"/>
      <c r="JD81" s="206"/>
      <c r="JE81" s="206"/>
      <c r="JF81" s="206"/>
      <c r="JG81" s="206"/>
      <c r="JH81" s="206"/>
      <c r="JI81" s="206"/>
      <c r="JJ81" s="206"/>
      <c r="JK81" s="206"/>
      <c r="JL81" s="206"/>
      <c r="JM81" s="206"/>
      <c r="JN81" s="206"/>
      <c r="JO81" s="206"/>
      <c r="JP81" s="206"/>
      <c r="JQ81" s="206"/>
      <c r="JR81" s="206"/>
      <c r="JS81" s="206"/>
      <c r="JT81" s="206"/>
      <c r="JU81" s="206"/>
      <c r="JV81" s="206"/>
      <c r="JW81" s="206"/>
      <c r="JX81" s="206"/>
      <c r="JY81" s="206"/>
      <c r="JZ81" s="206"/>
      <c r="KA81" s="206"/>
      <c r="KB81" s="206"/>
      <c r="KC81" s="206"/>
      <c r="KD81" s="206"/>
      <c r="KE81" s="206"/>
      <c r="KF81" s="206"/>
      <c r="KG81" s="206"/>
      <c r="KH81" s="206"/>
      <c r="KI81" s="206"/>
      <c r="KJ81" s="206"/>
      <c r="KK81" s="206"/>
      <c r="KL81" s="206"/>
      <c r="KM81" s="206"/>
      <c r="KN81" s="206"/>
      <c r="KO81" s="206"/>
      <c r="KP81" s="205"/>
      <c r="KQ81" s="205"/>
      <c r="KR81" s="205"/>
      <c r="KS81" s="205"/>
      <c r="KT81" s="205"/>
      <c r="KU81" s="205"/>
      <c r="KV81" s="205"/>
      <c r="KW81" s="205"/>
      <c r="KX81" s="205"/>
      <c r="KY81" s="205"/>
      <c r="KZ81" s="205"/>
      <c r="LA81" s="205"/>
      <c r="LB81" s="205"/>
      <c r="LC81" s="205"/>
      <c r="LD81" s="205"/>
      <c r="LE81" s="205"/>
      <c r="LF81" s="205"/>
      <c r="LG81" s="205"/>
      <c r="LH81" s="205"/>
      <c r="LI81" s="205"/>
      <c r="LJ81" s="205"/>
      <c r="LK81" s="205"/>
      <c r="LL81" s="205"/>
      <c r="LM81" s="205"/>
      <c r="LN81" s="205"/>
      <c r="LO81" s="205"/>
      <c r="LP81" s="205"/>
      <c r="LQ81" s="205"/>
      <c r="LR81" s="205"/>
      <c r="LS81" s="205"/>
      <c r="LT81" s="205"/>
      <c r="LU81" s="205"/>
      <c r="LV81" s="205"/>
      <c r="LW81" s="205"/>
      <c r="LX81" s="205"/>
      <c r="LY81" s="205"/>
      <c r="LZ81" s="205"/>
      <c r="MA81" s="205"/>
      <c r="MB81" s="205"/>
      <c r="MC81" s="205"/>
      <c r="MD81" s="205"/>
      <c r="ME81" s="205"/>
      <c r="MF81" s="205"/>
      <c r="MG81" s="205"/>
      <c r="MH81" s="205"/>
      <c r="MI81" s="205"/>
      <c r="MJ81" s="205"/>
      <c r="MK81" s="205"/>
      <c r="ML81" s="205"/>
      <c r="MM81" s="205"/>
      <c r="MN81" s="205"/>
      <c r="MO81" s="205"/>
      <c r="MP81" s="205"/>
      <c r="MQ81" s="205"/>
      <c r="MR81" s="205"/>
      <c r="MS81" s="205"/>
      <c r="MT81" s="205"/>
      <c r="MU81" s="205"/>
      <c r="MV81" s="205"/>
      <c r="MW81" s="205"/>
      <c r="MX81" s="205"/>
      <c r="MY81" s="205"/>
      <c r="MZ81" s="205"/>
      <c r="NA81" s="205"/>
      <c r="NB81" s="205"/>
      <c r="NC81" s="205"/>
      <c r="ND81" s="205"/>
      <c r="NE81" s="205"/>
      <c r="NF81" s="205"/>
      <c r="NG81" s="205"/>
      <c r="NH81" s="205"/>
      <c r="NI81" s="205"/>
      <c r="NJ81" s="205"/>
      <c r="NK81" s="205"/>
      <c r="NL81" s="205"/>
      <c r="NM81" s="205"/>
      <c r="NN81" s="205"/>
      <c r="NO81" s="205"/>
      <c r="NP81" s="205"/>
      <c r="NQ81" s="205"/>
      <c r="NR81" s="205"/>
      <c r="NS81" s="205"/>
      <c r="NT81" s="205"/>
      <c r="NU81" s="205"/>
      <c r="NV81" s="205"/>
      <c r="NW81" s="205"/>
      <c r="NX81" s="205"/>
      <c r="NY81" s="205"/>
      <c r="NZ81" s="205"/>
      <c r="OA81" s="205"/>
      <c r="OB81" s="205"/>
      <c r="OC81" s="205"/>
      <c r="OD81" s="205"/>
      <c r="OE81" s="205"/>
      <c r="OF81" s="205"/>
      <c r="OG81" s="205"/>
      <c r="OH81" s="205"/>
      <c r="OI81" s="205"/>
      <c r="OJ81" s="205"/>
      <c r="OK81" s="205"/>
      <c r="OL81" s="205"/>
      <c r="OM81" s="205"/>
      <c r="ON81" s="205"/>
      <c r="OO81" s="205"/>
      <c r="OP81" s="205"/>
      <c r="OQ81" s="205"/>
      <c r="OR81" s="205"/>
      <c r="OS81" s="205"/>
      <c r="OT81" s="205"/>
      <c r="OU81" s="205"/>
      <c r="OV81" s="205"/>
      <c r="OW81" s="205"/>
      <c r="OX81" s="205"/>
      <c r="OY81" s="205"/>
      <c r="OZ81" s="205"/>
      <c r="PA81" s="205"/>
      <c r="PB81" s="205"/>
      <c r="PC81" s="205"/>
      <c r="PD81" s="205"/>
      <c r="PE81" s="205"/>
      <c r="PF81" s="205"/>
      <c r="PG81" s="205"/>
      <c r="PH81" s="205"/>
      <c r="PI81" s="205"/>
      <c r="PJ81" s="205"/>
      <c r="PK81" s="205"/>
      <c r="PL81" s="205"/>
      <c r="PM81" s="205"/>
      <c r="PN81" s="205"/>
      <c r="PO81" s="205"/>
      <c r="PP81" s="205"/>
      <c r="PQ81" s="205"/>
      <c r="PR81" s="205"/>
      <c r="PS81" s="205"/>
      <c r="PT81" s="205"/>
      <c r="PU81" s="205"/>
      <c r="PV81" s="205"/>
      <c r="PW81" s="205"/>
      <c r="PX81" s="205"/>
      <c r="PY81" s="205"/>
      <c r="PZ81" s="205"/>
      <c r="QA81" s="205"/>
      <c r="QB81" s="205"/>
      <c r="QC81" s="205"/>
      <c r="QD81" s="205"/>
      <c r="QE81" s="205"/>
      <c r="QF81" s="205"/>
      <c r="QG81" s="205"/>
      <c r="QH81" s="205"/>
      <c r="QI81" s="205"/>
      <c r="QJ81" s="205"/>
      <c r="QK81" s="205"/>
      <c r="QL81" s="205"/>
      <c r="QM81" s="205"/>
      <c r="QN81" s="205"/>
      <c r="QO81" s="205"/>
      <c r="QP81" s="205"/>
      <c r="QQ81" s="205"/>
      <c r="QR81" s="205"/>
      <c r="QS81" s="205"/>
      <c r="QT81" s="205"/>
      <c r="QU81" s="205"/>
      <c r="QV81" s="205"/>
      <c r="QW81" s="205"/>
      <c r="QX81" s="205"/>
      <c r="QY81" s="205"/>
      <c r="QZ81" s="205"/>
      <c r="RA81" s="205"/>
      <c r="RB81" s="205"/>
      <c r="RC81" s="205"/>
      <c r="RD81" s="205"/>
      <c r="RE81" s="205"/>
      <c r="RF81" s="205"/>
      <c r="RG81" s="205"/>
      <c r="RH81" s="205"/>
      <c r="RI81" s="205"/>
      <c r="RJ81" s="205"/>
      <c r="RK81" s="205"/>
      <c r="RL81" s="205"/>
      <c r="RM81" s="205"/>
      <c r="RN81" s="205"/>
      <c r="RO81" s="205"/>
      <c r="RP81" s="205"/>
      <c r="RQ81" s="205"/>
      <c r="RR81" s="205"/>
      <c r="RS81" s="205"/>
      <c r="RT81" s="205"/>
      <c r="RU81" s="205"/>
      <c r="RV81" s="205"/>
      <c r="RW81" s="205"/>
      <c r="RX81" s="205"/>
      <c r="RY81" s="205"/>
      <c r="RZ81" s="205"/>
      <c r="SA81" s="205"/>
      <c r="SB81" s="205"/>
      <c r="SC81" s="205"/>
      <c r="SD81" s="205"/>
      <c r="SE81" s="205"/>
      <c r="SF81" s="205"/>
      <c r="SG81" s="205"/>
      <c r="SH81" s="205"/>
      <c r="SI81" s="205"/>
      <c r="SJ81" s="205"/>
      <c r="SK81" s="205"/>
      <c r="SL81" s="205"/>
      <c r="SM81" s="205"/>
      <c r="SN81" s="205"/>
      <c r="SO81" s="205"/>
      <c r="SP81" s="205"/>
      <c r="SQ81" s="205"/>
      <c r="SR81" s="205"/>
      <c r="SS81" s="205"/>
      <c r="ST81" s="205"/>
      <c r="SU81" s="205"/>
      <c r="SV81" s="205"/>
      <c r="SW81" s="205"/>
      <c r="SX81" s="205"/>
      <c r="SY81" s="205"/>
      <c r="SZ81" s="205"/>
      <c r="TA81" s="205"/>
      <c r="TB81" s="205"/>
      <c r="TC81" s="205"/>
      <c r="TD81" s="205"/>
      <c r="TE81" s="205"/>
      <c r="TF81" s="205"/>
      <c r="TG81" s="205"/>
      <c r="TH81" s="205"/>
      <c r="TI81" s="205"/>
      <c r="TJ81" s="205"/>
      <c r="TK81" s="205"/>
      <c r="TL81" s="205"/>
      <c r="TM81" s="205"/>
      <c r="TN81" s="205"/>
      <c r="TO81" s="205"/>
      <c r="TP81" s="205"/>
      <c r="TQ81" s="205"/>
      <c r="TR81" s="205"/>
      <c r="TS81" s="205"/>
      <c r="TT81" s="205"/>
      <c r="TU81" s="205"/>
      <c r="TV81" s="205"/>
      <c r="TW81" s="205"/>
      <c r="TX81" s="205"/>
      <c r="TY81" s="205"/>
      <c r="TZ81" s="205"/>
      <c r="UA81" s="205"/>
      <c r="UB81" s="205"/>
      <c r="UC81" s="205"/>
      <c r="UD81" s="205"/>
      <c r="UE81" s="205"/>
      <c r="UF81" s="205"/>
      <c r="UG81" s="205"/>
      <c r="UH81" s="205"/>
      <c r="UI81" s="205"/>
      <c r="UJ81" s="205"/>
      <c r="UK81" s="205"/>
      <c r="UL81" s="205"/>
      <c r="UM81" s="205"/>
      <c r="UN81" s="205"/>
      <c r="UO81" s="205"/>
      <c r="UP81" s="205"/>
      <c r="UQ81" s="205"/>
      <c r="UR81" s="205"/>
      <c r="US81" s="205"/>
      <c r="UT81" s="205"/>
      <c r="UU81" s="205"/>
      <c r="UV81" s="205"/>
      <c r="UW81" s="205"/>
      <c r="UX81" s="205"/>
      <c r="UY81" s="205"/>
      <c r="UZ81" s="205"/>
      <c r="VA81" s="205"/>
      <c r="VB81" s="205"/>
      <c r="VC81" s="205"/>
      <c r="VD81" s="205"/>
      <c r="VE81" s="205"/>
      <c r="VF81" s="205"/>
      <c r="VG81" s="205"/>
      <c r="VH81" s="205"/>
      <c r="VI81" s="205"/>
      <c r="VJ81" s="205"/>
      <c r="VK81" s="205"/>
      <c r="VL81" s="205"/>
      <c r="VM81" s="205"/>
      <c r="VN81" s="205"/>
      <c r="VO81" s="205"/>
      <c r="VP81" s="205"/>
      <c r="VQ81" s="205"/>
      <c r="VR81" s="205"/>
      <c r="VS81" s="205"/>
      <c r="VT81" s="205"/>
      <c r="VU81" s="205"/>
      <c r="VV81" s="205"/>
      <c r="VW81" s="205"/>
      <c r="VX81" s="205"/>
      <c r="VY81" s="205"/>
      <c r="VZ81" s="205"/>
      <c r="WA81" s="205"/>
      <c r="WB81" s="205"/>
      <c r="WC81" s="205"/>
      <c r="WD81" s="205"/>
      <c r="WE81" s="205"/>
      <c r="WF81" s="205"/>
      <c r="WG81" s="205"/>
      <c r="WH81" s="205"/>
      <c r="WI81" s="205"/>
      <c r="WJ81" s="205"/>
      <c r="WK81" s="205"/>
      <c r="WL81" s="205"/>
      <c r="WM81" s="205"/>
      <c r="WN81" s="205"/>
      <c r="WO81" s="205"/>
      <c r="WP81" s="205"/>
      <c r="WQ81" s="205"/>
      <c r="WR81" s="205"/>
      <c r="WS81" s="205"/>
      <c r="WT81" s="205"/>
      <c r="WU81" s="205"/>
      <c r="WV81" s="205"/>
      <c r="WW81" s="205"/>
      <c r="WX81" s="205"/>
      <c r="WY81" s="205"/>
      <c r="WZ81" s="205"/>
      <c r="XA81" s="205"/>
      <c r="XB81" s="205"/>
      <c r="XC81" s="205"/>
      <c r="XD81" s="205"/>
      <c r="XE81" s="205"/>
      <c r="XF81" s="205"/>
      <c r="XG81" s="205"/>
      <c r="XH81" s="205"/>
      <c r="XI81" s="205"/>
      <c r="XJ81" s="205"/>
      <c r="XK81" s="205"/>
      <c r="XL81" s="205"/>
      <c r="XM81" s="205"/>
      <c r="XN81" s="205"/>
      <c r="XO81" s="205"/>
      <c r="XP81" s="205"/>
      <c r="XQ81" s="205"/>
      <c r="XR81" s="205"/>
      <c r="XS81" s="205"/>
      <c r="XT81" s="205"/>
      <c r="XU81" s="205"/>
      <c r="XV81" s="205"/>
      <c r="XW81" s="205"/>
      <c r="XX81" s="205"/>
      <c r="XY81" s="205"/>
      <c r="XZ81" s="205"/>
      <c r="YA81" s="205"/>
      <c r="YB81" s="205"/>
      <c r="YC81" s="205"/>
      <c r="YD81" s="205"/>
      <c r="YE81" s="205"/>
      <c r="YF81" s="205"/>
      <c r="YG81" s="205"/>
      <c r="YH81" s="205"/>
      <c r="YI81" s="205"/>
      <c r="YJ81" s="205"/>
      <c r="YK81" s="205"/>
      <c r="YL81" s="205"/>
      <c r="YM81" s="205"/>
      <c r="YN81" s="205"/>
      <c r="YO81" s="205"/>
      <c r="YP81" s="205"/>
      <c r="YQ81" s="205"/>
      <c r="YR81" s="205"/>
      <c r="YS81" s="205"/>
      <c r="YT81" s="205"/>
      <c r="YU81" s="205"/>
      <c r="YV81" s="205"/>
      <c r="YW81" s="205"/>
      <c r="YX81" s="205"/>
      <c r="YY81" s="205"/>
      <c r="YZ81" s="205"/>
      <c r="ZA81" s="205"/>
      <c r="ZB81" s="205"/>
      <c r="ZC81" s="205"/>
      <c r="ZD81" s="205"/>
      <c r="ZE81" s="205"/>
      <c r="ZF81" s="205"/>
      <c r="ZG81" s="205"/>
      <c r="ZH81" s="205"/>
      <c r="ZI81" s="205"/>
      <c r="ZJ81" s="205"/>
      <c r="ZK81" s="205"/>
      <c r="ZL81" s="205"/>
      <c r="ZM81" s="205"/>
      <c r="ZN81" s="205"/>
      <c r="ZO81" s="205"/>
      <c r="ZP81" s="205"/>
      <c r="ZQ81" s="205"/>
      <c r="ZR81" s="205"/>
      <c r="ZS81" s="205"/>
      <c r="ZT81" s="205"/>
      <c r="ZU81" s="205"/>
      <c r="ZV81" s="205"/>
      <c r="ZW81" s="205"/>
      <c r="ZX81" s="205"/>
      <c r="ZY81" s="205"/>
      <c r="ZZ81" s="205"/>
      <c r="AAA81" s="205"/>
      <c r="AAB81" s="205"/>
      <c r="AAC81" s="205"/>
      <c r="AAD81" s="205"/>
      <c r="AAE81" s="205"/>
      <c r="AAF81" s="205"/>
      <c r="AAG81" s="205"/>
      <c r="AAH81" s="205"/>
      <c r="AAI81" s="205"/>
      <c r="AAJ81" s="205"/>
      <c r="AAK81" s="205"/>
      <c r="AAL81" s="205"/>
      <c r="AAM81" s="205"/>
      <c r="AAN81" s="205"/>
      <c r="AAO81" s="205"/>
      <c r="AAP81" s="205"/>
      <c r="AAQ81" s="205"/>
      <c r="AAR81" s="205"/>
      <c r="AAS81" s="205"/>
      <c r="AAT81" s="205"/>
      <c r="AAU81" s="205"/>
      <c r="AAV81" s="205"/>
      <c r="AAW81" s="205"/>
      <c r="AAX81" s="205"/>
      <c r="AAY81" s="205"/>
      <c r="AAZ81" s="205"/>
      <c r="ABA81" s="205"/>
      <c r="ABB81" s="205"/>
      <c r="ABC81" s="205"/>
      <c r="ABD81" s="205"/>
      <c r="ABE81" s="205"/>
      <c r="ABF81" s="205"/>
      <c r="ABG81" s="205"/>
      <c r="ABH81" s="205"/>
      <c r="ABI81" s="205"/>
      <c r="ABJ81" s="205"/>
      <c r="ABK81" s="205"/>
      <c r="ABL81" s="205"/>
      <c r="ABM81" s="205"/>
      <c r="ABN81" s="205"/>
      <c r="ABO81" s="205"/>
      <c r="ABP81" s="205"/>
      <c r="ABQ81" s="205"/>
      <c r="ABR81" s="205"/>
      <c r="ABS81" s="205"/>
      <c r="ABT81" s="205"/>
      <c r="ABU81" s="205"/>
      <c r="ABV81" s="205"/>
      <c r="ABW81" s="205"/>
      <c r="ABX81" s="205"/>
      <c r="ABY81" s="205"/>
      <c r="ABZ81" s="205"/>
      <c r="ACA81" s="205"/>
      <c r="ACB81" s="205"/>
      <c r="ACC81" s="205"/>
      <c r="ACD81" s="205"/>
      <c r="ACE81" s="205"/>
      <c r="ACF81" s="205"/>
      <c r="ACG81" s="205"/>
      <c r="ACH81" s="205"/>
      <c r="ACI81" s="205"/>
      <c r="ACJ81" s="205"/>
      <c r="ACK81" s="205"/>
      <c r="ACL81" s="205"/>
      <c r="ACM81" s="205"/>
      <c r="ACN81" s="205"/>
      <c r="ACO81" s="205"/>
      <c r="ACP81" s="205"/>
      <c r="ACQ81" s="205"/>
      <c r="ACR81" s="205"/>
      <c r="ACS81" s="205"/>
      <c r="ACT81" s="205"/>
      <c r="ACU81" s="205"/>
      <c r="ACV81" s="205"/>
      <c r="ACW81" s="205"/>
      <c r="ACX81" s="205"/>
      <c r="ACY81" s="205"/>
      <c r="ACZ81" s="205"/>
      <c r="ADA81" s="205"/>
      <c r="ADB81" s="205"/>
      <c r="ADC81" s="205"/>
      <c r="ADD81" s="205"/>
      <c r="ADE81" s="205"/>
      <c r="ADF81" s="205"/>
      <c r="ADG81" s="205"/>
      <c r="ADH81" s="205"/>
      <c r="ADI81" s="205"/>
      <c r="ADJ81" s="205"/>
      <c r="ADK81" s="205"/>
      <c r="ADL81" s="205"/>
      <c r="ADM81" s="205"/>
      <c r="ADN81" s="205"/>
      <c r="ADO81" s="205"/>
      <c r="ADP81" s="205"/>
      <c r="ADQ81" s="205"/>
      <c r="ADR81" s="205"/>
      <c r="ADS81" s="205"/>
      <c r="ADT81" s="205"/>
      <c r="ADU81" s="205"/>
      <c r="ADV81" s="205"/>
      <c r="ADW81" s="205"/>
      <c r="ADX81" s="205"/>
      <c r="ADY81" s="205"/>
      <c r="ADZ81" s="205"/>
      <c r="AEA81" s="205"/>
      <c r="AEB81" s="205"/>
      <c r="AEC81" s="205"/>
      <c r="AED81" s="205"/>
      <c r="AEE81" s="205"/>
      <c r="AEF81" s="205"/>
      <c r="AEG81" s="205"/>
      <c r="AEH81" s="205"/>
      <c r="AEI81" s="205"/>
      <c r="AEJ81" s="205"/>
      <c r="AEK81" s="205"/>
      <c r="AEL81" s="205"/>
      <c r="AEM81" s="205"/>
      <c r="AEN81" s="205"/>
      <c r="AEO81" s="205"/>
      <c r="AEP81" s="205"/>
      <c r="AEQ81" s="205"/>
      <c r="AER81" s="205"/>
      <c r="AES81" s="205"/>
      <c r="AET81" s="205"/>
      <c r="AEU81" s="205"/>
      <c r="AEV81" s="205"/>
      <c r="AEW81" s="205"/>
      <c r="AEX81" s="205"/>
      <c r="AEY81" s="205"/>
      <c r="AEZ81" s="205"/>
      <c r="AFA81" s="205"/>
      <c r="AFB81" s="205"/>
      <c r="AFC81" s="205"/>
      <c r="AFD81" s="205"/>
      <c r="AFE81" s="205"/>
      <c r="AFF81" s="205"/>
      <c r="AFG81" s="205"/>
      <c r="AFH81" s="205"/>
      <c r="AFI81" s="205"/>
      <c r="AFJ81" s="205"/>
      <c r="AFK81" s="205"/>
      <c r="AFL81" s="205"/>
      <c r="AFM81" s="205"/>
      <c r="AFN81" s="205"/>
      <c r="AFO81" s="205"/>
      <c r="AFP81" s="205"/>
      <c r="AFQ81" s="205"/>
      <c r="AFR81" s="205"/>
      <c r="AFS81" s="205"/>
      <c r="AFT81" s="205"/>
      <c r="AFU81" s="205"/>
      <c r="AFV81" s="205"/>
      <c r="AFW81" s="205"/>
      <c r="AFX81" s="205"/>
      <c r="AFY81" s="205"/>
      <c r="AFZ81" s="205"/>
      <c r="AGA81" s="205"/>
      <c r="AGB81" s="205"/>
      <c r="AGC81" s="205"/>
      <c r="AGD81" s="205"/>
      <c r="AGE81" s="205"/>
      <c r="AGF81" s="205"/>
      <c r="AGG81" s="205"/>
      <c r="AGH81" s="205"/>
      <c r="AGI81" s="205"/>
      <c r="AGJ81" s="205"/>
      <c r="AGK81" s="205"/>
      <c r="AGL81" s="205"/>
      <c r="AGM81" s="205"/>
      <c r="AGN81" s="205"/>
      <c r="AGO81" s="205"/>
      <c r="AGP81" s="205"/>
      <c r="AGQ81" s="205"/>
      <c r="AGR81" s="205"/>
      <c r="AGS81" s="205"/>
      <c r="AGT81" s="205"/>
      <c r="AGU81" s="205"/>
      <c r="AGV81" s="205"/>
      <c r="AGW81" s="205"/>
      <c r="AGX81" s="205"/>
      <c r="AGY81" s="205"/>
      <c r="AGZ81" s="205"/>
      <c r="AHA81" s="205"/>
      <c r="AHB81" s="205"/>
      <c r="AHC81" s="205"/>
      <c r="AHD81" s="205"/>
      <c r="AHE81" s="205"/>
      <c r="AHF81" s="205"/>
      <c r="AHG81" s="205"/>
      <c r="AHH81" s="205"/>
      <c r="AHI81" s="205"/>
      <c r="AHJ81" s="205"/>
      <c r="AHK81" s="205"/>
      <c r="AHL81" s="205"/>
      <c r="AHM81" s="205"/>
      <c r="AHN81" s="205"/>
      <c r="AHO81" s="205"/>
      <c r="AHP81" s="205"/>
      <c r="AHQ81" s="205"/>
      <c r="AHR81" s="205"/>
      <c r="AHS81" s="205"/>
      <c r="AHT81" s="205"/>
      <c r="AHU81" s="205"/>
      <c r="AHV81" s="205"/>
      <c r="AHW81" s="205"/>
      <c r="AHX81" s="205"/>
      <c r="AHY81" s="205"/>
      <c r="AHZ81" s="205"/>
      <c r="AIA81" s="205"/>
      <c r="AIB81" s="205"/>
      <c r="AIC81" s="205"/>
      <c r="AID81" s="205"/>
      <c r="AIE81" s="205"/>
      <c r="AIF81" s="205"/>
      <c r="AIG81" s="205"/>
      <c r="AIH81" s="205"/>
      <c r="AII81" s="205"/>
      <c r="AIJ81" s="205"/>
      <c r="AIK81" s="205"/>
      <c r="AIL81" s="205"/>
      <c r="AIM81" s="205"/>
      <c r="AIN81" s="205"/>
      <c r="AIO81" s="205"/>
      <c r="AIP81" s="205"/>
      <c r="AIQ81" s="205"/>
      <c r="AIR81" s="205"/>
      <c r="AIS81" s="205"/>
      <c r="AIT81" s="205"/>
      <c r="AIU81" s="205"/>
      <c r="AIV81" s="205"/>
      <c r="AIW81" s="205"/>
      <c r="AIX81" s="205"/>
      <c r="AIY81" s="205"/>
      <c r="AIZ81" s="205"/>
      <c r="AJA81" s="205"/>
      <c r="AJB81" s="205"/>
      <c r="AJC81" s="205"/>
      <c r="AJD81" s="205"/>
      <c r="AJE81" s="205"/>
      <c r="AJF81" s="205"/>
      <c r="AJG81" s="205"/>
      <c r="AJH81" s="205"/>
      <c r="AJI81" s="205"/>
      <c r="AJJ81" s="205"/>
      <c r="AJK81" s="205"/>
      <c r="AJL81" s="205"/>
      <c r="AJM81" s="205"/>
      <c r="AJN81" s="205"/>
      <c r="AJO81" s="205"/>
      <c r="AJP81" s="205"/>
      <c r="AJQ81" s="205"/>
      <c r="AJR81" s="205"/>
      <c r="AJS81" s="205"/>
      <c r="AJT81" s="205"/>
      <c r="AJU81" s="205"/>
      <c r="AJV81" s="205"/>
      <c r="AJW81" s="205"/>
      <c r="AJX81" s="205"/>
      <c r="AJY81" s="205"/>
      <c r="AJZ81" s="205"/>
      <c r="AKA81" s="205"/>
      <c r="AKB81" s="205"/>
      <c r="AKC81" s="205"/>
      <c r="AKD81" s="205"/>
      <c r="AKE81" s="205"/>
      <c r="AKF81" s="205"/>
      <c r="AKG81" s="205"/>
      <c r="AKH81" s="205"/>
      <c r="AKI81" s="205"/>
      <c r="AKJ81" s="205"/>
      <c r="AKK81" s="205"/>
      <c r="AKL81" s="205"/>
      <c r="AKM81" s="205"/>
      <c r="AKN81" s="205"/>
      <c r="AKO81" s="205"/>
      <c r="AKP81" s="205"/>
      <c r="AKQ81" s="205"/>
      <c r="AKR81" s="205"/>
      <c r="AKS81" s="205"/>
      <c r="AKT81" s="205"/>
      <c r="AKU81" s="205"/>
      <c r="AKV81" s="205"/>
      <c r="AKW81" s="205"/>
      <c r="AKX81" s="205"/>
      <c r="AKY81" s="205"/>
      <c r="AKZ81" s="205"/>
      <c r="ALA81" s="205"/>
      <c r="ALB81" s="205"/>
      <c r="ALC81" s="205"/>
      <c r="ALD81" s="205"/>
      <c r="ALE81" s="205"/>
      <c r="ALF81" s="205"/>
      <c r="ALG81" s="205"/>
      <c r="ALH81" s="205"/>
      <c r="ALI81" s="205"/>
      <c r="ALJ81" s="205"/>
      <c r="ALK81" s="205"/>
      <c r="ALL81" s="205"/>
      <c r="ALM81" s="205"/>
      <c r="ALN81" s="205"/>
      <c r="ALO81" s="205"/>
      <c r="ALP81" s="205"/>
      <c r="ALQ81" s="205"/>
      <c r="ALR81" s="205"/>
      <c r="ALS81" s="205"/>
      <c r="ALT81" s="205"/>
      <c r="ALU81" s="205"/>
      <c r="ALV81" s="205"/>
      <c r="ALW81" s="205"/>
      <c r="ALX81" s="205"/>
      <c r="ALY81" s="205"/>
      <c r="ALZ81" s="205"/>
      <c r="AMA81" s="205"/>
      <c r="AMB81" s="205"/>
      <c r="AMC81" s="205"/>
      <c r="AMD81" s="205"/>
      <c r="AME81" s="205"/>
      <c r="AMF81" s="205"/>
      <c r="AMG81" s="205"/>
      <c r="AMH81" s="205"/>
      <c r="AMI81" s="205"/>
      <c r="AMJ81" s="205"/>
      <c r="AMK81" s="205"/>
    </row>
    <row r="82" spans="1:1025" s="207" customFormat="1" ht="67.5" x14ac:dyDescent="0.25">
      <c r="A82" s="202"/>
      <c r="B82" s="301"/>
      <c r="C82" s="294"/>
      <c r="D82" s="199" t="s">
        <v>26</v>
      </c>
      <c r="E82" s="201" t="s">
        <v>162</v>
      </c>
      <c r="F82" s="201">
        <f>F81</f>
        <v>2260.1999999999998</v>
      </c>
      <c r="G82" s="201"/>
      <c r="H82" s="201">
        <f>H81</f>
        <v>2260.1999999999998</v>
      </c>
      <c r="I82" s="201">
        <f>I81</f>
        <v>2260.1999999999998</v>
      </c>
      <c r="J82" s="208"/>
      <c r="K82" s="208">
        <f>H82/F82*100</f>
        <v>100</v>
      </c>
      <c r="L82" s="208"/>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HN82" s="206"/>
      <c r="HO82" s="206"/>
      <c r="HP82" s="206"/>
      <c r="HQ82" s="206"/>
      <c r="HR82" s="206"/>
      <c r="HS82" s="206"/>
      <c r="HT82" s="206"/>
      <c r="HU82" s="206"/>
      <c r="HV82" s="206"/>
      <c r="HW82" s="206"/>
      <c r="HX82" s="206"/>
      <c r="HY82" s="206"/>
      <c r="HZ82" s="206"/>
      <c r="IA82" s="206"/>
      <c r="IB82" s="206"/>
      <c r="IC82" s="206"/>
      <c r="ID82" s="206"/>
      <c r="IE82" s="206"/>
      <c r="IF82" s="206"/>
      <c r="IG82" s="206"/>
      <c r="IH82" s="206"/>
      <c r="II82" s="206"/>
      <c r="IJ82" s="206"/>
      <c r="IK82" s="206"/>
      <c r="IL82" s="206"/>
      <c r="IM82" s="206"/>
      <c r="IN82" s="206"/>
      <c r="IO82" s="206"/>
      <c r="IP82" s="206"/>
      <c r="IQ82" s="206"/>
      <c r="IR82" s="206"/>
      <c r="IS82" s="206"/>
      <c r="IT82" s="206"/>
      <c r="IU82" s="206"/>
      <c r="IV82" s="206"/>
      <c r="IW82" s="206"/>
      <c r="IX82" s="206"/>
      <c r="IY82" s="206"/>
      <c r="IZ82" s="206"/>
      <c r="JA82" s="206"/>
      <c r="JB82" s="206"/>
      <c r="JC82" s="206"/>
      <c r="JD82" s="206"/>
      <c r="JE82" s="206"/>
      <c r="JF82" s="206"/>
      <c r="JG82" s="206"/>
      <c r="JH82" s="206"/>
      <c r="JI82" s="206"/>
      <c r="JJ82" s="206"/>
      <c r="JK82" s="206"/>
      <c r="JL82" s="206"/>
      <c r="JM82" s="206"/>
      <c r="JN82" s="206"/>
      <c r="JO82" s="206"/>
      <c r="JP82" s="206"/>
      <c r="JQ82" s="206"/>
      <c r="JR82" s="206"/>
      <c r="JS82" s="206"/>
      <c r="JT82" s="206"/>
      <c r="JU82" s="206"/>
      <c r="JV82" s="206"/>
      <c r="JW82" s="206"/>
      <c r="JX82" s="206"/>
      <c r="JY82" s="206"/>
      <c r="JZ82" s="206"/>
      <c r="KA82" s="206"/>
      <c r="KB82" s="206"/>
      <c r="KC82" s="206"/>
      <c r="KD82" s="206"/>
      <c r="KE82" s="206"/>
      <c r="KF82" s="206"/>
      <c r="KG82" s="206"/>
      <c r="KH82" s="206"/>
      <c r="KI82" s="206"/>
      <c r="KJ82" s="206"/>
      <c r="KK82" s="206"/>
      <c r="KL82" s="206"/>
      <c r="KM82" s="206"/>
      <c r="KN82" s="206"/>
      <c r="KO82" s="206"/>
      <c r="KP82" s="205"/>
      <c r="KQ82" s="205"/>
      <c r="KR82" s="205"/>
      <c r="KS82" s="205"/>
      <c r="KT82" s="205"/>
      <c r="KU82" s="205"/>
      <c r="KV82" s="205"/>
      <c r="KW82" s="205"/>
      <c r="KX82" s="205"/>
      <c r="KY82" s="205"/>
      <c r="KZ82" s="205"/>
      <c r="LA82" s="205"/>
      <c r="LB82" s="205"/>
      <c r="LC82" s="205"/>
      <c r="LD82" s="205"/>
      <c r="LE82" s="205"/>
      <c r="LF82" s="205"/>
      <c r="LG82" s="205"/>
      <c r="LH82" s="205"/>
      <c r="LI82" s="205"/>
      <c r="LJ82" s="205"/>
      <c r="LK82" s="205"/>
      <c r="LL82" s="205"/>
      <c r="LM82" s="205"/>
      <c r="LN82" s="205"/>
      <c r="LO82" s="205"/>
      <c r="LP82" s="205"/>
      <c r="LQ82" s="205"/>
      <c r="LR82" s="205"/>
      <c r="LS82" s="205"/>
      <c r="LT82" s="205"/>
      <c r="LU82" s="205"/>
      <c r="LV82" s="205"/>
      <c r="LW82" s="205"/>
      <c r="LX82" s="205"/>
      <c r="LY82" s="205"/>
      <c r="LZ82" s="205"/>
      <c r="MA82" s="205"/>
      <c r="MB82" s="205"/>
      <c r="MC82" s="205"/>
      <c r="MD82" s="205"/>
      <c r="ME82" s="205"/>
      <c r="MF82" s="205"/>
      <c r="MG82" s="205"/>
      <c r="MH82" s="205"/>
      <c r="MI82" s="205"/>
      <c r="MJ82" s="205"/>
      <c r="MK82" s="205"/>
      <c r="ML82" s="205"/>
      <c r="MM82" s="205"/>
      <c r="MN82" s="205"/>
      <c r="MO82" s="205"/>
      <c r="MP82" s="205"/>
      <c r="MQ82" s="205"/>
      <c r="MR82" s="205"/>
      <c r="MS82" s="205"/>
      <c r="MT82" s="205"/>
      <c r="MU82" s="205"/>
      <c r="MV82" s="205"/>
      <c r="MW82" s="205"/>
      <c r="MX82" s="205"/>
      <c r="MY82" s="205"/>
      <c r="MZ82" s="205"/>
      <c r="NA82" s="205"/>
      <c r="NB82" s="205"/>
      <c r="NC82" s="205"/>
      <c r="ND82" s="205"/>
      <c r="NE82" s="205"/>
      <c r="NF82" s="205"/>
      <c r="NG82" s="205"/>
      <c r="NH82" s="205"/>
      <c r="NI82" s="205"/>
      <c r="NJ82" s="205"/>
      <c r="NK82" s="205"/>
      <c r="NL82" s="205"/>
      <c r="NM82" s="205"/>
      <c r="NN82" s="205"/>
      <c r="NO82" s="205"/>
      <c r="NP82" s="205"/>
      <c r="NQ82" s="205"/>
      <c r="NR82" s="205"/>
      <c r="NS82" s="205"/>
      <c r="NT82" s="205"/>
      <c r="NU82" s="205"/>
      <c r="NV82" s="205"/>
      <c r="NW82" s="205"/>
      <c r="NX82" s="205"/>
      <c r="NY82" s="205"/>
      <c r="NZ82" s="205"/>
      <c r="OA82" s="205"/>
      <c r="OB82" s="205"/>
      <c r="OC82" s="205"/>
      <c r="OD82" s="205"/>
      <c r="OE82" s="205"/>
      <c r="OF82" s="205"/>
      <c r="OG82" s="205"/>
      <c r="OH82" s="205"/>
      <c r="OI82" s="205"/>
      <c r="OJ82" s="205"/>
      <c r="OK82" s="205"/>
      <c r="OL82" s="205"/>
      <c r="OM82" s="205"/>
      <c r="ON82" s="205"/>
      <c r="OO82" s="205"/>
      <c r="OP82" s="205"/>
      <c r="OQ82" s="205"/>
      <c r="OR82" s="205"/>
      <c r="OS82" s="205"/>
      <c r="OT82" s="205"/>
      <c r="OU82" s="205"/>
      <c r="OV82" s="205"/>
      <c r="OW82" s="205"/>
      <c r="OX82" s="205"/>
      <c r="OY82" s="205"/>
      <c r="OZ82" s="205"/>
      <c r="PA82" s="205"/>
      <c r="PB82" s="205"/>
      <c r="PC82" s="205"/>
      <c r="PD82" s="205"/>
      <c r="PE82" s="205"/>
      <c r="PF82" s="205"/>
      <c r="PG82" s="205"/>
      <c r="PH82" s="205"/>
      <c r="PI82" s="205"/>
      <c r="PJ82" s="205"/>
      <c r="PK82" s="205"/>
      <c r="PL82" s="205"/>
      <c r="PM82" s="205"/>
      <c r="PN82" s="205"/>
      <c r="PO82" s="205"/>
      <c r="PP82" s="205"/>
      <c r="PQ82" s="205"/>
      <c r="PR82" s="205"/>
      <c r="PS82" s="205"/>
      <c r="PT82" s="205"/>
      <c r="PU82" s="205"/>
      <c r="PV82" s="205"/>
      <c r="PW82" s="205"/>
      <c r="PX82" s="205"/>
      <c r="PY82" s="205"/>
      <c r="PZ82" s="205"/>
      <c r="QA82" s="205"/>
      <c r="QB82" s="205"/>
      <c r="QC82" s="205"/>
      <c r="QD82" s="205"/>
      <c r="QE82" s="205"/>
      <c r="QF82" s="205"/>
      <c r="QG82" s="205"/>
      <c r="QH82" s="205"/>
      <c r="QI82" s="205"/>
      <c r="QJ82" s="205"/>
      <c r="QK82" s="205"/>
      <c r="QL82" s="205"/>
      <c r="QM82" s="205"/>
      <c r="QN82" s="205"/>
      <c r="QO82" s="205"/>
      <c r="QP82" s="205"/>
      <c r="QQ82" s="205"/>
      <c r="QR82" s="205"/>
      <c r="QS82" s="205"/>
      <c r="QT82" s="205"/>
      <c r="QU82" s="205"/>
      <c r="QV82" s="205"/>
      <c r="QW82" s="205"/>
      <c r="QX82" s="205"/>
      <c r="QY82" s="205"/>
      <c r="QZ82" s="205"/>
      <c r="RA82" s="205"/>
      <c r="RB82" s="205"/>
      <c r="RC82" s="205"/>
      <c r="RD82" s="205"/>
      <c r="RE82" s="205"/>
      <c r="RF82" s="205"/>
      <c r="RG82" s="205"/>
      <c r="RH82" s="205"/>
      <c r="RI82" s="205"/>
      <c r="RJ82" s="205"/>
      <c r="RK82" s="205"/>
      <c r="RL82" s="205"/>
      <c r="RM82" s="205"/>
      <c r="RN82" s="205"/>
      <c r="RO82" s="205"/>
      <c r="RP82" s="205"/>
      <c r="RQ82" s="205"/>
      <c r="RR82" s="205"/>
      <c r="RS82" s="205"/>
      <c r="RT82" s="205"/>
      <c r="RU82" s="205"/>
      <c r="RV82" s="205"/>
      <c r="RW82" s="205"/>
      <c r="RX82" s="205"/>
      <c r="RY82" s="205"/>
      <c r="RZ82" s="205"/>
      <c r="SA82" s="205"/>
      <c r="SB82" s="205"/>
      <c r="SC82" s="205"/>
      <c r="SD82" s="205"/>
      <c r="SE82" s="205"/>
      <c r="SF82" s="205"/>
      <c r="SG82" s="205"/>
      <c r="SH82" s="205"/>
      <c r="SI82" s="205"/>
      <c r="SJ82" s="205"/>
      <c r="SK82" s="205"/>
      <c r="SL82" s="205"/>
      <c r="SM82" s="205"/>
      <c r="SN82" s="205"/>
      <c r="SO82" s="205"/>
      <c r="SP82" s="205"/>
      <c r="SQ82" s="205"/>
      <c r="SR82" s="205"/>
      <c r="SS82" s="205"/>
      <c r="ST82" s="205"/>
      <c r="SU82" s="205"/>
      <c r="SV82" s="205"/>
      <c r="SW82" s="205"/>
      <c r="SX82" s="205"/>
      <c r="SY82" s="205"/>
      <c r="SZ82" s="205"/>
      <c r="TA82" s="205"/>
      <c r="TB82" s="205"/>
      <c r="TC82" s="205"/>
      <c r="TD82" s="205"/>
      <c r="TE82" s="205"/>
      <c r="TF82" s="205"/>
      <c r="TG82" s="205"/>
      <c r="TH82" s="205"/>
      <c r="TI82" s="205"/>
      <c r="TJ82" s="205"/>
      <c r="TK82" s="205"/>
      <c r="TL82" s="205"/>
      <c r="TM82" s="205"/>
      <c r="TN82" s="205"/>
      <c r="TO82" s="205"/>
      <c r="TP82" s="205"/>
      <c r="TQ82" s="205"/>
      <c r="TR82" s="205"/>
      <c r="TS82" s="205"/>
      <c r="TT82" s="205"/>
      <c r="TU82" s="205"/>
      <c r="TV82" s="205"/>
      <c r="TW82" s="205"/>
      <c r="TX82" s="205"/>
      <c r="TY82" s="205"/>
      <c r="TZ82" s="205"/>
      <c r="UA82" s="205"/>
      <c r="UB82" s="205"/>
      <c r="UC82" s="205"/>
      <c r="UD82" s="205"/>
      <c r="UE82" s="205"/>
      <c r="UF82" s="205"/>
      <c r="UG82" s="205"/>
      <c r="UH82" s="205"/>
      <c r="UI82" s="205"/>
      <c r="UJ82" s="205"/>
      <c r="UK82" s="205"/>
      <c r="UL82" s="205"/>
      <c r="UM82" s="205"/>
      <c r="UN82" s="205"/>
      <c r="UO82" s="205"/>
      <c r="UP82" s="205"/>
      <c r="UQ82" s="205"/>
      <c r="UR82" s="205"/>
      <c r="US82" s="205"/>
      <c r="UT82" s="205"/>
      <c r="UU82" s="205"/>
      <c r="UV82" s="205"/>
      <c r="UW82" s="205"/>
      <c r="UX82" s="205"/>
      <c r="UY82" s="205"/>
      <c r="UZ82" s="205"/>
      <c r="VA82" s="205"/>
      <c r="VB82" s="205"/>
      <c r="VC82" s="205"/>
      <c r="VD82" s="205"/>
      <c r="VE82" s="205"/>
      <c r="VF82" s="205"/>
      <c r="VG82" s="205"/>
      <c r="VH82" s="205"/>
      <c r="VI82" s="205"/>
      <c r="VJ82" s="205"/>
      <c r="VK82" s="205"/>
      <c r="VL82" s="205"/>
      <c r="VM82" s="205"/>
      <c r="VN82" s="205"/>
      <c r="VO82" s="205"/>
      <c r="VP82" s="205"/>
      <c r="VQ82" s="205"/>
      <c r="VR82" s="205"/>
      <c r="VS82" s="205"/>
      <c r="VT82" s="205"/>
      <c r="VU82" s="205"/>
      <c r="VV82" s="205"/>
      <c r="VW82" s="205"/>
      <c r="VX82" s="205"/>
      <c r="VY82" s="205"/>
      <c r="VZ82" s="205"/>
      <c r="WA82" s="205"/>
      <c r="WB82" s="205"/>
      <c r="WC82" s="205"/>
      <c r="WD82" s="205"/>
      <c r="WE82" s="205"/>
      <c r="WF82" s="205"/>
      <c r="WG82" s="205"/>
      <c r="WH82" s="205"/>
      <c r="WI82" s="205"/>
      <c r="WJ82" s="205"/>
      <c r="WK82" s="205"/>
      <c r="WL82" s="205"/>
      <c r="WM82" s="205"/>
      <c r="WN82" s="205"/>
      <c r="WO82" s="205"/>
      <c r="WP82" s="205"/>
      <c r="WQ82" s="205"/>
      <c r="WR82" s="205"/>
      <c r="WS82" s="205"/>
      <c r="WT82" s="205"/>
      <c r="WU82" s="205"/>
      <c r="WV82" s="205"/>
      <c r="WW82" s="205"/>
      <c r="WX82" s="205"/>
      <c r="WY82" s="205"/>
      <c r="WZ82" s="205"/>
      <c r="XA82" s="205"/>
      <c r="XB82" s="205"/>
      <c r="XC82" s="205"/>
      <c r="XD82" s="205"/>
      <c r="XE82" s="205"/>
      <c r="XF82" s="205"/>
      <c r="XG82" s="205"/>
      <c r="XH82" s="205"/>
      <c r="XI82" s="205"/>
      <c r="XJ82" s="205"/>
      <c r="XK82" s="205"/>
      <c r="XL82" s="205"/>
      <c r="XM82" s="205"/>
      <c r="XN82" s="205"/>
      <c r="XO82" s="205"/>
      <c r="XP82" s="205"/>
      <c r="XQ82" s="205"/>
      <c r="XR82" s="205"/>
      <c r="XS82" s="205"/>
      <c r="XT82" s="205"/>
      <c r="XU82" s="205"/>
      <c r="XV82" s="205"/>
      <c r="XW82" s="205"/>
      <c r="XX82" s="205"/>
      <c r="XY82" s="205"/>
      <c r="XZ82" s="205"/>
      <c r="YA82" s="205"/>
      <c r="YB82" s="205"/>
      <c r="YC82" s="205"/>
      <c r="YD82" s="205"/>
      <c r="YE82" s="205"/>
      <c r="YF82" s="205"/>
      <c r="YG82" s="205"/>
      <c r="YH82" s="205"/>
      <c r="YI82" s="205"/>
      <c r="YJ82" s="205"/>
      <c r="YK82" s="205"/>
      <c r="YL82" s="205"/>
      <c r="YM82" s="205"/>
      <c r="YN82" s="205"/>
      <c r="YO82" s="205"/>
      <c r="YP82" s="205"/>
      <c r="YQ82" s="205"/>
      <c r="YR82" s="205"/>
      <c r="YS82" s="205"/>
      <c r="YT82" s="205"/>
      <c r="YU82" s="205"/>
      <c r="YV82" s="205"/>
      <c r="YW82" s="205"/>
      <c r="YX82" s="205"/>
      <c r="YY82" s="205"/>
      <c r="YZ82" s="205"/>
      <c r="ZA82" s="205"/>
      <c r="ZB82" s="205"/>
      <c r="ZC82" s="205"/>
      <c r="ZD82" s="205"/>
      <c r="ZE82" s="205"/>
      <c r="ZF82" s="205"/>
      <c r="ZG82" s="205"/>
      <c r="ZH82" s="205"/>
      <c r="ZI82" s="205"/>
      <c r="ZJ82" s="205"/>
      <c r="ZK82" s="205"/>
      <c r="ZL82" s="205"/>
      <c r="ZM82" s="205"/>
      <c r="ZN82" s="205"/>
      <c r="ZO82" s="205"/>
      <c r="ZP82" s="205"/>
      <c r="ZQ82" s="205"/>
      <c r="ZR82" s="205"/>
      <c r="ZS82" s="205"/>
      <c r="ZT82" s="205"/>
      <c r="ZU82" s="205"/>
      <c r="ZV82" s="205"/>
      <c r="ZW82" s="205"/>
      <c r="ZX82" s="205"/>
      <c r="ZY82" s="205"/>
      <c r="ZZ82" s="205"/>
      <c r="AAA82" s="205"/>
      <c r="AAB82" s="205"/>
      <c r="AAC82" s="205"/>
      <c r="AAD82" s="205"/>
      <c r="AAE82" s="205"/>
      <c r="AAF82" s="205"/>
      <c r="AAG82" s="205"/>
      <c r="AAH82" s="205"/>
      <c r="AAI82" s="205"/>
      <c r="AAJ82" s="205"/>
      <c r="AAK82" s="205"/>
      <c r="AAL82" s="205"/>
      <c r="AAM82" s="205"/>
      <c r="AAN82" s="205"/>
      <c r="AAO82" s="205"/>
      <c r="AAP82" s="205"/>
      <c r="AAQ82" s="205"/>
      <c r="AAR82" s="205"/>
      <c r="AAS82" s="205"/>
      <c r="AAT82" s="205"/>
      <c r="AAU82" s="205"/>
      <c r="AAV82" s="205"/>
      <c r="AAW82" s="205"/>
      <c r="AAX82" s="205"/>
      <c r="AAY82" s="205"/>
      <c r="AAZ82" s="205"/>
      <c r="ABA82" s="205"/>
      <c r="ABB82" s="205"/>
      <c r="ABC82" s="205"/>
      <c r="ABD82" s="205"/>
      <c r="ABE82" s="205"/>
      <c r="ABF82" s="205"/>
      <c r="ABG82" s="205"/>
      <c r="ABH82" s="205"/>
      <c r="ABI82" s="205"/>
      <c r="ABJ82" s="205"/>
      <c r="ABK82" s="205"/>
      <c r="ABL82" s="205"/>
      <c r="ABM82" s="205"/>
      <c r="ABN82" s="205"/>
      <c r="ABO82" s="205"/>
      <c r="ABP82" s="205"/>
      <c r="ABQ82" s="205"/>
      <c r="ABR82" s="205"/>
      <c r="ABS82" s="205"/>
      <c r="ABT82" s="205"/>
      <c r="ABU82" s="205"/>
      <c r="ABV82" s="205"/>
      <c r="ABW82" s="205"/>
      <c r="ABX82" s="205"/>
      <c r="ABY82" s="205"/>
      <c r="ABZ82" s="205"/>
      <c r="ACA82" s="205"/>
      <c r="ACB82" s="205"/>
      <c r="ACC82" s="205"/>
      <c r="ACD82" s="205"/>
      <c r="ACE82" s="205"/>
      <c r="ACF82" s="205"/>
      <c r="ACG82" s="205"/>
      <c r="ACH82" s="205"/>
      <c r="ACI82" s="205"/>
      <c r="ACJ82" s="205"/>
      <c r="ACK82" s="205"/>
      <c r="ACL82" s="205"/>
      <c r="ACM82" s="205"/>
      <c r="ACN82" s="205"/>
      <c r="ACO82" s="205"/>
      <c r="ACP82" s="205"/>
      <c r="ACQ82" s="205"/>
      <c r="ACR82" s="205"/>
      <c r="ACS82" s="205"/>
      <c r="ACT82" s="205"/>
      <c r="ACU82" s="205"/>
      <c r="ACV82" s="205"/>
      <c r="ACW82" s="205"/>
      <c r="ACX82" s="205"/>
      <c r="ACY82" s="205"/>
      <c r="ACZ82" s="205"/>
      <c r="ADA82" s="205"/>
      <c r="ADB82" s="205"/>
      <c r="ADC82" s="205"/>
      <c r="ADD82" s="205"/>
      <c r="ADE82" s="205"/>
      <c r="ADF82" s="205"/>
      <c r="ADG82" s="205"/>
      <c r="ADH82" s="205"/>
      <c r="ADI82" s="205"/>
      <c r="ADJ82" s="205"/>
      <c r="ADK82" s="205"/>
      <c r="ADL82" s="205"/>
      <c r="ADM82" s="205"/>
      <c r="ADN82" s="205"/>
      <c r="ADO82" s="205"/>
      <c r="ADP82" s="205"/>
      <c r="ADQ82" s="205"/>
      <c r="ADR82" s="205"/>
      <c r="ADS82" s="205"/>
      <c r="ADT82" s="205"/>
      <c r="ADU82" s="205"/>
      <c r="ADV82" s="205"/>
      <c r="ADW82" s="205"/>
      <c r="ADX82" s="205"/>
      <c r="ADY82" s="205"/>
      <c r="ADZ82" s="205"/>
      <c r="AEA82" s="205"/>
      <c r="AEB82" s="205"/>
      <c r="AEC82" s="205"/>
      <c r="AED82" s="205"/>
      <c r="AEE82" s="205"/>
      <c r="AEF82" s="205"/>
      <c r="AEG82" s="205"/>
      <c r="AEH82" s="205"/>
      <c r="AEI82" s="205"/>
      <c r="AEJ82" s="205"/>
      <c r="AEK82" s="205"/>
      <c r="AEL82" s="205"/>
      <c r="AEM82" s="205"/>
      <c r="AEN82" s="205"/>
      <c r="AEO82" s="205"/>
      <c r="AEP82" s="205"/>
      <c r="AEQ82" s="205"/>
      <c r="AER82" s="205"/>
      <c r="AES82" s="205"/>
      <c r="AET82" s="205"/>
      <c r="AEU82" s="205"/>
      <c r="AEV82" s="205"/>
      <c r="AEW82" s="205"/>
      <c r="AEX82" s="205"/>
      <c r="AEY82" s="205"/>
      <c r="AEZ82" s="205"/>
      <c r="AFA82" s="205"/>
      <c r="AFB82" s="205"/>
      <c r="AFC82" s="205"/>
      <c r="AFD82" s="205"/>
      <c r="AFE82" s="205"/>
      <c r="AFF82" s="205"/>
      <c r="AFG82" s="205"/>
      <c r="AFH82" s="205"/>
      <c r="AFI82" s="205"/>
      <c r="AFJ82" s="205"/>
      <c r="AFK82" s="205"/>
      <c r="AFL82" s="205"/>
      <c r="AFM82" s="205"/>
      <c r="AFN82" s="205"/>
      <c r="AFO82" s="205"/>
      <c r="AFP82" s="205"/>
      <c r="AFQ82" s="205"/>
      <c r="AFR82" s="205"/>
      <c r="AFS82" s="205"/>
      <c r="AFT82" s="205"/>
      <c r="AFU82" s="205"/>
      <c r="AFV82" s="205"/>
      <c r="AFW82" s="205"/>
      <c r="AFX82" s="205"/>
      <c r="AFY82" s="205"/>
      <c r="AFZ82" s="205"/>
      <c r="AGA82" s="205"/>
      <c r="AGB82" s="205"/>
      <c r="AGC82" s="205"/>
      <c r="AGD82" s="205"/>
      <c r="AGE82" s="205"/>
      <c r="AGF82" s="205"/>
      <c r="AGG82" s="205"/>
      <c r="AGH82" s="205"/>
      <c r="AGI82" s="205"/>
      <c r="AGJ82" s="205"/>
      <c r="AGK82" s="205"/>
      <c r="AGL82" s="205"/>
      <c r="AGM82" s="205"/>
      <c r="AGN82" s="205"/>
      <c r="AGO82" s="205"/>
      <c r="AGP82" s="205"/>
      <c r="AGQ82" s="205"/>
      <c r="AGR82" s="205"/>
      <c r="AGS82" s="205"/>
      <c r="AGT82" s="205"/>
      <c r="AGU82" s="205"/>
      <c r="AGV82" s="205"/>
      <c r="AGW82" s="205"/>
      <c r="AGX82" s="205"/>
      <c r="AGY82" s="205"/>
      <c r="AGZ82" s="205"/>
      <c r="AHA82" s="205"/>
      <c r="AHB82" s="205"/>
      <c r="AHC82" s="205"/>
      <c r="AHD82" s="205"/>
      <c r="AHE82" s="205"/>
      <c r="AHF82" s="205"/>
      <c r="AHG82" s="205"/>
      <c r="AHH82" s="205"/>
      <c r="AHI82" s="205"/>
      <c r="AHJ82" s="205"/>
      <c r="AHK82" s="205"/>
      <c r="AHL82" s="205"/>
      <c r="AHM82" s="205"/>
      <c r="AHN82" s="205"/>
      <c r="AHO82" s="205"/>
      <c r="AHP82" s="205"/>
      <c r="AHQ82" s="205"/>
      <c r="AHR82" s="205"/>
      <c r="AHS82" s="205"/>
      <c r="AHT82" s="205"/>
      <c r="AHU82" s="205"/>
      <c r="AHV82" s="205"/>
      <c r="AHW82" s="205"/>
      <c r="AHX82" s="205"/>
      <c r="AHY82" s="205"/>
      <c r="AHZ82" s="205"/>
      <c r="AIA82" s="205"/>
      <c r="AIB82" s="205"/>
      <c r="AIC82" s="205"/>
      <c r="AID82" s="205"/>
      <c r="AIE82" s="205"/>
      <c r="AIF82" s="205"/>
      <c r="AIG82" s="205"/>
      <c r="AIH82" s="205"/>
      <c r="AII82" s="205"/>
      <c r="AIJ82" s="205"/>
      <c r="AIK82" s="205"/>
      <c r="AIL82" s="205"/>
      <c r="AIM82" s="205"/>
      <c r="AIN82" s="205"/>
      <c r="AIO82" s="205"/>
      <c r="AIP82" s="205"/>
      <c r="AIQ82" s="205"/>
      <c r="AIR82" s="205"/>
      <c r="AIS82" s="205"/>
      <c r="AIT82" s="205"/>
      <c r="AIU82" s="205"/>
      <c r="AIV82" s="205"/>
      <c r="AIW82" s="205"/>
      <c r="AIX82" s="205"/>
      <c r="AIY82" s="205"/>
      <c r="AIZ82" s="205"/>
      <c r="AJA82" s="205"/>
      <c r="AJB82" s="205"/>
      <c r="AJC82" s="205"/>
      <c r="AJD82" s="205"/>
      <c r="AJE82" s="205"/>
      <c r="AJF82" s="205"/>
      <c r="AJG82" s="205"/>
      <c r="AJH82" s="205"/>
      <c r="AJI82" s="205"/>
      <c r="AJJ82" s="205"/>
      <c r="AJK82" s="205"/>
      <c r="AJL82" s="205"/>
      <c r="AJM82" s="205"/>
      <c r="AJN82" s="205"/>
      <c r="AJO82" s="205"/>
      <c r="AJP82" s="205"/>
      <c r="AJQ82" s="205"/>
      <c r="AJR82" s="205"/>
      <c r="AJS82" s="205"/>
      <c r="AJT82" s="205"/>
      <c r="AJU82" s="205"/>
      <c r="AJV82" s="205"/>
      <c r="AJW82" s="205"/>
      <c r="AJX82" s="205"/>
      <c r="AJY82" s="205"/>
      <c r="AJZ82" s="205"/>
      <c r="AKA82" s="205"/>
      <c r="AKB82" s="205"/>
      <c r="AKC82" s="205"/>
      <c r="AKD82" s="205"/>
      <c r="AKE82" s="205"/>
      <c r="AKF82" s="205"/>
      <c r="AKG82" s="205"/>
      <c r="AKH82" s="205"/>
      <c r="AKI82" s="205"/>
      <c r="AKJ82" s="205"/>
      <c r="AKK82" s="205"/>
      <c r="AKL82" s="205"/>
      <c r="AKM82" s="205"/>
      <c r="AKN82" s="205"/>
      <c r="AKO82" s="205"/>
      <c r="AKP82" s="205"/>
      <c r="AKQ82" s="205"/>
      <c r="AKR82" s="205"/>
      <c r="AKS82" s="205"/>
      <c r="AKT82" s="205"/>
      <c r="AKU82" s="205"/>
      <c r="AKV82" s="205"/>
      <c r="AKW82" s="205"/>
      <c r="AKX82" s="205"/>
      <c r="AKY82" s="205"/>
      <c r="AKZ82" s="205"/>
      <c r="ALA82" s="205"/>
      <c r="ALB82" s="205"/>
      <c r="ALC82" s="205"/>
      <c r="ALD82" s="205"/>
      <c r="ALE82" s="205"/>
      <c r="ALF82" s="205"/>
      <c r="ALG82" s="205"/>
      <c r="ALH82" s="205"/>
      <c r="ALI82" s="205"/>
      <c r="ALJ82" s="205"/>
      <c r="ALK82" s="205"/>
      <c r="ALL82" s="205"/>
      <c r="ALM82" s="205"/>
      <c r="ALN82" s="205"/>
      <c r="ALO82" s="205"/>
      <c r="ALP82" s="205"/>
      <c r="ALQ82" s="205"/>
      <c r="ALR82" s="205"/>
      <c r="ALS82" s="205"/>
      <c r="ALT82" s="205"/>
      <c r="ALU82" s="205"/>
      <c r="ALV82" s="205"/>
      <c r="ALW82" s="205"/>
      <c r="ALX82" s="205"/>
      <c r="ALY82" s="205"/>
      <c r="ALZ82" s="205"/>
      <c r="AMA82" s="205"/>
      <c r="AMB82" s="205"/>
      <c r="AMC82" s="205"/>
      <c r="AMD82" s="205"/>
      <c r="AME82" s="205"/>
      <c r="AMF82" s="205"/>
      <c r="AMG82" s="205"/>
      <c r="AMH82" s="205"/>
      <c r="AMI82" s="205"/>
      <c r="AMJ82" s="205"/>
      <c r="AMK82" s="205"/>
    </row>
    <row r="83" spans="1:1025" s="207" customFormat="1" ht="27" x14ac:dyDescent="0.25">
      <c r="A83" s="202"/>
      <c r="B83" s="301"/>
      <c r="C83" s="294"/>
      <c r="D83" s="199" t="s">
        <v>27</v>
      </c>
      <c r="E83" s="201"/>
      <c r="F83" s="201"/>
      <c r="G83" s="201"/>
      <c r="H83" s="201"/>
      <c r="I83" s="201"/>
      <c r="J83" s="208"/>
      <c r="K83" s="208"/>
      <c r="L83" s="208"/>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06"/>
      <c r="GZ83" s="206"/>
      <c r="HA83" s="206"/>
      <c r="HB83" s="206"/>
      <c r="HC83" s="206"/>
      <c r="HD83" s="206"/>
      <c r="HE83" s="206"/>
      <c r="HF83" s="206"/>
      <c r="HG83" s="206"/>
      <c r="HH83" s="206"/>
      <c r="HI83" s="206"/>
      <c r="HJ83" s="206"/>
      <c r="HK83" s="206"/>
      <c r="HL83" s="206"/>
      <c r="HM83" s="206"/>
      <c r="HN83" s="206"/>
      <c r="HO83" s="206"/>
      <c r="HP83" s="206"/>
      <c r="HQ83" s="206"/>
      <c r="HR83" s="206"/>
      <c r="HS83" s="206"/>
      <c r="HT83" s="206"/>
      <c r="HU83" s="206"/>
      <c r="HV83" s="206"/>
      <c r="HW83" s="206"/>
      <c r="HX83" s="206"/>
      <c r="HY83" s="206"/>
      <c r="HZ83" s="206"/>
      <c r="IA83" s="206"/>
      <c r="IB83" s="206"/>
      <c r="IC83" s="206"/>
      <c r="ID83" s="206"/>
      <c r="IE83" s="206"/>
      <c r="IF83" s="206"/>
      <c r="IG83" s="206"/>
      <c r="IH83" s="206"/>
      <c r="II83" s="206"/>
      <c r="IJ83" s="206"/>
      <c r="IK83" s="206"/>
      <c r="IL83" s="206"/>
      <c r="IM83" s="206"/>
      <c r="IN83" s="206"/>
      <c r="IO83" s="206"/>
      <c r="IP83" s="206"/>
      <c r="IQ83" s="206"/>
      <c r="IR83" s="206"/>
      <c r="IS83" s="206"/>
      <c r="IT83" s="206"/>
      <c r="IU83" s="206"/>
      <c r="IV83" s="206"/>
      <c r="IW83" s="206"/>
      <c r="IX83" s="206"/>
      <c r="IY83" s="206"/>
      <c r="IZ83" s="206"/>
      <c r="JA83" s="206"/>
      <c r="JB83" s="206"/>
      <c r="JC83" s="206"/>
      <c r="JD83" s="206"/>
      <c r="JE83" s="206"/>
      <c r="JF83" s="206"/>
      <c r="JG83" s="206"/>
      <c r="JH83" s="206"/>
      <c r="JI83" s="206"/>
      <c r="JJ83" s="206"/>
      <c r="JK83" s="206"/>
      <c r="JL83" s="206"/>
      <c r="JM83" s="206"/>
      <c r="JN83" s="206"/>
      <c r="JO83" s="206"/>
      <c r="JP83" s="206"/>
      <c r="JQ83" s="206"/>
      <c r="JR83" s="206"/>
      <c r="JS83" s="206"/>
      <c r="JT83" s="206"/>
      <c r="JU83" s="206"/>
      <c r="JV83" s="206"/>
      <c r="JW83" s="206"/>
      <c r="JX83" s="206"/>
      <c r="JY83" s="206"/>
      <c r="JZ83" s="206"/>
      <c r="KA83" s="206"/>
      <c r="KB83" s="206"/>
      <c r="KC83" s="206"/>
      <c r="KD83" s="206"/>
      <c r="KE83" s="206"/>
      <c r="KF83" s="206"/>
      <c r="KG83" s="206"/>
      <c r="KH83" s="206"/>
      <c r="KI83" s="206"/>
      <c r="KJ83" s="206"/>
      <c r="KK83" s="206"/>
      <c r="KL83" s="206"/>
      <c r="KM83" s="206"/>
      <c r="KN83" s="206"/>
      <c r="KO83" s="206"/>
      <c r="KP83" s="205"/>
      <c r="KQ83" s="205"/>
      <c r="KR83" s="205"/>
      <c r="KS83" s="205"/>
      <c r="KT83" s="205"/>
      <c r="KU83" s="205"/>
      <c r="KV83" s="205"/>
      <c r="KW83" s="205"/>
      <c r="KX83" s="205"/>
      <c r="KY83" s="205"/>
      <c r="KZ83" s="205"/>
      <c r="LA83" s="205"/>
      <c r="LB83" s="205"/>
      <c r="LC83" s="205"/>
      <c r="LD83" s="205"/>
      <c r="LE83" s="205"/>
      <c r="LF83" s="205"/>
      <c r="LG83" s="205"/>
      <c r="LH83" s="205"/>
      <c r="LI83" s="205"/>
      <c r="LJ83" s="205"/>
      <c r="LK83" s="205"/>
      <c r="LL83" s="205"/>
      <c r="LM83" s="205"/>
      <c r="LN83" s="205"/>
      <c r="LO83" s="205"/>
      <c r="LP83" s="205"/>
      <c r="LQ83" s="205"/>
      <c r="LR83" s="205"/>
      <c r="LS83" s="205"/>
      <c r="LT83" s="205"/>
      <c r="LU83" s="205"/>
      <c r="LV83" s="205"/>
      <c r="LW83" s="205"/>
      <c r="LX83" s="205"/>
      <c r="LY83" s="205"/>
      <c r="LZ83" s="205"/>
      <c r="MA83" s="205"/>
      <c r="MB83" s="205"/>
      <c r="MC83" s="205"/>
      <c r="MD83" s="205"/>
      <c r="ME83" s="205"/>
      <c r="MF83" s="205"/>
      <c r="MG83" s="205"/>
      <c r="MH83" s="205"/>
      <c r="MI83" s="205"/>
      <c r="MJ83" s="205"/>
      <c r="MK83" s="205"/>
      <c r="ML83" s="205"/>
      <c r="MM83" s="205"/>
      <c r="MN83" s="205"/>
      <c r="MO83" s="205"/>
      <c r="MP83" s="205"/>
      <c r="MQ83" s="205"/>
      <c r="MR83" s="205"/>
      <c r="MS83" s="205"/>
      <c r="MT83" s="205"/>
      <c r="MU83" s="205"/>
      <c r="MV83" s="205"/>
      <c r="MW83" s="205"/>
      <c r="MX83" s="205"/>
      <c r="MY83" s="205"/>
      <c r="MZ83" s="205"/>
      <c r="NA83" s="205"/>
      <c r="NB83" s="205"/>
      <c r="NC83" s="205"/>
      <c r="ND83" s="205"/>
      <c r="NE83" s="205"/>
      <c r="NF83" s="205"/>
      <c r="NG83" s="205"/>
      <c r="NH83" s="205"/>
      <c r="NI83" s="205"/>
      <c r="NJ83" s="205"/>
      <c r="NK83" s="205"/>
      <c r="NL83" s="205"/>
      <c r="NM83" s="205"/>
      <c r="NN83" s="205"/>
      <c r="NO83" s="205"/>
      <c r="NP83" s="205"/>
      <c r="NQ83" s="205"/>
      <c r="NR83" s="205"/>
      <c r="NS83" s="205"/>
      <c r="NT83" s="205"/>
      <c r="NU83" s="205"/>
      <c r="NV83" s="205"/>
      <c r="NW83" s="205"/>
      <c r="NX83" s="205"/>
      <c r="NY83" s="205"/>
      <c r="NZ83" s="205"/>
      <c r="OA83" s="205"/>
      <c r="OB83" s="205"/>
      <c r="OC83" s="205"/>
      <c r="OD83" s="205"/>
      <c r="OE83" s="205"/>
      <c r="OF83" s="205"/>
      <c r="OG83" s="205"/>
      <c r="OH83" s="205"/>
      <c r="OI83" s="205"/>
      <c r="OJ83" s="205"/>
      <c r="OK83" s="205"/>
      <c r="OL83" s="205"/>
      <c r="OM83" s="205"/>
      <c r="ON83" s="205"/>
      <c r="OO83" s="205"/>
      <c r="OP83" s="205"/>
      <c r="OQ83" s="205"/>
      <c r="OR83" s="205"/>
      <c r="OS83" s="205"/>
      <c r="OT83" s="205"/>
      <c r="OU83" s="205"/>
      <c r="OV83" s="205"/>
      <c r="OW83" s="205"/>
      <c r="OX83" s="205"/>
      <c r="OY83" s="205"/>
      <c r="OZ83" s="205"/>
      <c r="PA83" s="205"/>
      <c r="PB83" s="205"/>
      <c r="PC83" s="205"/>
      <c r="PD83" s="205"/>
      <c r="PE83" s="205"/>
      <c r="PF83" s="205"/>
      <c r="PG83" s="205"/>
      <c r="PH83" s="205"/>
      <c r="PI83" s="205"/>
      <c r="PJ83" s="205"/>
      <c r="PK83" s="205"/>
      <c r="PL83" s="205"/>
      <c r="PM83" s="205"/>
      <c r="PN83" s="205"/>
      <c r="PO83" s="205"/>
      <c r="PP83" s="205"/>
      <c r="PQ83" s="205"/>
      <c r="PR83" s="205"/>
      <c r="PS83" s="205"/>
      <c r="PT83" s="205"/>
      <c r="PU83" s="205"/>
      <c r="PV83" s="205"/>
      <c r="PW83" s="205"/>
      <c r="PX83" s="205"/>
      <c r="PY83" s="205"/>
      <c r="PZ83" s="205"/>
      <c r="QA83" s="205"/>
      <c r="QB83" s="205"/>
      <c r="QC83" s="205"/>
      <c r="QD83" s="205"/>
      <c r="QE83" s="205"/>
      <c r="QF83" s="205"/>
      <c r="QG83" s="205"/>
      <c r="QH83" s="205"/>
      <c r="QI83" s="205"/>
      <c r="QJ83" s="205"/>
      <c r="QK83" s="205"/>
      <c r="QL83" s="205"/>
      <c r="QM83" s="205"/>
      <c r="QN83" s="205"/>
      <c r="QO83" s="205"/>
      <c r="QP83" s="205"/>
      <c r="QQ83" s="205"/>
      <c r="QR83" s="205"/>
      <c r="QS83" s="205"/>
      <c r="QT83" s="205"/>
      <c r="QU83" s="205"/>
      <c r="QV83" s="205"/>
      <c r="QW83" s="205"/>
      <c r="QX83" s="205"/>
      <c r="QY83" s="205"/>
      <c r="QZ83" s="205"/>
      <c r="RA83" s="205"/>
      <c r="RB83" s="205"/>
      <c r="RC83" s="205"/>
      <c r="RD83" s="205"/>
      <c r="RE83" s="205"/>
      <c r="RF83" s="205"/>
      <c r="RG83" s="205"/>
      <c r="RH83" s="205"/>
      <c r="RI83" s="205"/>
      <c r="RJ83" s="205"/>
      <c r="RK83" s="205"/>
      <c r="RL83" s="205"/>
      <c r="RM83" s="205"/>
      <c r="RN83" s="205"/>
      <c r="RO83" s="205"/>
      <c r="RP83" s="205"/>
      <c r="RQ83" s="205"/>
      <c r="RR83" s="205"/>
      <c r="RS83" s="205"/>
      <c r="RT83" s="205"/>
      <c r="RU83" s="205"/>
      <c r="RV83" s="205"/>
      <c r="RW83" s="205"/>
      <c r="RX83" s="205"/>
      <c r="RY83" s="205"/>
      <c r="RZ83" s="205"/>
      <c r="SA83" s="205"/>
      <c r="SB83" s="205"/>
      <c r="SC83" s="205"/>
      <c r="SD83" s="205"/>
      <c r="SE83" s="205"/>
      <c r="SF83" s="205"/>
      <c r="SG83" s="205"/>
      <c r="SH83" s="205"/>
      <c r="SI83" s="205"/>
      <c r="SJ83" s="205"/>
      <c r="SK83" s="205"/>
      <c r="SL83" s="205"/>
      <c r="SM83" s="205"/>
      <c r="SN83" s="205"/>
      <c r="SO83" s="205"/>
      <c r="SP83" s="205"/>
      <c r="SQ83" s="205"/>
      <c r="SR83" s="205"/>
      <c r="SS83" s="205"/>
      <c r="ST83" s="205"/>
      <c r="SU83" s="205"/>
      <c r="SV83" s="205"/>
      <c r="SW83" s="205"/>
      <c r="SX83" s="205"/>
      <c r="SY83" s="205"/>
      <c r="SZ83" s="205"/>
      <c r="TA83" s="205"/>
      <c r="TB83" s="205"/>
      <c r="TC83" s="205"/>
      <c r="TD83" s="205"/>
      <c r="TE83" s="205"/>
      <c r="TF83" s="205"/>
      <c r="TG83" s="205"/>
      <c r="TH83" s="205"/>
      <c r="TI83" s="205"/>
      <c r="TJ83" s="205"/>
      <c r="TK83" s="205"/>
      <c r="TL83" s="205"/>
      <c r="TM83" s="205"/>
      <c r="TN83" s="205"/>
      <c r="TO83" s="205"/>
      <c r="TP83" s="205"/>
      <c r="TQ83" s="205"/>
      <c r="TR83" s="205"/>
      <c r="TS83" s="205"/>
      <c r="TT83" s="205"/>
      <c r="TU83" s="205"/>
      <c r="TV83" s="205"/>
      <c r="TW83" s="205"/>
      <c r="TX83" s="205"/>
      <c r="TY83" s="205"/>
      <c r="TZ83" s="205"/>
      <c r="UA83" s="205"/>
      <c r="UB83" s="205"/>
      <c r="UC83" s="205"/>
      <c r="UD83" s="205"/>
      <c r="UE83" s="205"/>
      <c r="UF83" s="205"/>
      <c r="UG83" s="205"/>
      <c r="UH83" s="205"/>
      <c r="UI83" s="205"/>
      <c r="UJ83" s="205"/>
      <c r="UK83" s="205"/>
      <c r="UL83" s="205"/>
      <c r="UM83" s="205"/>
      <c r="UN83" s="205"/>
      <c r="UO83" s="205"/>
      <c r="UP83" s="205"/>
      <c r="UQ83" s="205"/>
      <c r="UR83" s="205"/>
      <c r="US83" s="205"/>
      <c r="UT83" s="205"/>
      <c r="UU83" s="205"/>
      <c r="UV83" s="205"/>
      <c r="UW83" s="205"/>
      <c r="UX83" s="205"/>
      <c r="UY83" s="205"/>
      <c r="UZ83" s="205"/>
      <c r="VA83" s="205"/>
      <c r="VB83" s="205"/>
      <c r="VC83" s="205"/>
      <c r="VD83" s="205"/>
      <c r="VE83" s="205"/>
      <c r="VF83" s="205"/>
      <c r="VG83" s="205"/>
      <c r="VH83" s="205"/>
      <c r="VI83" s="205"/>
      <c r="VJ83" s="205"/>
      <c r="VK83" s="205"/>
      <c r="VL83" s="205"/>
      <c r="VM83" s="205"/>
      <c r="VN83" s="205"/>
      <c r="VO83" s="205"/>
      <c r="VP83" s="205"/>
      <c r="VQ83" s="205"/>
      <c r="VR83" s="205"/>
      <c r="VS83" s="205"/>
      <c r="VT83" s="205"/>
      <c r="VU83" s="205"/>
      <c r="VV83" s="205"/>
      <c r="VW83" s="205"/>
      <c r="VX83" s="205"/>
      <c r="VY83" s="205"/>
      <c r="VZ83" s="205"/>
      <c r="WA83" s="205"/>
      <c r="WB83" s="205"/>
      <c r="WC83" s="205"/>
      <c r="WD83" s="205"/>
      <c r="WE83" s="205"/>
      <c r="WF83" s="205"/>
      <c r="WG83" s="205"/>
      <c r="WH83" s="205"/>
      <c r="WI83" s="205"/>
      <c r="WJ83" s="205"/>
      <c r="WK83" s="205"/>
      <c r="WL83" s="205"/>
      <c r="WM83" s="205"/>
      <c r="WN83" s="205"/>
      <c r="WO83" s="205"/>
      <c r="WP83" s="205"/>
      <c r="WQ83" s="205"/>
      <c r="WR83" s="205"/>
      <c r="WS83" s="205"/>
      <c r="WT83" s="205"/>
      <c r="WU83" s="205"/>
      <c r="WV83" s="205"/>
      <c r="WW83" s="205"/>
      <c r="WX83" s="205"/>
      <c r="WY83" s="205"/>
      <c r="WZ83" s="205"/>
      <c r="XA83" s="205"/>
      <c r="XB83" s="205"/>
      <c r="XC83" s="205"/>
      <c r="XD83" s="205"/>
      <c r="XE83" s="205"/>
      <c r="XF83" s="205"/>
      <c r="XG83" s="205"/>
      <c r="XH83" s="205"/>
      <c r="XI83" s="205"/>
      <c r="XJ83" s="205"/>
      <c r="XK83" s="205"/>
      <c r="XL83" s="205"/>
      <c r="XM83" s="205"/>
      <c r="XN83" s="205"/>
      <c r="XO83" s="205"/>
      <c r="XP83" s="205"/>
      <c r="XQ83" s="205"/>
      <c r="XR83" s="205"/>
      <c r="XS83" s="205"/>
      <c r="XT83" s="205"/>
      <c r="XU83" s="205"/>
      <c r="XV83" s="205"/>
      <c r="XW83" s="205"/>
      <c r="XX83" s="205"/>
      <c r="XY83" s="205"/>
      <c r="XZ83" s="205"/>
      <c r="YA83" s="205"/>
      <c r="YB83" s="205"/>
      <c r="YC83" s="205"/>
      <c r="YD83" s="205"/>
      <c r="YE83" s="205"/>
      <c r="YF83" s="205"/>
      <c r="YG83" s="205"/>
      <c r="YH83" s="205"/>
      <c r="YI83" s="205"/>
      <c r="YJ83" s="205"/>
      <c r="YK83" s="205"/>
      <c r="YL83" s="205"/>
      <c r="YM83" s="205"/>
      <c r="YN83" s="205"/>
      <c r="YO83" s="205"/>
      <c r="YP83" s="205"/>
      <c r="YQ83" s="205"/>
      <c r="YR83" s="205"/>
      <c r="YS83" s="205"/>
      <c r="YT83" s="205"/>
      <c r="YU83" s="205"/>
      <c r="YV83" s="205"/>
      <c r="YW83" s="205"/>
      <c r="YX83" s="205"/>
      <c r="YY83" s="205"/>
      <c r="YZ83" s="205"/>
      <c r="ZA83" s="205"/>
      <c r="ZB83" s="205"/>
      <c r="ZC83" s="205"/>
      <c r="ZD83" s="205"/>
      <c r="ZE83" s="205"/>
      <c r="ZF83" s="205"/>
      <c r="ZG83" s="205"/>
      <c r="ZH83" s="205"/>
      <c r="ZI83" s="205"/>
      <c r="ZJ83" s="205"/>
      <c r="ZK83" s="205"/>
      <c r="ZL83" s="205"/>
      <c r="ZM83" s="205"/>
      <c r="ZN83" s="205"/>
      <c r="ZO83" s="205"/>
      <c r="ZP83" s="205"/>
      <c r="ZQ83" s="205"/>
      <c r="ZR83" s="205"/>
      <c r="ZS83" s="205"/>
      <c r="ZT83" s="205"/>
      <c r="ZU83" s="205"/>
      <c r="ZV83" s="205"/>
      <c r="ZW83" s="205"/>
      <c r="ZX83" s="205"/>
      <c r="ZY83" s="205"/>
      <c r="ZZ83" s="205"/>
      <c r="AAA83" s="205"/>
      <c r="AAB83" s="205"/>
      <c r="AAC83" s="205"/>
      <c r="AAD83" s="205"/>
      <c r="AAE83" s="205"/>
      <c r="AAF83" s="205"/>
      <c r="AAG83" s="205"/>
      <c r="AAH83" s="205"/>
      <c r="AAI83" s="205"/>
      <c r="AAJ83" s="205"/>
      <c r="AAK83" s="205"/>
      <c r="AAL83" s="205"/>
      <c r="AAM83" s="205"/>
      <c r="AAN83" s="205"/>
      <c r="AAO83" s="205"/>
      <c r="AAP83" s="205"/>
      <c r="AAQ83" s="205"/>
      <c r="AAR83" s="205"/>
      <c r="AAS83" s="205"/>
      <c r="AAT83" s="205"/>
      <c r="AAU83" s="205"/>
      <c r="AAV83" s="205"/>
      <c r="AAW83" s="205"/>
      <c r="AAX83" s="205"/>
      <c r="AAY83" s="205"/>
      <c r="AAZ83" s="205"/>
      <c r="ABA83" s="205"/>
      <c r="ABB83" s="205"/>
      <c r="ABC83" s="205"/>
      <c r="ABD83" s="205"/>
      <c r="ABE83" s="205"/>
      <c r="ABF83" s="205"/>
      <c r="ABG83" s="205"/>
      <c r="ABH83" s="205"/>
      <c r="ABI83" s="205"/>
      <c r="ABJ83" s="205"/>
      <c r="ABK83" s="205"/>
      <c r="ABL83" s="205"/>
      <c r="ABM83" s="205"/>
      <c r="ABN83" s="205"/>
      <c r="ABO83" s="205"/>
      <c r="ABP83" s="205"/>
      <c r="ABQ83" s="205"/>
      <c r="ABR83" s="205"/>
      <c r="ABS83" s="205"/>
      <c r="ABT83" s="205"/>
      <c r="ABU83" s="205"/>
      <c r="ABV83" s="205"/>
      <c r="ABW83" s="205"/>
      <c r="ABX83" s="205"/>
      <c r="ABY83" s="205"/>
      <c r="ABZ83" s="205"/>
      <c r="ACA83" s="205"/>
      <c r="ACB83" s="205"/>
      <c r="ACC83" s="205"/>
      <c r="ACD83" s="205"/>
      <c r="ACE83" s="205"/>
      <c r="ACF83" s="205"/>
      <c r="ACG83" s="205"/>
      <c r="ACH83" s="205"/>
      <c r="ACI83" s="205"/>
      <c r="ACJ83" s="205"/>
      <c r="ACK83" s="205"/>
      <c r="ACL83" s="205"/>
      <c r="ACM83" s="205"/>
      <c r="ACN83" s="205"/>
      <c r="ACO83" s="205"/>
      <c r="ACP83" s="205"/>
      <c r="ACQ83" s="205"/>
      <c r="ACR83" s="205"/>
      <c r="ACS83" s="205"/>
      <c r="ACT83" s="205"/>
      <c r="ACU83" s="205"/>
      <c r="ACV83" s="205"/>
      <c r="ACW83" s="205"/>
      <c r="ACX83" s="205"/>
      <c r="ACY83" s="205"/>
      <c r="ACZ83" s="205"/>
      <c r="ADA83" s="205"/>
      <c r="ADB83" s="205"/>
      <c r="ADC83" s="205"/>
      <c r="ADD83" s="205"/>
      <c r="ADE83" s="205"/>
      <c r="ADF83" s="205"/>
      <c r="ADG83" s="205"/>
      <c r="ADH83" s="205"/>
      <c r="ADI83" s="205"/>
      <c r="ADJ83" s="205"/>
      <c r="ADK83" s="205"/>
      <c r="ADL83" s="205"/>
      <c r="ADM83" s="205"/>
      <c r="ADN83" s="205"/>
      <c r="ADO83" s="205"/>
      <c r="ADP83" s="205"/>
      <c r="ADQ83" s="205"/>
      <c r="ADR83" s="205"/>
      <c r="ADS83" s="205"/>
      <c r="ADT83" s="205"/>
      <c r="ADU83" s="205"/>
      <c r="ADV83" s="205"/>
      <c r="ADW83" s="205"/>
      <c r="ADX83" s="205"/>
      <c r="ADY83" s="205"/>
      <c r="ADZ83" s="205"/>
      <c r="AEA83" s="205"/>
      <c r="AEB83" s="205"/>
      <c r="AEC83" s="205"/>
      <c r="AED83" s="205"/>
      <c r="AEE83" s="205"/>
      <c r="AEF83" s="205"/>
      <c r="AEG83" s="205"/>
      <c r="AEH83" s="205"/>
      <c r="AEI83" s="205"/>
      <c r="AEJ83" s="205"/>
      <c r="AEK83" s="205"/>
      <c r="AEL83" s="205"/>
      <c r="AEM83" s="205"/>
      <c r="AEN83" s="205"/>
      <c r="AEO83" s="205"/>
      <c r="AEP83" s="205"/>
      <c r="AEQ83" s="205"/>
      <c r="AER83" s="205"/>
      <c r="AES83" s="205"/>
      <c r="AET83" s="205"/>
      <c r="AEU83" s="205"/>
      <c r="AEV83" s="205"/>
      <c r="AEW83" s="205"/>
      <c r="AEX83" s="205"/>
      <c r="AEY83" s="205"/>
      <c r="AEZ83" s="205"/>
      <c r="AFA83" s="205"/>
      <c r="AFB83" s="205"/>
      <c r="AFC83" s="205"/>
      <c r="AFD83" s="205"/>
      <c r="AFE83" s="205"/>
      <c r="AFF83" s="205"/>
      <c r="AFG83" s="205"/>
      <c r="AFH83" s="205"/>
      <c r="AFI83" s="205"/>
      <c r="AFJ83" s="205"/>
      <c r="AFK83" s="205"/>
      <c r="AFL83" s="205"/>
      <c r="AFM83" s="205"/>
      <c r="AFN83" s="205"/>
      <c r="AFO83" s="205"/>
      <c r="AFP83" s="205"/>
      <c r="AFQ83" s="205"/>
      <c r="AFR83" s="205"/>
      <c r="AFS83" s="205"/>
      <c r="AFT83" s="205"/>
      <c r="AFU83" s="205"/>
      <c r="AFV83" s="205"/>
      <c r="AFW83" s="205"/>
      <c r="AFX83" s="205"/>
      <c r="AFY83" s="205"/>
      <c r="AFZ83" s="205"/>
      <c r="AGA83" s="205"/>
      <c r="AGB83" s="205"/>
      <c r="AGC83" s="205"/>
      <c r="AGD83" s="205"/>
      <c r="AGE83" s="205"/>
      <c r="AGF83" s="205"/>
      <c r="AGG83" s="205"/>
      <c r="AGH83" s="205"/>
      <c r="AGI83" s="205"/>
      <c r="AGJ83" s="205"/>
      <c r="AGK83" s="205"/>
      <c r="AGL83" s="205"/>
      <c r="AGM83" s="205"/>
      <c r="AGN83" s="205"/>
      <c r="AGO83" s="205"/>
      <c r="AGP83" s="205"/>
      <c r="AGQ83" s="205"/>
      <c r="AGR83" s="205"/>
      <c r="AGS83" s="205"/>
      <c r="AGT83" s="205"/>
      <c r="AGU83" s="205"/>
      <c r="AGV83" s="205"/>
      <c r="AGW83" s="205"/>
      <c r="AGX83" s="205"/>
      <c r="AGY83" s="205"/>
      <c r="AGZ83" s="205"/>
      <c r="AHA83" s="205"/>
      <c r="AHB83" s="205"/>
      <c r="AHC83" s="205"/>
      <c r="AHD83" s="205"/>
      <c r="AHE83" s="205"/>
      <c r="AHF83" s="205"/>
      <c r="AHG83" s="205"/>
      <c r="AHH83" s="205"/>
      <c r="AHI83" s="205"/>
      <c r="AHJ83" s="205"/>
      <c r="AHK83" s="205"/>
      <c r="AHL83" s="205"/>
      <c r="AHM83" s="205"/>
      <c r="AHN83" s="205"/>
      <c r="AHO83" s="205"/>
      <c r="AHP83" s="205"/>
      <c r="AHQ83" s="205"/>
      <c r="AHR83" s="205"/>
      <c r="AHS83" s="205"/>
      <c r="AHT83" s="205"/>
      <c r="AHU83" s="205"/>
      <c r="AHV83" s="205"/>
      <c r="AHW83" s="205"/>
      <c r="AHX83" s="205"/>
      <c r="AHY83" s="205"/>
      <c r="AHZ83" s="205"/>
      <c r="AIA83" s="205"/>
      <c r="AIB83" s="205"/>
      <c r="AIC83" s="205"/>
      <c r="AID83" s="205"/>
      <c r="AIE83" s="205"/>
      <c r="AIF83" s="205"/>
      <c r="AIG83" s="205"/>
      <c r="AIH83" s="205"/>
      <c r="AII83" s="205"/>
      <c r="AIJ83" s="205"/>
      <c r="AIK83" s="205"/>
      <c r="AIL83" s="205"/>
      <c r="AIM83" s="205"/>
      <c r="AIN83" s="205"/>
      <c r="AIO83" s="205"/>
      <c r="AIP83" s="205"/>
      <c r="AIQ83" s="205"/>
      <c r="AIR83" s="205"/>
      <c r="AIS83" s="205"/>
      <c r="AIT83" s="205"/>
      <c r="AIU83" s="205"/>
      <c r="AIV83" s="205"/>
      <c r="AIW83" s="205"/>
      <c r="AIX83" s="205"/>
      <c r="AIY83" s="205"/>
      <c r="AIZ83" s="205"/>
      <c r="AJA83" s="205"/>
      <c r="AJB83" s="205"/>
      <c r="AJC83" s="205"/>
      <c r="AJD83" s="205"/>
      <c r="AJE83" s="205"/>
      <c r="AJF83" s="205"/>
      <c r="AJG83" s="205"/>
      <c r="AJH83" s="205"/>
      <c r="AJI83" s="205"/>
      <c r="AJJ83" s="205"/>
      <c r="AJK83" s="205"/>
      <c r="AJL83" s="205"/>
      <c r="AJM83" s="205"/>
      <c r="AJN83" s="205"/>
      <c r="AJO83" s="205"/>
      <c r="AJP83" s="205"/>
      <c r="AJQ83" s="205"/>
      <c r="AJR83" s="205"/>
      <c r="AJS83" s="205"/>
      <c r="AJT83" s="205"/>
      <c r="AJU83" s="205"/>
      <c r="AJV83" s="205"/>
      <c r="AJW83" s="205"/>
      <c r="AJX83" s="205"/>
      <c r="AJY83" s="205"/>
      <c r="AJZ83" s="205"/>
      <c r="AKA83" s="205"/>
      <c r="AKB83" s="205"/>
      <c r="AKC83" s="205"/>
      <c r="AKD83" s="205"/>
      <c r="AKE83" s="205"/>
      <c r="AKF83" s="205"/>
      <c r="AKG83" s="205"/>
      <c r="AKH83" s="205"/>
      <c r="AKI83" s="205"/>
      <c r="AKJ83" s="205"/>
      <c r="AKK83" s="205"/>
      <c r="AKL83" s="205"/>
      <c r="AKM83" s="205"/>
      <c r="AKN83" s="205"/>
      <c r="AKO83" s="205"/>
      <c r="AKP83" s="205"/>
      <c r="AKQ83" s="205"/>
      <c r="AKR83" s="205"/>
      <c r="AKS83" s="205"/>
      <c r="AKT83" s="205"/>
      <c r="AKU83" s="205"/>
      <c r="AKV83" s="205"/>
      <c r="AKW83" s="205"/>
      <c r="AKX83" s="205"/>
      <c r="AKY83" s="205"/>
      <c r="AKZ83" s="205"/>
      <c r="ALA83" s="205"/>
      <c r="ALB83" s="205"/>
      <c r="ALC83" s="205"/>
      <c r="ALD83" s="205"/>
      <c r="ALE83" s="205"/>
      <c r="ALF83" s="205"/>
      <c r="ALG83" s="205"/>
      <c r="ALH83" s="205"/>
      <c r="ALI83" s="205"/>
      <c r="ALJ83" s="205"/>
      <c r="ALK83" s="205"/>
      <c r="ALL83" s="205"/>
      <c r="ALM83" s="205"/>
      <c r="ALN83" s="205"/>
      <c r="ALO83" s="205"/>
      <c r="ALP83" s="205"/>
      <c r="ALQ83" s="205"/>
      <c r="ALR83" s="205"/>
      <c r="ALS83" s="205"/>
      <c r="ALT83" s="205"/>
      <c r="ALU83" s="205"/>
      <c r="ALV83" s="205"/>
      <c r="ALW83" s="205"/>
      <c r="ALX83" s="205"/>
      <c r="ALY83" s="205"/>
      <c r="ALZ83" s="205"/>
      <c r="AMA83" s="205"/>
      <c r="AMB83" s="205"/>
      <c r="AMC83" s="205"/>
      <c r="AMD83" s="205"/>
      <c r="AME83" s="205"/>
      <c r="AMF83" s="205"/>
      <c r="AMG83" s="205"/>
      <c r="AMH83" s="205"/>
      <c r="AMI83" s="205"/>
      <c r="AMJ83" s="205"/>
      <c r="AMK83" s="205"/>
    </row>
    <row r="84" spans="1:1025" s="207" customFormat="1" ht="45" x14ac:dyDescent="0.25">
      <c r="A84" s="202"/>
      <c r="B84" s="301"/>
      <c r="C84" s="294"/>
      <c r="D84" s="200" t="s">
        <v>28</v>
      </c>
      <c r="E84" s="201">
        <v>988.4</v>
      </c>
      <c r="F84" s="201"/>
      <c r="G84" s="201"/>
      <c r="H84" s="201"/>
      <c r="I84" s="201"/>
      <c r="J84" s="208">
        <f>I84/E84*100</f>
        <v>0</v>
      </c>
      <c r="K84" s="208"/>
      <c r="L84" s="208"/>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6"/>
      <c r="HS84" s="206"/>
      <c r="HT84" s="206"/>
      <c r="HU84" s="206"/>
      <c r="HV84" s="206"/>
      <c r="HW84" s="206"/>
      <c r="HX84" s="206"/>
      <c r="HY84" s="206"/>
      <c r="HZ84" s="206"/>
      <c r="IA84" s="206"/>
      <c r="IB84" s="206"/>
      <c r="IC84" s="206"/>
      <c r="ID84" s="206"/>
      <c r="IE84" s="206"/>
      <c r="IF84" s="206"/>
      <c r="IG84" s="206"/>
      <c r="IH84" s="206"/>
      <c r="II84" s="206"/>
      <c r="IJ84" s="206"/>
      <c r="IK84" s="206"/>
      <c r="IL84" s="206"/>
      <c r="IM84" s="206"/>
      <c r="IN84" s="206"/>
      <c r="IO84" s="206"/>
      <c r="IP84" s="206"/>
      <c r="IQ84" s="206"/>
      <c r="IR84" s="206"/>
      <c r="IS84" s="206"/>
      <c r="IT84" s="206"/>
      <c r="IU84" s="206"/>
      <c r="IV84" s="206"/>
      <c r="IW84" s="206"/>
      <c r="IX84" s="206"/>
      <c r="IY84" s="206"/>
      <c r="IZ84" s="206"/>
      <c r="JA84" s="206"/>
      <c r="JB84" s="206"/>
      <c r="JC84" s="206"/>
      <c r="JD84" s="206"/>
      <c r="JE84" s="206"/>
      <c r="JF84" s="206"/>
      <c r="JG84" s="206"/>
      <c r="JH84" s="206"/>
      <c r="JI84" s="206"/>
      <c r="JJ84" s="206"/>
      <c r="JK84" s="206"/>
      <c r="JL84" s="206"/>
      <c r="JM84" s="206"/>
      <c r="JN84" s="206"/>
      <c r="JO84" s="206"/>
      <c r="JP84" s="206"/>
      <c r="JQ84" s="206"/>
      <c r="JR84" s="206"/>
      <c r="JS84" s="206"/>
      <c r="JT84" s="206"/>
      <c r="JU84" s="206"/>
      <c r="JV84" s="206"/>
      <c r="JW84" s="206"/>
      <c r="JX84" s="206"/>
      <c r="JY84" s="206"/>
      <c r="JZ84" s="206"/>
      <c r="KA84" s="206"/>
      <c r="KB84" s="206"/>
      <c r="KC84" s="206"/>
      <c r="KD84" s="206"/>
      <c r="KE84" s="206"/>
      <c r="KF84" s="206"/>
      <c r="KG84" s="206"/>
      <c r="KH84" s="206"/>
      <c r="KI84" s="206"/>
      <c r="KJ84" s="206"/>
      <c r="KK84" s="206"/>
      <c r="KL84" s="206"/>
      <c r="KM84" s="206"/>
      <c r="KN84" s="206"/>
      <c r="KO84" s="206"/>
      <c r="KP84" s="205"/>
      <c r="KQ84" s="205"/>
      <c r="KR84" s="205"/>
      <c r="KS84" s="205"/>
      <c r="KT84" s="205"/>
      <c r="KU84" s="205"/>
      <c r="KV84" s="205"/>
      <c r="KW84" s="205"/>
      <c r="KX84" s="205"/>
      <c r="KY84" s="205"/>
      <c r="KZ84" s="205"/>
      <c r="LA84" s="205"/>
      <c r="LB84" s="205"/>
      <c r="LC84" s="205"/>
      <c r="LD84" s="205"/>
      <c r="LE84" s="205"/>
      <c r="LF84" s="205"/>
      <c r="LG84" s="205"/>
      <c r="LH84" s="205"/>
      <c r="LI84" s="205"/>
      <c r="LJ84" s="205"/>
      <c r="LK84" s="205"/>
      <c r="LL84" s="205"/>
      <c r="LM84" s="205"/>
      <c r="LN84" s="205"/>
      <c r="LO84" s="205"/>
      <c r="LP84" s="205"/>
      <c r="LQ84" s="205"/>
      <c r="LR84" s="205"/>
      <c r="LS84" s="205"/>
      <c r="LT84" s="205"/>
      <c r="LU84" s="205"/>
      <c r="LV84" s="205"/>
      <c r="LW84" s="205"/>
      <c r="LX84" s="205"/>
      <c r="LY84" s="205"/>
      <c r="LZ84" s="205"/>
      <c r="MA84" s="205"/>
      <c r="MB84" s="205"/>
      <c r="MC84" s="205"/>
      <c r="MD84" s="205"/>
      <c r="ME84" s="205"/>
      <c r="MF84" s="205"/>
      <c r="MG84" s="205"/>
      <c r="MH84" s="205"/>
      <c r="MI84" s="205"/>
      <c r="MJ84" s="205"/>
      <c r="MK84" s="205"/>
      <c r="ML84" s="205"/>
      <c r="MM84" s="205"/>
      <c r="MN84" s="205"/>
      <c r="MO84" s="205"/>
      <c r="MP84" s="205"/>
      <c r="MQ84" s="205"/>
      <c r="MR84" s="205"/>
      <c r="MS84" s="205"/>
      <c r="MT84" s="205"/>
      <c r="MU84" s="205"/>
      <c r="MV84" s="205"/>
      <c r="MW84" s="205"/>
      <c r="MX84" s="205"/>
      <c r="MY84" s="205"/>
      <c r="MZ84" s="205"/>
      <c r="NA84" s="205"/>
      <c r="NB84" s="205"/>
      <c r="NC84" s="205"/>
      <c r="ND84" s="205"/>
      <c r="NE84" s="205"/>
      <c r="NF84" s="205"/>
      <c r="NG84" s="205"/>
      <c r="NH84" s="205"/>
      <c r="NI84" s="205"/>
      <c r="NJ84" s="205"/>
      <c r="NK84" s="205"/>
      <c r="NL84" s="205"/>
      <c r="NM84" s="205"/>
      <c r="NN84" s="205"/>
      <c r="NO84" s="205"/>
      <c r="NP84" s="205"/>
      <c r="NQ84" s="205"/>
      <c r="NR84" s="205"/>
      <c r="NS84" s="205"/>
      <c r="NT84" s="205"/>
      <c r="NU84" s="205"/>
      <c r="NV84" s="205"/>
      <c r="NW84" s="205"/>
      <c r="NX84" s="205"/>
      <c r="NY84" s="205"/>
      <c r="NZ84" s="205"/>
      <c r="OA84" s="205"/>
      <c r="OB84" s="205"/>
      <c r="OC84" s="205"/>
      <c r="OD84" s="205"/>
      <c r="OE84" s="205"/>
      <c r="OF84" s="205"/>
      <c r="OG84" s="205"/>
      <c r="OH84" s="205"/>
      <c r="OI84" s="205"/>
      <c r="OJ84" s="205"/>
      <c r="OK84" s="205"/>
      <c r="OL84" s="205"/>
      <c r="OM84" s="205"/>
      <c r="ON84" s="205"/>
      <c r="OO84" s="205"/>
      <c r="OP84" s="205"/>
      <c r="OQ84" s="205"/>
      <c r="OR84" s="205"/>
      <c r="OS84" s="205"/>
      <c r="OT84" s="205"/>
      <c r="OU84" s="205"/>
      <c r="OV84" s="205"/>
      <c r="OW84" s="205"/>
      <c r="OX84" s="205"/>
      <c r="OY84" s="205"/>
      <c r="OZ84" s="205"/>
      <c r="PA84" s="205"/>
      <c r="PB84" s="205"/>
      <c r="PC84" s="205"/>
      <c r="PD84" s="205"/>
      <c r="PE84" s="205"/>
      <c r="PF84" s="205"/>
      <c r="PG84" s="205"/>
      <c r="PH84" s="205"/>
      <c r="PI84" s="205"/>
      <c r="PJ84" s="205"/>
      <c r="PK84" s="205"/>
      <c r="PL84" s="205"/>
      <c r="PM84" s="205"/>
      <c r="PN84" s="205"/>
      <c r="PO84" s="205"/>
      <c r="PP84" s="205"/>
      <c r="PQ84" s="205"/>
      <c r="PR84" s="205"/>
      <c r="PS84" s="205"/>
      <c r="PT84" s="205"/>
      <c r="PU84" s="205"/>
      <c r="PV84" s="205"/>
      <c r="PW84" s="205"/>
      <c r="PX84" s="205"/>
      <c r="PY84" s="205"/>
      <c r="PZ84" s="205"/>
      <c r="QA84" s="205"/>
      <c r="QB84" s="205"/>
      <c r="QC84" s="205"/>
      <c r="QD84" s="205"/>
      <c r="QE84" s="205"/>
      <c r="QF84" s="205"/>
      <c r="QG84" s="205"/>
      <c r="QH84" s="205"/>
      <c r="QI84" s="205"/>
      <c r="QJ84" s="205"/>
      <c r="QK84" s="205"/>
      <c r="QL84" s="205"/>
      <c r="QM84" s="205"/>
      <c r="QN84" s="205"/>
      <c r="QO84" s="205"/>
      <c r="QP84" s="205"/>
      <c r="QQ84" s="205"/>
      <c r="QR84" s="205"/>
      <c r="QS84" s="205"/>
      <c r="QT84" s="205"/>
      <c r="QU84" s="205"/>
      <c r="QV84" s="205"/>
      <c r="QW84" s="205"/>
      <c r="QX84" s="205"/>
      <c r="QY84" s="205"/>
      <c r="QZ84" s="205"/>
      <c r="RA84" s="205"/>
      <c r="RB84" s="205"/>
      <c r="RC84" s="205"/>
      <c r="RD84" s="205"/>
      <c r="RE84" s="205"/>
      <c r="RF84" s="205"/>
      <c r="RG84" s="205"/>
      <c r="RH84" s="205"/>
      <c r="RI84" s="205"/>
      <c r="RJ84" s="205"/>
      <c r="RK84" s="205"/>
      <c r="RL84" s="205"/>
      <c r="RM84" s="205"/>
      <c r="RN84" s="205"/>
      <c r="RO84" s="205"/>
      <c r="RP84" s="205"/>
      <c r="RQ84" s="205"/>
      <c r="RR84" s="205"/>
      <c r="RS84" s="205"/>
      <c r="RT84" s="205"/>
      <c r="RU84" s="205"/>
      <c r="RV84" s="205"/>
      <c r="RW84" s="205"/>
      <c r="RX84" s="205"/>
      <c r="RY84" s="205"/>
      <c r="RZ84" s="205"/>
      <c r="SA84" s="205"/>
      <c r="SB84" s="205"/>
      <c r="SC84" s="205"/>
      <c r="SD84" s="205"/>
      <c r="SE84" s="205"/>
      <c r="SF84" s="205"/>
      <c r="SG84" s="205"/>
      <c r="SH84" s="205"/>
      <c r="SI84" s="205"/>
      <c r="SJ84" s="205"/>
      <c r="SK84" s="205"/>
      <c r="SL84" s="205"/>
      <c r="SM84" s="205"/>
      <c r="SN84" s="205"/>
      <c r="SO84" s="205"/>
      <c r="SP84" s="205"/>
      <c r="SQ84" s="205"/>
      <c r="SR84" s="205"/>
      <c r="SS84" s="205"/>
      <c r="ST84" s="205"/>
      <c r="SU84" s="205"/>
      <c r="SV84" s="205"/>
      <c r="SW84" s="205"/>
      <c r="SX84" s="205"/>
      <c r="SY84" s="205"/>
      <c r="SZ84" s="205"/>
      <c r="TA84" s="205"/>
      <c r="TB84" s="205"/>
      <c r="TC84" s="205"/>
      <c r="TD84" s="205"/>
      <c r="TE84" s="205"/>
      <c r="TF84" s="205"/>
      <c r="TG84" s="205"/>
      <c r="TH84" s="205"/>
      <c r="TI84" s="205"/>
      <c r="TJ84" s="205"/>
      <c r="TK84" s="205"/>
      <c r="TL84" s="205"/>
      <c r="TM84" s="205"/>
      <c r="TN84" s="205"/>
      <c r="TO84" s="205"/>
      <c r="TP84" s="205"/>
      <c r="TQ84" s="205"/>
      <c r="TR84" s="205"/>
      <c r="TS84" s="205"/>
      <c r="TT84" s="205"/>
      <c r="TU84" s="205"/>
      <c r="TV84" s="205"/>
      <c r="TW84" s="205"/>
      <c r="TX84" s="205"/>
      <c r="TY84" s="205"/>
      <c r="TZ84" s="205"/>
      <c r="UA84" s="205"/>
      <c r="UB84" s="205"/>
      <c r="UC84" s="205"/>
      <c r="UD84" s="205"/>
      <c r="UE84" s="205"/>
      <c r="UF84" s="205"/>
      <c r="UG84" s="205"/>
      <c r="UH84" s="205"/>
      <c r="UI84" s="205"/>
      <c r="UJ84" s="205"/>
      <c r="UK84" s="205"/>
      <c r="UL84" s="205"/>
      <c r="UM84" s="205"/>
      <c r="UN84" s="205"/>
      <c r="UO84" s="205"/>
      <c r="UP84" s="205"/>
      <c r="UQ84" s="205"/>
      <c r="UR84" s="205"/>
      <c r="US84" s="205"/>
      <c r="UT84" s="205"/>
      <c r="UU84" s="205"/>
      <c r="UV84" s="205"/>
      <c r="UW84" s="205"/>
      <c r="UX84" s="205"/>
      <c r="UY84" s="205"/>
      <c r="UZ84" s="205"/>
      <c r="VA84" s="205"/>
      <c r="VB84" s="205"/>
      <c r="VC84" s="205"/>
      <c r="VD84" s="205"/>
      <c r="VE84" s="205"/>
      <c r="VF84" s="205"/>
      <c r="VG84" s="205"/>
      <c r="VH84" s="205"/>
      <c r="VI84" s="205"/>
      <c r="VJ84" s="205"/>
      <c r="VK84" s="205"/>
      <c r="VL84" s="205"/>
      <c r="VM84" s="205"/>
      <c r="VN84" s="205"/>
      <c r="VO84" s="205"/>
      <c r="VP84" s="205"/>
      <c r="VQ84" s="205"/>
      <c r="VR84" s="205"/>
      <c r="VS84" s="205"/>
      <c r="VT84" s="205"/>
      <c r="VU84" s="205"/>
      <c r="VV84" s="205"/>
      <c r="VW84" s="205"/>
      <c r="VX84" s="205"/>
      <c r="VY84" s="205"/>
      <c r="VZ84" s="205"/>
      <c r="WA84" s="205"/>
      <c r="WB84" s="205"/>
      <c r="WC84" s="205"/>
      <c r="WD84" s="205"/>
      <c r="WE84" s="205"/>
      <c r="WF84" s="205"/>
      <c r="WG84" s="205"/>
      <c r="WH84" s="205"/>
      <c r="WI84" s="205"/>
      <c r="WJ84" s="205"/>
      <c r="WK84" s="205"/>
      <c r="WL84" s="205"/>
      <c r="WM84" s="205"/>
      <c r="WN84" s="205"/>
      <c r="WO84" s="205"/>
      <c r="WP84" s="205"/>
      <c r="WQ84" s="205"/>
      <c r="WR84" s="205"/>
      <c r="WS84" s="205"/>
      <c r="WT84" s="205"/>
      <c r="WU84" s="205"/>
      <c r="WV84" s="205"/>
      <c r="WW84" s="205"/>
      <c r="WX84" s="205"/>
      <c r="WY84" s="205"/>
      <c r="WZ84" s="205"/>
      <c r="XA84" s="205"/>
      <c r="XB84" s="205"/>
      <c r="XC84" s="205"/>
      <c r="XD84" s="205"/>
      <c r="XE84" s="205"/>
      <c r="XF84" s="205"/>
      <c r="XG84" s="205"/>
      <c r="XH84" s="205"/>
      <c r="XI84" s="205"/>
      <c r="XJ84" s="205"/>
      <c r="XK84" s="205"/>
      <c r="XL84" s="205"/>
      <c r="XM84" s="205"/>
      <c r="XN84" s="205"/>
      <c r="XO84" s="205"/>
      <c r="XP84" s="205"/>
      <c r="XQ84" s="205"/>
      <c r="XR84" s="205"/>
      <c r="XS84" s="205"/>
      <c r="XT84" s="205"/>
      <c r="XU84" s="205"/>
      <c r="XV84" s="205"/>
      <c r="XW84" s="205"/>
      <c r="XX84" s="205"/>
      <c r="XY84" s="205"/>
      <c r="XZ84" s="205"/>
      <c r="YA84" s="205"/>
      <c r="YB84" s="205"/>
      <c r="YC84" s="205"/>
      <c r="YD84" s="205"/>
      <c r="YE84" s="205"/>
      <c r="YF84" s="205"/>
      <c r="YG84" s="205"/>
      <c r="YH84" s="205"/>
      <c r="YI84" s="205"/>
      <c r="YJ84" s="205"/>
      <c r="YK84" s="205"/>
      <c r="YL84" s="205"/>
      <c r="YM84" s="205"/>
      <c r="YN84" s="205"/>
      <c r="YO84" s="205"/>
      <c r="YP84" s="205"/>
      <c r="YQ84" s="205"/>
      <c r="YR84" s="205"/>
      <c r="YS84" s="205"/>
      <c r="YT84" s="205"/>
      <c r="YU84" s="205"/>
      <c r="YV84" s="205"/>
      <c r="YW84" s="205"/>
      <c r="YX84" s="205"/>
      <c r="YY84" s="205"/>
      <c r="YZ84" s="205"/>
      <c r="ZA84" s="205"/>
      <c r="ZB84" s="205"/>
      <c r="ZC84" s="205"/>
      <c r="ZD84" s="205"/>
      <c r="ZE84" s="205"/>
      <c r="ZF84" s="205"/>
      <c r="ZG84" s="205"/>
      <c r="ZH84" s="205"/>
      <c r="ZI84" s="205"/>
      <c r="ZJ84" s="205"/>
      <c r="ZK84" s="205"/>
      <c r="ZL84" s="205"/>
      <c r="ZM84" s="205"/>
      <c r="ZN84" s="205"/>
      <c r="ZO84" s="205"/>
      <c r="ZP84" s="205"/>
      <c r="ZQ84" s="205"/>
      <c r="ZR84" s="205"/>
      <c r="ZS84" s="205"/>
      <c r="ZT84" s="205"/>
      <c r="ZU84" s="205"/>
      <c r="ZV84" s="205"/>
      <c r="ZW84" s="205"/>
      <c r="ZX84" s="205"/>
      <c r="ZY84" s="205"/>
      <c r="ZZ84" s="205"/>
      <c r="AAA84" s="205"/>
      <c r="AAB84" s="205"/>
      <c r="AAC84" s="205"/>
      <c r="AAD84" s="205"/>
      <c r="AAE84" s="205"/>
      <c r="AAF84" s="205"/>
      <c r="AAG84" s="205"/>
      <c r="AAH84" s="205"/>
      <c r="AAI84" s="205"/>
      <c r="AAJ84" s="205"/>
      <c r="AAK84" s="205"/>
      <c r="AAL84" s="205"/>
      <c r="AAM84" s="205"/>
      <c r="AAN84" s="205"/>
      <c r="AAO84" s="205"/>
      <c r="AAP84" s="205"/>
      <c r="AAQ84" s="205"/>
      <c r="AAR84" s="205"/>
      <c r="AAS84" s="205"/>
      <c r="AAT84" s="205"/>
      <c r="AAU84" s="205"/>
      <c r="AAV84" s="205"/>
      <c r="AAW84" s="205"/>
      <c r="AAX84" s="205"/>
      <c r="AAY84" s="205"/>
      <c r="AAZ84" s="205"/>
      <c r="ABA84" s="205"/>
      <c r="ABB84" s="205"/>
      <c r="ABC84" s="205"/>
      <c r="ABD84" s="205"/>
      <c r="ABE84" s="205"/>
      <c r="ABF84" s="205"/>
      <c r="ABG84" s="205"/>
      <c r="ABH84" s="205"/>
      <c r="ABI84" s="205"/>
      <c r="ABJ84" s="205"/>
      <c r="ABK84" s="205"/>
      <c r="ABL84" s="205"/>
      <c r="ABM84" s="205"/>
      <c r="ABN84" s="205"/>
      <c r="ABO84" s="205"/>
      <c r="ABP84" s="205"/>
      <c r="ABQ84" s="205"/>
      <c r="ABR84" s="205"/>
      <c r="ABS84" s="205"/>
      <c r="ABT84" s="205"/>
      <c r="ABU84" s="205"/>
      <c r="ABV84" s="205"/>
      <c r="ABW84" s="205"/>
      <c r="ABX84" s="205"/>
      <c r="ABY84" s="205"/>
      <c r="ABZ84" s="205"/>
      <c r="ACA84" s="205"/>
      <c r="ACB84" s="205"/>
      <c r="ACC84" s="205"/>
      <c r="ACD84" s="205"/>
      <c r="ACE84" s="205"/>
      <c r="ACF84" s="205"/>
      <c r="ACG84" s="205"/>
      <c r="ACH84" s="205"/>
      <c r="ACI84" s="205"/>
      <c r="ACJ84" s="205"/>
      <c r="ACK84" s="205"/>
      <c r="ACL84" s="205"/>
      <c r="ACM84" s="205"/>
      <c r="ACN84" s="205"/>
      <c r="ACO84" s="205"/>
      <c r="ACP84" s="205"/>
      <c r="ACQ84" s="205"/>
      <c r="ACR84" s="205"/>
      <c r="ACS84" s="205"/>
      <c r="ACT84" s="205"/>
      <c r="ACU84" s="205"/>
      <c r="ACV84" s="205"/>
      <c r="ACW84" s="205"/>
      <c r="ACX84" s="205"/>
      <c r="ACY84" s="205"/>
      <c r="ACZ84" s="205"/>
      <c r="ADA84" s="205"/>
      <c r="ADB84" s="205"/>
      <c r="ADC84" s="205"/>
      <c r="ADD84" s="205"/>
      <c r="ADE84" s="205"/>
      <c r="ADF84" s="205"/>
      <c r="ADG84" s="205"/>
      <c r="ADH84" s="205"/>
      <c r="ADI84" s="205"/>
      <c r="ADJ84" s="205"/>
      <c r="ADK84" s="205"/>
      <c r="ADL84" s="205"/>
      <c r="ADM84" s="205"/>
      <c r="ADN84" s="205"/>
      <c r="ADO84" s="205"/>
      <c r="ADP84" s="205"/>
      <c r="ADQ84" s="205"/>
      <c r="ADR84" s="205"/>
      <c r="ADS84" s="205"/>
      <c r="ADT84" s="205"/>
      <c r="ADU84" s="205"/>
      <c r="ADV84" s="205"/>
      <c r="ADW84" s="205"/>
      <c r="ADX84" s="205"/>
      <c r="ADY84" s="205"/>
      <c r="ADZ84" s="205"/>
      <c r="AEA84" s="205"/>
      <c r="AEB84" s="205"/>
      <c r="AEC84" s="205"/>
      <c r="AED84" s="205"/>
      <c r="AEE84" s="205"/>
      <c r="AEF84" s="205"/>
      <c r="AEG84" s="205"/>
      <c r="AEH84" s="205"/>
      <c r="AEI84" s="205"/>
      <c r="AEJ84" s="205"/>
      <c r="AEK84" s="205"/>
      <c r="AEL84" s="205"/>
      <c r="AEM84" s="205"/>
      <c r="AEN84" s="205"/>
      <c r="AEO84" s="205"/>
      <c r="AEP84" s="205"/>
      <c r="AEQ84" s="205"/>
      <c r="AER84" s="205"/>
      <c r="AES84" s="205"/>
      <c r="AET84" s="205"/>
      <c r="AEU84" s="205"/>
      <c r="AEV84" s="205"/>
      <c r="AEW84" s="205"/>
      <c r="AEX84" s="205"/>
      <c r="AEY84" s="205"/>
      <c r="AEZ84" s="205"/>
      <c r="AFA84" s="205"/>
      <c r="AFB84" s="205"/>
      <c r="AFC84" s="205"/>
      <c r="AFD84" s="205"/>
      <c r="AFE84" s="205"/>
      <c r="AFF84" s="205"/>
      <c r="AFG84" s="205"/>
      <c r="AFH84" s="205"/>
      <c r="AFI84" s="205"/>
      <c r="AFJ84" s="205"/>
      <c r="AFK84" s="205"/>
      <c r="AFL84" s="205"/>
      <c r="AFM84" s="205"/>
      <c r="AFN84" s="205"/>
      <c r="AFO84" s="205"/>
      <c r="AFP84" s="205"/>
      <c r="AFQ84" s="205"/>
      <c r="AFR84" s="205"/>
      <c r="AFS84" s="205"/>
      <c r="AFT84" s="205"/>
      <c r="AFU84" s="205"/>
      <c r="AFV84" s="205"/>
      <c r="AFW84" s="205"/>
      <c r="AFX84" s="205"/>
      <c r="AFY84" s="205"/>
      <c r="AFZ84" s="205"/>
      <c r="AGA84" s="205"/>
      <c r="AGB84" s="205"/>
      <c r="AGC84" s="205"/>
      <c r="AGD84" s="205"/>
      <c r="AGE84" s="205"/>
      <c r="AGF84" s="205"/>
      <c r="AGG84" s="205"/>
      <c r="AGH84" s="205"/>
      <c r="AGI84" s="205"/>
      <c r="AGJ84" s="205"/>
      <c r="AGK84" s="205"/>
      <c r="AGL84" s="205"/>
      <c r="AGM84" s="205"/>
      <c r="AGN84" s="205"/>
      <c r="AGO84" s="205"/>
      <c r="AGP84" s="205"/>
      <c r="AGQ84" s="205"/>
      <c r="AGR84" s="205"/>
      <c r="AGS84" s="205"/>
      <c r="AGT84" s="205"/>
      <c r="AGU84" s="205"/>
      <c r="AGV84" s="205"/>
      <c r="AGW84" s="205"/>
      <c r="AGX84" s="205"/>
      <c r="AGY84" s="205"/>
      <c r="AGZ84" s="205"/>
      <c r="AHA84" s="205"/>
      <c r="AHB84" s="205"/>
      <c r="AHC84" s="205"/>
      <c r="AHD84" s="205"/>
      <c r="AHE84" s="205"/>
      <c r="AHF84" s="205"/>
      <c r="AHG84" s="205"/>
      <c r="AHH84" s="205"/>
      <c r="AHI84" s="205"/>
      <c r="AHJ84" s="205"/>
      <c r="AHK84" s="205"/>
      <c r="AHL84" s="205"/>
      <c r="AHM84" s="205"/>
      <c r="AHN84" s="205"/>
      <c r="AHO84" s="205"/>
      <c r="AHP84" s="205"/>
      <c r="AHQ84" s="205"/>
      <c r="AHR84" s="205"/>
      <c r="AHS84" s="205"/>
      <c r="AHT84" s="205"/>
      <c r="AHU84" s="205"/>
      <c r="AHV84" s="205"/>
      <c r="AHW84" s="205"/>
      <c r="AHX84" s="205"/>
      <c r="AHY84" s="205"/>
      <c r="AHZ84" s="205"/>
      <c r="AIA84" s="205"/>
      <c r="AIB84" s="205"/>
      <c r="AIC84" s="205"/>
      <c r="AID84" s="205"/>
      <c r="AIE84" s="205"/>
      <c r="AIF84" s="205"/>
      <c r="AIG84" s="205"/>
      <c r="AIH84" s="205"/>
      <c r="AII84" s="205"/>
      <c r="AIJ84" s="205"/>
      <c r="AIK84" s="205"/>
      <c r="AIL84" s="205"/>
      <c r="AIM84" s="205"/>
      <c r="AIN84" s="205"/>
      <c r="AIO84" s="205"/>
      <c r="AIP84" s="205"/>
      <c r="AIQ84" s="205"/>
      <c r="AIR84" s="205"/>
      <c r="AIS84" s="205"/>
      <c r="AIT84" s="205"/>
      <c r="AIU84" s="205"/>
      <c r="AIV84" s="205"/>
      <c r="AIW84" s="205"/>
      <c r="AIX84" s="205"/>
      <c r="AIY84" s="205"/>
      <c r="AIZ84" s="205"/>
      <c r="AJA84" s="205"/>
      <c r="AJB84" s="205"/>
      <c r="AJC84" s="205"/>
      <c r="AJD84" s="205"/>
      <c r="AJE84" s="205"/>
      <c r="AJF84" s="205"/>
      <c r="AJG84" s="205"/>
      <c r="AJH84" s="205"/>
      <c r="AJI84" s="205"/>
      <c r="AJJ84" s="205"/>
      <c r="AJK84" s="205"/>
      <c r="AJL84" s="205"/>
      <c r="AJM84" s="205"/>
      <c r="AJN84" s="205"/>
      <c r="AJO84" s="205"/>
      <c r="AJP84" s="205"/>
      <c r="AJQ84" s="205"/>
      <c r="AJR84" s="205"/>
      <c r="AJS84" s="205"/>
      <c r="AJT84" s="205"/>
      <c r="AJU84" s="205"/>
      <c r="AJV84" s="205"/>
      <c r="AJW84" s="205"/>
      <c r="AJX84" s="205"/>
      <c r="AJY84" s="205"/>
      <c r="AJZ84" s="205"/>
      <c r="AKA84" s="205"/>
      <c r="AKB84" s="205"/>
      <c r="AKC84" s="205"/>
      <c r="AKD84" s="205"/>
      <c r="AKE84" s="205"/>
      <c r="AKF84" s="205"/>
      <c r="AKG84" s="205"/>
      <c r="AKH84" s="205"/>
      <c r="AKI84" s="205"/>
      <c r="AKJ84" s="205"/>
      <c r="AKK84" s="205"/>
      <c r="AKL84" s="205"/>
      <c r="AKM84" s="205"/>
      <c r="AKN84" s="205"/>
      <c r="AKO84" s="205"/>
      <c r="AKP84" s="205"/>
      <c r="AKQ84" s="205"/>
      <c r="AKR84" s="205"/>
      <c r="AKS84" s="205"/>
      <c r="AKT84" s="205"/>
      <c r="AKU84" s="205"/>
      <c r="AKV84" s="205"/>
      <c r="AKW84" s="205"/>
      <c r="AKX84" s="205"/>
      <c r="AKY84" s="205"/>
      <c r="AKZ84" s="205"/>
      <c r="ALA84" s="205"/>
      <c r="ALB84" s="205"/>
      <c r="ALC84" s="205"/>
      <c r="ALD84" s="205"/>
      <c r="ALE84" s="205"/>
      <c r="ALF84" s="205"/>
      <c r="ALG84" s="205"/>
      <c r="ALH84" s="205"/>
      <c r="ALI84" s="205"/>
      <c r="ALJ84" s="205"/>
      <c r="ALK84" s="205"/>
      <c r="ALL84" s="205"/>
      <c r="ALM84" s="205"/>
      <c r="ALN84" s="205"/>
      <c r="ALO84" s="205"/>
      <c r="ALP84" s="205"/>
      <c r="ALQ84" s="205"/>
      <c r="ALR84" s="205"/>
      <c r="ALS84" s="205"/>
      <c r="ALT84" s="205"/>
      <c r="ALU84" s="205"/>
      <c r="ALV84" s="205"/>
      <c r="ALW84" s="205"/>
      <c r="ALX84" s="205"/>
      <c r="ALY84" s="205"/>
      <c r="ALZ84" s="205"/>
      <c r="AMA84" s="205"/>
      <c r="AMB84" s="205"/>
      <c r="AMC84" s="205"/>
      <c r="AMD84" s="205"/>
      <c r="AME84" s="205"/>
      <c r="AMF84" s="205"/>
      <c r="AMG84" s="205"/>
      <c r="AMH84" s="205"/>
      <c r="AMI84" s="205"/>
      <c r="AMJ84" s="205"/>
      <c r="AMK84" s="205"/>
    </row>
    <row r="85" spans="1:1025" s="207" customFormat="1" ht="15" customHeight="1" x14ac:dyDescent="0.25">
      <c r="A85" s="202"/>
      <c r="B85" s="301" t="s">
        <v>104</v>
      </c>
      <c r="C85" s="294" t="s">
        <v>101</v>
      </c>
      <c r="D85" s="199" t="s">
        <v>96</v>
      </c>
      <c r="E85" s="201">
        <f>E86+E88+E90+E91</f>
        <v>72447</v>
      </c>
      <c r="F85" s="208" t="s">
        <v>97</v>
      </c>
      <c r="G85" s="201">
        <f>G86+G88+G90+G91</f>
        <v>72447</v>
      </c>
      <c r="H85" s="208" t="s">
        <v>97</v>
      </c>
      <c r="I85" s="201">
        <f>I86+I88+I90+I91</f>
        <v>35502.699999999997</v>
      </c>
      <c r="J85" s="208">
        <f>I85/E85*100</f>
        <v>49.005065772219687</v>
      </c>
      <c r="K85" s="208" t="s">
        <v>97</v>
      </c>
      <c r="L85" s="208" t="s">
        <v>97</v>
      </c>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6"/>
      <c r="CZ85" s="206"/>
      <c r="DA85" s="206"/>
      <c r="DB85" s="206"/>
      <c r="DC85" s="206"/>
      <c r="DD85" s="206"/>
      <c r="DE85" s="206"/>
      <c r="DF85" s="206"/>
      <c r="DG85" s="206"/>
      <c r="DH85" s="206"/>
      <c r="DI85" s="206"/>
      <c r="DJ85" s="206"/>
      <c r="DK85" s="206"/>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c r="IC85" s="206"/>
      <c r="ID85" s="206"/>
      <c r="IE85" s="206"/>
      <c r="IF85" s="206"/>
      <c r="IG85" s="206"/>
      <c r="IH85" s="206"/>
      <c r="II85" s="206"/>
      <c r="IJ85" s="206"/>
      <c r="IK85" s="206"/>
      <c r="IL85" s="206"/>
      <c r="IM85" s="206"/>
      <c r="IN85" s="206"/>
      <c r="IO85" s="206"/>
      <c r="IP85" s="206"/>
      <c r="IQ85" s="206"/>
      <c r="IR85" s="206"/>
      <c r="IS85" s="206"/>
      <c r="IT85" s="206"/>
      <c r="IU85" s="206"/>
      <c r="IV85" s="206"/>
      <c r="IW85" s="206"/>
      <c r="IX85" s="206"/>
      <c r="IY85" s="206"/>
      <c r="IZ85" s="206"/>
      <c r="JA85" s="206"/>
      <c r="JB85" s="206"/>
      <c r="JC85" s="206"/>
      <c r="JD85" s="206"/>
      <c r="JE85" s="206"/>
      <c r="JF85" s="206"/>
      <c r="JG85" s="206"/>
      <c r="JH85" s="206"/>
      <c r="JI85" s="206"/>
      <c r="JJ85" s="206"/>
      <c r="JK85" s="206"/>
      <c r="JL85" s="206"/>
      <c r="JM85" s="206"/>
      <c r="JN85" s="206"/>
      <c r="JO85" s="206"/>
      <c r="JP85" s="206"/>
      <c r="JQ85" s="206"/>
      <c r="JR85" s="206"/>
      <c r="JS85" s="206"/>
      <c r="JT85" s="206"/>
      <c r="JU85" s="206"/>
      <c r="JV85" s="206"/>
      <c r="JW85" s="206"/>
      <c r="JX85" s="206"/>
      <c r="JY85" s="206"/>
      <c r="JZ85" s="206"/>
      <c r="KA85" s="206"/>
      <c r="KB85" s="206"/>
      <c r="KC85" s="206"/>
      <c r="KD85" s="206"/>
      <c r="KE85" s="206"/>
      <c r="KF85" s="206"/>
      <c r="KG85" s="206"/>
      <c r="KH85" s="206"/>
      <c r="KI85" s="206"/>
      <c r="KJ85" s="206"/>
      <c r="KK85" s="206"/>
      <c r="KL85" s="206"/>
      <c r="KM85" s="206"/>
      <c r="KN85" s="206"/>
      <c r="KO85" s="206"/>
      <c r="KP85" s="205"/>
      <c r="KQ85" s="205"/>
      <c r="KR85" s="205"/>
      <c r="KS85" s="205"/>
      <c r="KT85" s="205"/>
      <c r="KU85" s="205"/>
      <c r="KV85" s="205"/>
      <c r="KW85" s="205"/>
      <c r="KX85" s="205"/>
      <c r="KY85" s="205"/>
      <c r="KZ85" s="205"/>
      <c r="LA85" s="205"/>
      <c r="LB85" s="205"/>
      <c r="LC85" s="205"/>
      <c r="LD85" s="205"/>
      <c r="LE85" s="205"/>
      <c r="LF85" s="205"/>
      <c r="LG85" s="205"/>
      <c r="LH85" s="205"/>
      <c r="LI85" s="205"/>
      <c r="LJ85" s="205"/>
      <c r="LK85" s="205"/>
      <c r="LL85" s="205"/>
      <c r="LM85" s="205"/>
      <c r="LN85" s="205"/>
      <c r="LO85" s="205"/>
      <c r="LP85" s="205"/>
      <c r="LQ85" s="205"/>
      <c r="LR85" s="205"/>
      <c r="LS85" s="205"/>
      <c r="LT85" s="205"/>
      <c r="LU85" s="205"/>
      <c r="LV85" s="205"/>
      <c r="LW85" s="205"/>
      <c r="LX85" s="205"/>
      <c r="LY85" s="205"/>
      <c r="LZ85" s="205"/>
      <c r="MA85" s="205"/>
      <c r="MB85" s="205"/>
      <c r="MC85" s="205"/>
      <c r="MD85" s="205"/>
      <c r="ME85" s="205"/>
      <c r="MF85" s="205"/>
      <c r="MG85" s="205"/>
      <c r="MH85" s="205"/>
      <c r="MI85" s="205"/>
      <c r="MJ85" s="205"/>
      <c r="MK85" s="205"/>
      <c r="ML85" s="205"/>
      <c r="MM85" s="205"/>
      <c r="MN85" s="205"/>
      <c r="MO85" s="205"/>
      <c r="MP85" s="205"/>
      <c r="MQ85" s="205"/>
      <c r="MR85" s="205"/>
      <c r="MS85" s="205"/>
      <c r="MT85" s="205"/>
      <c r="MU85" s="205"/>
      <c r="MV85" s="205"/>
      <c r="MW85" s="205"/>
      <c r="MX85" s="205"/>
      <c r="MY85" s="205"/>
      <c r="MZ85" s="205"/>
      <c r="NA85" s="205"/>
      <c r="NB85" s="205"/>
      <c r="NC85" s="205"/>
      <c r="ND85" s="205"/>
      <c r="NE85" s="205"/>
      <c r="NF85" s="205"/>
      <c r="NG85" s="205"/>
      <c r="NH85" s="205"/>
      <c r="NI85" s="205"/>
      <c r="NJ85" s="205"/>
      <c r="NK85" s="205"/>
      <c r="NL85" s="205"/>
      <c r="NM85" s="205"/>
      <c r="NN85" s="205"/>
      <c r="NO85" s="205"/>
      <c r="NP85" s="205"/>
      <c r="NQ85" s="205"/>
      <c r="NR85" s="205"/>
      <c r="NS85" s="205"/>
      <c r="NT85" s="205"/>
      <c r="NU85" s="205"/>
      <c r="NV85" s="205"/>
      <c r="NW85" s="205"/>
      <c r="NX85" s="205"/>
      <c r="NY85" s="205"/>
      <c r="NZ85" s="205"/>
      <c r="OA85" s="205"/>
      <c r="OB85" s="205"/>
      <c r="OC85" s="205"/>
      <c r="OD85" s="205"/>
      <c r="OE85" s="205"/>
      <c r="OF85" s="205"/>
      <c r="OG85" s="205"/>
      <c r="OH85" s="205"/>
      <c r="OI85" s="205"/>
      <c r="OJ85" s="205"/>
      <c r="OK85" s="205"/>
      <c r="OL85" s="205"/>
      <c r="OM85" s="205"/>
      <c r="ON85" s="205"/>
      <c r="OO85" s="205"/>
      <c r="OP85" s="205"/>
      <c r="OQ85" s="205"/>
      <c r="OR85" s="205"/>
      <c r="OS85" s="205"/>
      <c r="OT85" s="205"/>
      <c r="OU85" s="205"/>
      <c r="OV85" s="205"/>
      <c r="OW85" s="205"/>
      <c r="OX85" s="205"/>
      <c r="OY85" s="205"/>
      <c r="OZ85" s="205"/>
      <c r="PA85" s="205"/>
      <c r="PB85" s="205"/>
      <c r="PC85" s="205"/>
      <c r="PD85" s="205"/>
      <c r="PE85" s="205"/>
      <c r="PF85" s="205"/>
      <c r="PG85" s="205"/>
      <c r="PH85" s="205"/>
      <c r="PI85" s="205"/>
      <c r="PJ85" s="205"/>
      <c r="PK85" s="205"/>
      <c r="PL85" s="205"/>
      <c r="PM85" s="205"/>
      <c r="PN85" s="205"/>
      <c r="PO85" s="205"/>
      <c r="PP85" s="205"/>
      <c r="PQ85" s="205"/>
      <c r="PR85" s="205"/>
      <c r="PS85" s="205"/>
      <c r="PT85" s="205"/>
      <c r="PU85" s="205"/>
      <c r="PV85" s="205"/>
      <c r="PW85" s="205"/>
      <c r="PX85" s="205"/>
      <c r="PY85" s="205"/>
      <c r="PZ85" s="205"/>
      <c r="QA85" s="205"/>
      <c r="QB85" s="205"/>
      <c r="QC85" s="205"/>
      <c r="QD85" s="205"/>
      <c r="QE85" s="205"/>
      <c r="QF85" s="205"/>
      <c r="QG85" s="205"/>
      <c r="QH85" s="205"/>
      <c r="QI85" s="205"/>
      <c r="QJ85" s="205"/>
      <c r="QK85" s="205"/>
      <c r="QL85" s="205"/>
      <c r="QM85" s="205"/>
      <c r="QN85" s="205"/>
      <c r="QO85" s="205"/>
      <c r="QP85" s="205"/>
      <c r="QQ85" s="205"/>
      <c r="QR85" s="205"/>
      <c r="QS85" s="205"/>
      <c r="QT85" s="205"/>
      <c r="QU85" s="205"/>
      <c r="QV85" s="205"/>
      <c r="QW85" s="205"/>
      <c r="QX85" s="205"/>
      <c r="QY85" s="205"/>
      <c r="QZ85" s="205"/>
      <c r="RA85" s="205"/>
      <c r="RB85" s="205"/>
      <c r="RC85" s="205"/>
      <c r="RD85" s="205"/>
      <c r="RE85" s="205"/>
      <c r="RF85" s="205"/>
      <c r="RG85" s="205"/>
      <c r="RH85" s="205"/>
      <c r="RI85" s="205"/>
      <c r="RJ85" s="205"/>
      <c r="RK85" s="205"/>
      <c r="RL85" s="205"/>
      <c r="RM85" s="205"/>
      <c r="RN85" s="205"/>
      <c r="RO85" s="205"/>
      <c r="RP85" s="205"/>
      <c r="RQ85" s="205"/>
      <c r="RR85" s="205"/>
      <c r="RS85" s="205"/>
      <c r="RT85" s="205"/>
      <c r="RU85" s="205"/>
      <c r="RV85" s="205"/>
      <c r="RW85" s="205"/>
      <c r="RX85" s="205"/>
      <c r="RY85" s="205"/>
      <c r="RZ85" s="205"/>
      <c r="SA85" s="205"/>
      <c r="SB85" s="205"/>
      <c r="SC85" s="205"/>
      <c r="SD85" s="205"/>
      <c r="SE85" s="205"/>
      <c r="SF85" s="205"/>
      <c r="SG85" s="205"/>
      <c r="SH85" s="205"/>
      <c r="SI85" s="205"/>
      <c r="SJ85" s="205"/>
      <c r="SK85" s="205"/>
      <c r="SL85" s="205"/>
      <c r="SM85" s="205"/>
      <c r="SN85" s="205"/>
      <c r="SO85" s="205"/>
      <c r="SP85" s="205"/>
      <c r="SQ85" s="205"/>
      <c r="SR85" s="205"/>
      <c r="SS85" s="205"/>
      <c r="ST85" s="205"/>
      <c r="SU85" s="205"/>
      <c r="SV85" s="205"/>
      <c r="SW85" s="205"/>
      <c r="SX85" s="205"/>
      <c r="SY85" s="205"/>
      <c r="SZ85" s="205"/>
      <c r="TA85" s="205"/>
      <c r="TB85" s="205"/>
      <c r="TC85" s="205"/>
      <c r="TD85" s="205"/>
      <c r="TE85" s="205"/>
      <c r="TF85" s="205"/>
      <c r="TG85" s="205"/>
      <c r="TH85" s="205"/>
      <c r="TI85" s="205"/>
      <c r="TJ85" s="205"/>
      <c r="TK85" s="205"/>
      <c r="TL85" s="205"/>
      <c r="TM85" s="205"/>
      <c r="TN85" s="205"/>
      <c r="TO85" s="205"/>
      <c r="TP85" s="205"/>
      <c r="TQ85" s="205"/>
      <c r="TR85" s="205"/>
      <c r="TS85" s="205"/>
      <c r="TT85" s="205"/>
      <c r="TU85" s="205"/>
      <c r="TV85" s="205"/>
      <c r="TW85" s="205"/>
      <c r="TX85" s="205"/>
      <c r="TY85" s="205"/>
      <c r="TZ85" s="205"/>
      <c r="UA85" s="205"/>
      <c r="UB85" s="205"/>
      <c r="UC85" s="205"/>
      <c r="UD85" s="205"/>
      <c r="UE85" s="205"/>
      <c r="UF85" s="205"/>
      <c r="UG85" s="205"/>
      <c r="UH85" s="205"/>
      <c r="UI85" s="205"/>
      <c r="UJ85" s="205"/>
      <c r="UK85" s="205"/>
      <c r="UL85" s="205"/>
      <c r="UM85" s="205"/>
      <c r="UN85" s="205"/>
      <c r="UO85" s="205"/>
      <c r="UP85" s="205"/>
      <c r="UQ85" s="205"/>
      <c r="UR85" s="205"/>
      <c r="US85" s="205"/>
      <c r="UT85" s="205"/>
      <c r="UU85" s="205"/>
      <c r="UV85" s="205"/>
      <c r="UW85" s="205"/>
      <c r="UX85" s="205"/>
      <c r="UY85" s="205"/>
      <c r="UZ85" s="205"/>
      <c r="VA85" s="205"/>
      <c r="VB85" s="205"/>
      <c r="VC85" s="205"/>
      <c r="VD85" s="205"/>
      <c r="VE85" s="205"/>
      <c r="VF85" s="205"/>
      <c r="VG85" s="205"/>
      <c r="VH85" s="205"/>
      <c r="VI85" s="205"/>
      <c r="VJ85" s="205"/>
      <c r="VK85" s="205"/>
      <c r="VL85" s="205"/>
      <c r="VM85" s="205"/>
      <c r="VN85" s="205"/>
      <c r="VO85" s="205"/>
      <c r="VP85" s="205"/>
      <c r="VQ85" s="205"/>
      <c r="VR85" s="205"/>
      <c r="VS85" s="205"/>
      <c r="VT85" s="205"/>
      <c r="VU85" s="205"/>
      <c r="VV85" s="205"/>
      <c r="VW85" s="205"/>
      <c r="VX85" s="205"/>
      <c r="VY85" s="205"/>
      <c r="VZ85" s="205"/>
      <c r="WA85" s="205"/>
      <c r="WB85" s="205"/>
      <c r="WC85" s="205"/>
      <c r="WD85" s="205"/>
      <c r="WE85" s="205"/>
      <c r="WF85" s="205"/>
      <c r="WG85" s="205"/>
      <c r="WH85" s="205"/>
      <c r="WI85" s="205"/>
      <c r="WJ85" s="205"/>
      <c r="WK85" s="205"/>
      <c r="WL85" s="205"/>
      <c r="WM85" s="205"/>
      <c r="WN85" s="205"/>
      <c r="WO85" s="205"/>
      <c r="WP85" s="205"/>
      <c r="WQ85" s="205"/>
      <c r="WR85" s="205"/>
      <c r="WS85" s="205"/>
      <c r="WT85" s="205"/>
      <c r="WU85" s="205"/>
      <c r="WV85" s="205"/>
      <c r="WW85" s="205"/>
      <c r="WX85" s="205"/>
      <c r="WY85" s="205"/>
      <c r="WZ85" s="205"/>
      <c r="XA85" s="205"/>
      <c r="XB85" s="205"/>
      <c r="XC85" s="205"/>
      <c r="XD85" s="205"/>
      <c r="XE85" s="205"/>
      <c r="XF85" s="205"/>
      <c r="XG85" s="205"/>
      <c r="XH85" s="205"/>
      <c r="XI85" s="205"/>
      <c r="XJ85" s="205"/>
      <c r="XK85" s="205"/>
      <c r="XL85" s="205"/>
      <c r="XM85" s="205"/>
      <c r="XN85" s="205"/>
      <c r="XO85" s="205"/>
      <c r="XP85" s="205"/>
      <c r="XQ85" s="205"/>
      <c r="XR85" s="205"/>
      <c r="XS85" s="205"/>
      <c r="XT85" s="205"/>
      <c r="XU85" s="205"/>
      <c r="XV85" s="205"/>
      <c r="XW85" s="205"/>
      <c r="XX85" s="205"/>
      <c r="XY85" s="205"/>
      <c r="XZ85" s="205"/>
      <c r="YA85" s="205"/>
      <c r="YB85" s="205"/>
      <c r="YC85" s="205"/>
      <c r="YD85" s="205"/>
      <c r="YE85" s="205"/>
      <c r="YF85" s="205"/>
      <c r="YG85" s="205"/>
      <c r="YH85" s="205"/>
      <c r="YI85" s="205"/>
      <c r="YJ85" s="205"/>
      <c r="YK85" s="205"/>
      <c r="YL85" s="205"/>
      <c r="YM85" s="205"/>
      <c r="YN85" s="205"/>
      <c r="YO85" s="205"/>
      <c r="YP85" s="205"/>
      <c r="YQ85" s="205"/>
      <c r="YR85" s="205"/>
      <c r="YS85" s="205"/>
      <c r="YT85" s="205"/>
      <c r="YU85" s="205"/>
      <c r="YV85" s="205"/>
      <c r="YW85" s="205"/>
      <c r="YX85" s="205"/>
      <c r="YY85" s="205"/>
      <c r="YZ85" s="205"/>
      <c r="ZA85" s="205"/>
      <c r="ZB85" s="205"/>
      <c r="ZC85" s="205"/>
      <c r="ZD85" s="205"/>
      <c r="ZE85" s="205"/>
      <c r="ZF85" s="205"/>
      <c r="ZG85" s="205"/>
      <c r="ZH85" s="205"/>
      <c r="ZI85" s="205"/>
      <c r="ZJ85" s="205"/>
      <c r="ZK85" s="205"/>
      <c r="ZL85" s="205"/>
      <c r="ZM85" s="205"/>
      <c r="ZN85" s="205"/>
      <c r="ZO85" s="205"/>
      <c r="ZP85" s="205"/>
      <c r="ZQ85" s="205"/>
      <c r="ZR85" s="205"/>
      <c r="ZS85" s="205"/>
      <c r="ZT85" s="205"/>
      <c r="ZU85" s="205"/>
      <c r="ZV85" s="205"/>
      <c r="ZW85" s="205"/>
      <c r="ZX85" s="205"/>
      <c r="ZY85" s="205"/>
      <c r="ZZ85" s="205"/>
      <c r="AAA85" s="205"/>
      <c r="AAB85" s="205"/>
      <c r="AAC85" s="205"/>
      <c r="AAD85" s="205"/>
      <c r="AAE85" s="205"/>
      <c r="AAF85" s="205"/>
      <c r="AAG85" s="205"/>
      <c r="AAH85" s="205"/>
      <c r="AAI85" s="205"/>
      <c r="AAJ85" s="205"/>
      <c r="AAK85" s="205"/>
      <c r="AAL85" s="205"/>
      <c r="AAM85" s="205"/>
      <c r="AAN85" s="205"/>
      <c r="AAO85" s="205"/>
      <c r="AAP85" s="205"/>
      <c r="AAQ85" s="205"/>
      <c r="AAR85" s="205"/>
      <c r="AAS85" s="205"/>
      <c r="AAT85" s="205"/>
      <c r="AAU85" s="205"/>
      <c r="AAV85" s="205"/>
      <c r="AAW85" s="205"/>
      <c r="AAX85" s="205"/>
      <c r="AAY85" s="205"/>
      <c r="AAZ85" s="205"/>
      <c r="ABA85" s="205"/>
      <c r="ABB85" s="205"/>
      <c r="ABC85" s="205"/>
      <c r="ABD85" s="205"/>
      <c r="ABE85" s="205"/>
      <c r="ABF85" s="205"/>
      <c r="ABG85" s="205"/>
      <c r="ABH85" s="205"/>
      <c r="ABI85" s="205"/>
      <c r="ABJ85" s="205"/>
      <c r="ABK85" s="205"/>
      <c r="ABL85" s="205"/>
      <c r="ABM85" s="205"/>
      <c r="ABN85" s="205"/>
      <c r="ABO85" s="205"/>
      <c r="ABP85" s="205"/>
      <c r="ABQ85" s="205"/>
      <c r="ABR85" s="205"/>
      <c r="ABS85" s="205"/>
      <c r="ABT85" s="205"/>
      <c r="ABU85" s="205"/>
      <c r="ABV85" s="205"/>
      <c r="ABW85" s="205"/>
      <c r="ABX85" s="205"/>
      <c r="ABY85" s="205"/>
      <c r="ABZ85" s="205"/>
      <c r="ACA85" s="205"/>
      <c r="ACB85" s="205"/>
      <c r="ACC85" s="205"/>
      <c r="ACD85" s="205"/>
      <c r="ACE85" s="205"/>
      <c r="ACF85" s="205"/>
      <c r="ACG85" s="205"/>
      <c r="ACH85" s="205"/>
      <c r="ACI85" s="205"/>
      <c r="ACJ85" s="205"/>
      <c r="ACK85" s="205"/>
      <c r="ACL85" s="205"/>
      <c r="ACM85" s="205"/>
      <c r="ACN85" s="205"/>
      <c r="ACO85" s="205"/>
      <c r="ACP85" s="205"/>
      <c r="ACQ85" s="205"/>
      <c r="ACR85" s="205"/>
      <c r="ACS85" s="205"/>
      <c r="ACT85" s="205"/>
      <c r="ACU85" s="205"/>
      <c r="ACV85" s="205"/>
      <c r="ACW85" s="205"/>
      <c r="ACX85" s="205"/>
      <c r="ACY85" s="205"/>
      <c r="ACZ85" s="205"/>
      <c r="ADA85" s="205"/>
      <c r="ADB85" s="205"/>
      <c r="ADC85" s="205"/>
      <c r="ADD85" s="205"/>
      <c r="ADE85" s="205"/>
      <c r="ADF85" s="205"/>
      <c r="ADG85" s="205"/>
      <c r="ADH85" s="205"/>
      <c r="ADI85" s="205"/>
      <c r="ADJ85" s="205"/>
      <c r="ADK85" s="205"/>
      <c r="ADL85" s="205"/>
      <c r="ADM85" s="205"/>
      <c r="ADN85" s="205"/>
      <c r="ADO85" s="205"/>
      <c r="ADP85" s="205"/>
      <c r="ADQ85" s="205"/>
      <c r="ADR85" s="205"/>
      <c r="ADS85" s="205"/>
      <c r="ADT85" s="205"/>
      <c r="ADU85" s="205"/>
      <c r="ADV85" s="205"/>
      <c r="ADW85" s="205"/>
      <c r="ADX85" s="205"/>
      <c r="ADY85" s="205"/>
      <c r="ADZ85" s="205"/>
      <c r="AEA85" s="205"/>
      <c r="AEB85" s="205"/>
      <c r="AEC85" s="205"/>
      <c r="AED85" s="205"/>
      <c r="AEE85" s="205"/>
      <c r="AEF85" s="205"/>
      <c r="AEG85" s="205"/>
      <c r="AEH85" s="205"/>
      <c r="AEI85" s="205"/>
      <c r="AEJ85" s="205"/>
      <c r="AEK85" s="205"/>
      <c r="AEL85" s="205"/>
      <c r="AEM85" s="205"/>
      <c r="AEN85" s="205"/>
      <c r="AEO85" s="205"/>
      <c r="AEP85" s="205"/>
      <c r="AEQ85" s="205"/>
      <c r="AER85" s="205"/>
      <c r="AES85" s="205"/>
      <c r="AET85" s="205"/>
      <c r="AEU85" s="205"/>
      <c r="AEV85" s="205"/>
      <c r="AEW85" s="205"/>
      <c r="AEX85" s="205"/>
      <c r="AEY85" s="205"/>
      <c r="AEZ85" s="205"/>
      <c r="AFA85" s="205"/>
      <c r="AFB85" s="205"/>
      <c r="AFC85" s="205"/>
      <c r="AFD85" s="205"/>
      <c r="AFE85" s="205"/>
      <c r="AFF85" s="205"/>
      <c r="AFG85" s="205"/>
      <c r="AFH85" s="205"/>
      <c r="AFI85" s="205"/>
      <c r="AFJ85" s="205"/>
      <c r="AFK85" s="205"/>
      <c r="AFL85" s="205"/>
      <c r="AFM85" s="205"/>
      <c r="AFN85" s="205"/>
      <c r="AFO85" s="205"/>
      <c r="AFP85" s="205"/>
      <c r="AFQ85" s="205"/>
      <c r="AFR85" s="205"/>
      <c r="AFS85" s="205"/>
      <c r="AFT85" s="205"/>
      <c r="AFU85" s="205"/>
      <c r="AFV85" s="205"/>
      <c r="AFW85" s="205"/>
      <c r="AFX85" s="205"/>
      <c r="AFY85" s="205"/>
      <c r="AFZ85" s="205"/>
      <c r="AGA85" s="205"/>
      <c r="AGB85" s="205"/>
      <c r="AGC85" s="205"/>
      <c r="AGD85" s="205"/>
      <c r="AGE85" s="205"/>
      <c r="AGF85" s="205"/>
      <c r="AGG85" s="205"/>
      <c r="AGH85" s="205"/>
      <c r="AGI85" s="205"/>
      <c r="AGJ85" s="205"/>
      <c r="AGK85" s="205"/>
      <c r="AGL85" s="205"/>
      <c r="AGM85" s="205"/>
      <c r="AGN85" s="205"/>
      <c r="AGO85" s="205"/>
      <c r="AGP85" s="205"/>
      <c r="AGQ85" s="205"/>
      <c r="AGR85" s="205"/>
      <c r="AGS85" s="205"/>
      <c r="AGT85" s="205"/>
      <c r="AGU85" s="205"/>
      <c r="AGV85" s="205"/>
      <c r="AGW85" s="205"/>
      <c r="AGX85" s="205"/>
      <c r="AGY85" s="205"/>
      <c r="AGZ85" s="205"/>
      <c r="AHA85" s="205"/>
      <c r="AHB85" s="205"/>
      <c r="AHC85" s="205"/>
      <c r="AHD85" s="205"/>
      <c r="AHE85" s="205"/>
      <c r="AHF85" s="205"/>
      <c r="AHG85" s="205"/>
      <c r="AHH85" s="205"/>
      <c r="AHI85" s="205"/>
      <c r="AHJ85" s="205"/>
      <c r="AHK85" s="205"/>
      <c r="AHL85" s="205"/>
      <c r="AHM85" s="205"/>
      <c r="AHN85" s="205"/>
      <c r="AHO85" s="205"/>
      <c r="AHP85" s="205"/>
      <c r="AHQ85" s="205"/>
      <c r="AHR85" s="205"/>
      <c r="AHS85" s="205"/>
      <c r="AHT85" s="205"/>
      <c r="AHU85" s="205"/>
      <c r="AHV85" s="205"/>
      <c r="AHW85" s="205"/>
      <c r="AHX85" s="205"/>
      <c r="AHY85" s="205"/>
      <c r="AHZ85" s="205"/>
      <c r="AIA85" s="205"/>
      <c r="AIB85" s="205"/>
      <c r="AIC85" s="205"/>
      <c r="AID85" s="205"/>
      <c r="AIE85" s="205"/>
      <c r="AIF85" s="205"/>
      <c r="AIG85" s="205"/>
      <c r="AIH85" s="205"/>
      <c r="AII85" s="205"/>
      <c r="AIJ85" s="205"/>
      <c r="AIK85" s="205"/>
      <c r="AIL85" s="205"/>
      <c r="AIM85" s="205"/>
      <c r="AIN85" s="205"/>
      <c r="AIO85" s="205"/>
      <c r="AIP85" s="205"/>
      <c r="AIQ85" s="205"/>
      <c r="AIR85" s="205"/>
      <c r="AIS85" s="205"/>
      <c r="AIT85" s="205"/>
      <c r="AIU85" s="205"/>
      <c r="AIV85" s="205"/>
      <c r="AIW85" s="205"/>
      <c r="AIX85" s="205"/>
      <c r="AIY85" s="205"/>
      <c r="AIZ85" s="205"/>
      <c r="AJA85" s="205"/>
      <c r="AJB85" s="205"/>
      <c r="AJC85" s="205"/>
      <c r="AJD85" s="205"/>
      <c r="AJE85" s="205"/>
      <c r="AJF85" s="205"/>
      <c r="AJG85" s="205"/>
      <c r="AJH85" s="205"/>
      <c r="AJI85" s="205"/>
      <c r="AJJ85" s="205"/>
      <c r="AJK85" s="205"/>
      <c r="AJL85" s="205"/>
      <c r="AJM85" s="205"/>
      <c r="AJN85" s="205"/>
      <c r="AJO85" s="205"/>
      <c r="AJP85" s="205"/>
      <c r="AJQ85" s="205"/>
      <c r="AJR85" s="205"/>
      <c r="AJS85" s="205"/>
      <c r="AJT85" s="205"/>
      <c r="AJU85" s="205"/>
      <c r="AJV85" s="205"/>
      <c r="AJW85" s="205"/>
      <c r="AJX85" s="205"/>
      <c r="AJY85" s="205"/>
      <c r="AJZ85" s="205"/>
      <c r="AKA85" s="205"/>
      <c r="AKB85" s="205"/>
      <c r="AKC85" s="205"/>
      <c r="AKD85" s="205"/>
      <c r="AKE85" s="205"/>
      <c r="AKF85" s="205"/>
      <c r="AKG85" s="205"/>
      <c r="AKH85" s="205"/>
      <c r="AKI85" s="205"/>
      <c r="AKJ85" s="205"/>
      <c r="AKK85" s="205"/>
      <c r="AKL85" s="205"/>
      <c r="AKM85" s="205"/>
      <c r="AKN85" s="205"/>
      <c r="AKO85" s="205"/>
      <c r="AKP85" s="205"/>
      <c r="AKQ85" s="205"/>
      <c r="AKR85" s="205"/>
      <c r="AKS85" s="205"/>
      <c r="AKT85" s="205"/>
      <c r="AKU85" s="205"/>
      <c r="AKV85" s="205"/>
      <c r="AKW85" s="205"/>
      <c r="AKX85" s="205"/>
      <c r="AKY85" s="205"/>
      <c r="AKZ85" s="205"/>
      <c r="ALA85" s="205"/>
      <c r="ALB85" s="205"/>
      <c r="ALC85" s="205"/>
      <c r="ALD85" s="205"/>
      <c r="ALE85" s="205"/>
      <c r="ALF85" s="205"/>
      <c r="ALG85" s="205"/>
      <c r="ALH85" s="205"/>
      <c r="ALI85" s="205"/>
      <c r="ALJ85" s="205"/>
      <c r="ALK85" s="205"/>
      <c r="ALL85" s="205"/>
      <c r="ALM85" s="205"/>
      <c r="ALN85" s="205"/>
      <c r="ALO85" s="205"/>
      <c r="ALP85" s="205"/>
      <c r="ALQ85" s="205"/>
      <c r="ALR85" s="205"/>
      <c r="ALS85" s="205"/>
      <c r="ALT85" s="205"/>
      <c r="ALU85" s="205"/>
      <c r="ALV85" s="205"/>
      <c r="ALW85" s="205"/>
      <c r="ALX85" s="205"/>
      <c r="ALY85" s="205"/>
      <c r="ALZ85" s="205"/>
      <c r="AMA85" s="205"/>
      <c r="AMB85" s="205"/>
      <c r="AMC85" s="205"/>
      <c r="AMD85" s="205"/>
      <c r="AME85" s="205"/>
      <c r="AMF85" s="205"/>
      <c r="AMG85" s="205"/>
      <c r="AMH85" s="205"/>
      <c r="AMI85" s="205"/>
      <c r="AMJ85" s="205"/>
      <c r="AMK85" s="205"/>
    </row>
    <row r="86" spans="1:1025" s="207" customFormat="1" x14ac:dyDescent="0.25">
      <c r="A86" s="202"/>
      <c r="B86" s="301"/>
      <c r="C86" s="294"/>
      <c r="D86" s="199" t="s">
        <v>23</v>
      </c>
      <c r="E86" s="201">
        <v>1448.9</v>
      </c>
      <c r="F86" s="201">
        <v>1448.9</v>
      </c>
      <c r="G86" s="201">
        <v>1448.9</v>
      </c>
      <c r="H86" s="201">
        <v>710.1</v>
      </c>
      <c r="I86" s="201">
        <v>710.1</v>
      </c>
      <c r="J86" s="208">
        <f>I86/E86*100</f>
        <v>49.009593484712539</v>
      </c>
      <c r="K86" s="208">
        <f>H86/F86*100</f>
        <v>49.009593484712539</v>
      </c>
      <c r="L86" s="208">
        <f>H86/G86*100</f>
        <v>49.009593484712539</v>
      </c>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6"/>
      <c r="GO86" s="206"/>
      <c r="GP86" s="206"/>
      <c r="GQ86" s="206"/>
      <c r="GR86" s="206"/>
      <c r="GS86" s="206"/>
      <c r="GT86" s="206"/>
      <c r="GU86" s="206"/>
      <c r="GV86" s="206"/>
      <c r="GW86" s="206"/>
      <c r="GX86" s="206"/>
      <c r="GY86" s="206"/>
      <c r="GZ86" s="206"/>
      <c r="HA86" s="206"/>
      <c r="HB86" s="206"/>
      <c r="HC86" s="206"/>
      <c r="HD86" s="206"/>
      <c r="HE86" s="206"/>
      <c r="HF86" s="206"/>
      <c r="HG86" s="206"/>
      <c r="HH86" s="206"/>
      <c r="HI86" s="206"/>
      <c r="HJ86" s="206"/>
      <c r="HK86" s="206"/>
      <c r="HL86" s="206"/>
      <c r="HM86" s="206"/>
      <c r="HN86" s="206"/>
      <c r="HO86" s="206"/>
      <c r="HP86" s="206"/>
      <c r="HQ86" s="206"/>
      <c r="HR86" s="206"/>
      <c r="HS86" s="206"/>
      <c r="HT86" s="206"/>
      <c r="HU86" s="206"/>
      <c r="HV86" s="206"/>
      <c r="HW86" s="206"/>
      <c r="HX86" s="206"/>
      <c r="HY86" s="206"/>
      <c r="HZ86" s="206"/>
      <c r="IA86" s="206"/>
      <c r="IB86" s="206"/>
      <c r="IC86" s="206"/>
      <c r="ID86" s="206"/>
      <c r="IE86" s="206"/>
      <c r="IF86" s="206"/>
      <c r="IG86" s="206"/>
      <c r="IH86" s="206"/>
      <c r="II86" s="206"/>
      <c r="IJ86" s="206"/>
      <c r="IK86" s="206"/>
      <c r="IL86" s="206"/>
      <c r="IM86" s="206"/>
      <c r="IN86" s="206"/>
      <c r="IO86" s="206"/>
      <c r="IP86" s="206"/>
      <c r="IQ86" s="206"/>
      <c r="IR86" s="206"/>
      <c r="IS86" s="206"/>
      <c r="IT86" s="206"/>
      <c r="IU86" s="206"/>
      <c r="IV86" s="206"/>
      <c r="IW86" s="206"/>
      <c r="IX86" s="206"/>
      <c r="IY86" s="206"/>
      <c r="IZ86" s="206"/>
      <c r="JA86" s="206"/>
      <c r="JB86" s="206"/>
      <c r="JC86" s="206"/>
      <c r="JD86" s="206"/>
      <c r="JE86" s="206"/>
      <c r="JF86" s="206"/>
      <c r="JG86" s="206"/>
      <c r="JH86" s="206"/>
      <c r="JI86" s="206"/>
      <c r="JJ86" s="206"/>
      <c r="JK86" s="206"/>
      <c r="JL86" s="206"/>
      <c r="JM86" s="206"/>
      <c r="JN86" s="206"/>
      <c r="JO86" s="206"/>
      <c r="JP86" s="206"/>
      <c r="JQ86" s="206"/>
      <c r="JR86" s="206"/>
      <c r="JS86" s="206"/>
      <c r="JT86" s="206"/>
      <c r="JU86" s="206"/>
      <c r="JV86" s="206"/>
      <c r="JW86" s="206"/>
      <c r="JX86" s="206"/>
      <c r="JY86" s="206"/>
      <c r="JZ86" s="206"/>
      <c r="KA86" s="206"/>
      <c r="KB86" s="206"/>
      <c r="KC86" s="206"/>
      <c r="KD86" s="206"/>
      <c r="KE86" s="206"/>
      <c r="KF86" s="206"/>
      <c r="KG86" s="206"/>
      <c r="KH86" s="206"/>
      <c r="KI86" s="206"/>
      <c r="KJ86" s="206"/>
      <c r="KK86" s="206"/>
      <c r="KL86" s="206"/>
      <c r="KM86" s="206"/>
      <c r="KN86" s="206"/>
      <c r="KO86" s="206"/>
      <c r="KP86" s="205"/>
      <c r="KQ86" s="205"/>
      <c r="KR86" s="205"/>
      <c r="KS86" s="205"/>
      <c r="KT86" s="205"/>
      <c r="KU86" s="205"/>
      <c r="KV86" s="205"/>
      <c r="KW86" s="205"/>
      <c r="KX86" s="205"/>
      <c r="KY86" s="205"/>
      <c r="KZ86" s="205"/>
      <c r="LA86" s="205"/>
      <c r="LB86" s="205"/>
      <c r="LC86" s="205"/>
      <c r="LD86" s="205"/>
      <c r="LE86" s="205"/>
      <c r="LF86" s="205"/>
      <c r="LG86" s="205"/>
      <c r="LH86" s="205"/>
      <c r="LI86" s="205"/>
      <c r="LJ86" s="205"/>
      <c r="LK86" s="205"/>
      <c r="LL86" s="205"/>
      <c r="LM86" s="205"/>
      <c r="LN86" s="205"/>
      <c r="LO86" s="205"/>
      <c r="LP86" s="205"/>
      <c r="LQ86" s="205"/>
      <c r="LR86" s="205"/>
      <c r="LS86" s="205"/>
      <c r="LT86" s="205"/>
      <c r="LU86" s="205"/>
      <c r="LV86" s="205"/>
      <c r="LW86" s="205"/>
      <c r="LX86" s="205"/>
      <c r="LY86" s="205"/>
      <c r="LZ86" s="205"/>
      <c r="MA86" s="205"/>
      <c r="MB86" s="205"/>
      <c r="MC86" s="205"/>
      <c r="MD86" s="205"/>
      <c r="ME86" s="205"/>
      <c r="MF86" s="205"/>
      <c r="MG86" s="205"/>
      <c r="MH86" s="205"/>
      <c r="MI86" s="205"/>
      <c r="MJ86" s="205"/>
      <c r="MK86" s="205"/>
      <c r="ML86" s="205"/>
      <c r="MM86" s="205"/>
      <c r="MN86" s="205"/>
      <c r="MO86" s="205"/>
      <c r="MP86" s="205"/>
      <c r="MQ86" s="205"/>
      <c r="MR86" s="205"/>
      <c r="MS86" s="205"/>
      <c r="MT86" s="205"/>
      <c r="MU86" s="205"/>
      <c r="MV86" s="205"/>
      <c r="MW86" s="205"/>
      <c r="MX86" s="205"/>
      <c r="MY86" s="205"/>
      <c r="MZ86" s="205"/>
      <c r="NA86" s="205"/>
      <c r="NB86" s="205"/>
      <c r="NC86" s="205"/>
      <c r="ND86" s="205"/>
      <c r="NE86" s="205"/>
      <c r="NF86" s="205"/>
      <c r="NG86" s="205"/>
      <c r="NH86" s="205"/>
      <c r="NI86" s="205"/>
      <c r="NJ86" s="205"/>
      <c r="NK86" s="205"/>
      <c r="NL86" s="205"/>
      <c r="NM86" s="205"/>
      <c r="NN86" s="205"/>
      <c r="NO86" s="205"/>
      <c r="NP86" s="205"/>
      <c r="NQ86" s="205"/>
      <c r="NR86" s="205"/>
      <c r="NS86" s="205"/>
      <c r="NT86" s="205"/>
      <c r="NU86" s="205"/>
      <c r="NV86" s="205"/>
      <c r="NW86" s="205"/>
      <c r="NX86" s="205"/>
      <c r="NY86" s="205"/>
      <c r="NZ86" s="205"/>
      <c r="OA86" s="205"/>
      <c r="OB86" s="205"/>
      <c r="OC86" s="205"/>
      <c r="OD86" s="205"/>
      <c r="OE86" s="205"/>
      <c r="OF86" s="205"/>
      <c r="OG86" s="205"/>
      <c r="OH86" s="205"/>
      <c r="OI86" s="205"/>
      <c r="OJ86" s="205"/>
      <c r="OK86" s="205"/>
      <c r="OL86" s="205"/>
      <c r="OM86" s="205"/>
      <c r="ON86" s="205"/>
      <c r="OO86" s="205"/>
      <c r="OP86" s="205"/>
      <c r="OQ86" s="205"/>
      <c r="OR86" s="205"/>
      <c r="OS86" s="205"/>
      <c r="OT86" s="205"/>
      <c r="OU86" s="205"/>
      <c r="OV86" s="205"/>
      <c r="OW86" s="205"/>
      <c r="OX86" s="205"/>
      <c r="OY86" s="205"/>
      <c r="OZ86" s="205"/>
      <c r="PA86" s="205"/>
      <c r="PB86" s="205"/>
      <c r="PC86" s="205"/>
      <c r="PD86" s="205"/>
      <c r="PE86" s="205"/>
      <c r="PF86" s="205"/>
      <c r="PG86" s="205"/>
      <c r="PH86" s="205"/>
      <c r="PI86" s="205"/>
      <c r="PJ86" s="205"/>
      <c r="PK86" s="205"/>
      <c r="PL86" s="205"/>
      <c r="PM86" s="205"/>
      <c r="PN86" s="205"/>
      <c r="PO86" s="205"/>
      <c r="PP86" s="205"/>
      <c r="PQ86" s="205"/>
      <c r="PR86" s="205"/>
      <c r="PS86" s="205"/>
      <c r="PT86" s="205"/>
      <c r="PU86" s="205"/>
      <c r="PV86" s="205"/>
      <c r="PW86" s="205"/>
      <c r="PX86" s="205"/>
      <c r="PY86" s="205"/>
      <c r="PZ86" s="205"/>
      <c r="QA86" s="205"/>
      <c r="QB86" s="205"/>
      <c r="QC86" s="205"/>
      <c r="QD86" s="205"/>
      <c r="QE86" s="205"/>
      <c r="QF86" s="205"/>
      <c r="QG86" s="205"/>
      <c r="QH86" s="205"/>
      <c r="QI86" s="205"/>
      <c r="QJ86" s="205"/>
      <c r="QK86" s="205"/>
      <c r="QL86" s="205"/>
      <c r="QM86" s="205"/>
      <c r="QN86" s="205"/>
      <c r="QO86" s="205"/>
      <c r="QP86" s="205"/>
      <c r="QQ86" s="205"/>
      <c r="QR86" s="205"/>
      <c r="QS86" s="205"/>
      <c r="QT86" s="205"/>
      <c r="QU86" s="205"/>
      <c r="QV86" s="205"/>
      <c r="QW86" s="205"/>
      <c r="QX86" s="205"/>
      <c r="QY86" s="205"/>
      <c r="QZ86" s="205"/>
      <c r="RA86" s="205"/>
      <c r="RB86" s="205"/>
      <c r="RC86" s="205"/>
      <c r="RD86" s="205"/>
      <c r="RE86" s="205"/>
      <c r="RF86" s="205"/>
      <c r="RG86" s="205"/>
      <c r="RH86" s="205"/>
      <c r="RI86" s="205"/>
      <c r="RJ86" s="205"/>
      <c r="RK86" s="205"/>
      <c r="RL86" s="205"/>
      <c r="RM86" s="205"/>
      <c r="RN86" s="205"/>
      <c r="RO86" s="205"/>
      <c r="RP86" s="205"/>
      <c r="RQ86" s="205"/>
      <c r="RR86" s="205"/>
      <c r="RS86" s="205"/>
      <c r="RT86" s="205"/>
      <c r="RU86" s="205"/>
      <c r="RV86" s="205"/>
      <c r="RW86" s="205"/>
      <c r="RX86" s="205"/>
      <c r="RY86" s="205"/>
      <c r="RZ86" s="205"/>
      <c r="SA86" s="205"/>
      <c r="SB86" s="205"/>
      <c r="SC86" s="205"/>
      <c r="SD86" s="205"/>
      <c r="SE86" s="205"/>
      <c r="SF86" s="205"/>
      <c r="SG86" s="205"/>
      <c r="SH86" s="205"/>
      <c r="SI86" s="205"/>
      <c r="SJ86" s="205"/>
      <c r="SK86" s="205"/>
      <c r="SL86" s="205"/>
      <c r="SM86" s="205"/>
      <c r="SN86" s="205"/>
      <c r="SO86" s="205"/>
      <c r="SP86" s="205"/>
      <c r="SQ86" s="205"/>
      <c r="SR86" s="205"/>
      <c r="SS86" s="205"/>
      <c r="ST86" s="205"/>
      <c r="SU86" s="205"/>
      <c r="SV86" s="205"/>
      <c r="SW86" s="205"/>
      <c r="SX86" s="205"/>
      <c r="SY86" s="205"/>
      <c r="SZ86" s="205"/>
      <c r="TA86" s="205"/>
      <c r="TB86" s="205"/>
      <c r="TC86" s="205"/>
      <c r="TD86" s="205"/>
      <c r="TE86" s="205"/>
      <c r="TF86" s="205"/>
      <c r="TG86" s="205"/>
      <c r="TH86" s="205"/>
      <c r="TI86" s="205"/>
      <c r="TJ86" s="205"/>
      <c r="TK86" s="205"/>
      <c r="TL86" s="205"/>
      <c r="TM86" s="205"/>
      <c r="TN86" s="205"/>
      <c r="TO86" s="205"/>
      <c r="TP86" s="205"/>
      <c r="TQ86" s="205"/>
      <c r="TR86" s="205"/>
      <c r="TS86" s="205"/>
      <c r="TT86" s="205"/>
      <c r="TU86" s="205"/>
      <c r="TV86" s="205"/>
      <c r="TW86" s="205"/>
      <c r="TX86" s="205"/>
      <c r="TY86" s="205"/>
      <c r="TZ86" s="205"/>
      <c r="UA86" s="205"/>
      <c r="UB86" s="205"/>
      <c r="UC86" s="205"/>
      <c r="UD86" s="205"/>
      <c r="UE86" s="205"/>
      <c r="UF86" s="205"/>
      <c r="UG86" s="205"/>
      <c r="UH86" s="205"/>
      <c r="UI86" s="205"/>
      <c r="UJ86" s="205"/>
      <c r="UK86" s="205"/>
      <c r="UL86" s="205"/>
      <c r="UM86" s="205"/>
      <c r="UN86" s="205"/>
      <c r="UO86" s="205"/>
      <c r="UP86" s="205"/>
      <c r="UQ86" s="205"/>
      <c r="UR86" s="205"/>
      <c r="US86" s="205"/>
      <c r="UT86" s="205"/>
      <c r="UU86" s="205"/>
      <c r="UV86" s="205"/>
      <c r="UW86" s="205"/>
      <c r="UX86" s="205"/>
      <c r="UY86" s="205"/>
      <c r="UZ86" s="205"/>
      <c r="VA86" s="205"/>
      <c r="VB86" s="205"/>
      <c r="VC86" s="205"/>
      <c r="VD86" s="205"/>
      <c r="VE86" s="205"/>
      <c r="VF86" s="205"/>
      <c r="VG86" s="205"/>
      <c r="VH86" s="205"/>
      <c r="VI86" s="205"/>
      <c r="VJ86" s="205"/>
      <c r="VK86" s="205"/>
      <c r="VL86" s="205"/>
      <c r="VM86" s="205"/>
      <c r="VN86" s="205"/>
      <c r="VO86" s="205"/>
      <c r="VP86" s="205"/>
      <c r="VQ86" s="205"/>
      <c r="VR86" s="205"/>
      <c r="VS86" s="205"/>
      <c r="VT86" s="205"/>
      <c r="VU86" s="205"/>
      <c r="VV86" s="205"/>
      <c r="VW86" s="205"/>
      <c r="VX86" s="205"/>
      <c r="VY86" s="205"/>
      <c r="VZ86" s="205"/>
      <c r="WA86" s="205"/>
      <c r="WB86" s="205"/>
      <c r="WC86" s="205"/>
      <c r="WD86" s="205"/>
      <c r="WE86" s="205"/>
      <c r="WF86" s="205"/>
      <c r="WG86" s="205"/>
      <c r="WH86" s="205"/>
      <c r="WI86" s="205"/>
      <c r="WJ86" s="205"/>
      <c r="WK86" s="205"/>
      <c r="WL86" s="205"/>
      <c r="WM86" s="205"/>
      <c r="WN86" s="205"/>
      <c r="WO86" s="205"/>
      <c r="WP86" s="205"/>
      <c r="WQ86" s="205"/>
      <c r="WR86" s="205"/>
      <c r="WS86" s="205"/>
      <c r="WT86" s="205"/>
      <c r="WU86" s="205"/>
      <c r="WV86" s="205"/>
      <c r="WW86" s="205"/>
      <c r="WX86" s="205"/>
      <c r="WY86" s="205"/>
      <c r="WZ86" s="205"/>
      <c r="XA86" s="205"/>
      <c r="XB86" s="205"/>
      <c r="XC86" s="205"/>
      <c r="XD86" s="205"/>
      <c r="XE86" s="205"/>
      <c r="XF86" s="205"/>
      <c r="XG86" s="205"/>
      <c r="XH86" s="205"/>
      <c r="XI86" s="205"/>
      <c r="XJ86" s="205"/>
      <c r="XK86" s="205"/>
      <c r="XL86" s="205"/>
      <c r="XM86" s="205"/>
      <c r="XN86" s="205"/>
      <c r="XO86" s="205"/>
      <c r="XP86" s="205"/>
      <c r="XQ86" s="205"/>
      <c r="XR86" s="205"/>
      <c r="XS86" s="205"/>
      <c r="XT86" s="205"/>
      <c r="XU86" s="205"/>
      <c r="XV86" s="205"/>
      <c r="XW86" s="205"/>
      <c r="XX86" s="205"/>
      <c r="XY86" s="205"/>
      <c r="XZ86" s="205"/>
      <c r="YA86" s="205"/>
      <c r="YB86" s="205"/>
      <c r="YC86" s="205"/>
      <c r="YD86" s="205"/>
      <c r="YE86" s="205"/>
      <c r="YF86" s="205"/>
      <c r="YG86" s="205"/>
      <c r="YH86" s="205"/>
      <c r="YI86" s="205"/>
      <c r="YJ86" s="205"/>
      <c r="YK86" s="205"/>
      <c r="YL86" s="205"/>
      <c r="YM86" s="205"/>
      <c r="YN86" s="205"/>
      <c r="YO86" s="205"/>
      <c r="YP86" s="205"/>
      <c r="YQ86" s="205"/>
      <c r="YR86" s="205"/>
      <c r="YS86" s="205"/>
      <c r="YT86" s="205"/>
      <c r="YU86" s="205"/>
      <c r="YV86" s="205"/>
      <c r="YW86" s="205"/>
      <c r="YX86" s="205"/>
      <c r="YY86" s="205"/>
      <c r="YZ86" s="205"/>
      <c r="ZA86" s="205"/>
      <c r="ZB86" s="205"/>
      <c r="ZC86" s="205"/>
      <c r="ZD86" s="205"/>
      <c r="ZE86" s="205"/>
      <c r="ZF86" s="205"/>
      <c r="ZG86" s="205"/>
      <c r="ZH86" s="205"/>
      <c r="ZI86" s="205"/>
      <c r="ZJ86" s="205"/>
      <c r="ZK86" s="205"/>
      <c r="ZL86" s="205"/>
      <c r="ZM86" s="205"/>
      <c r="ZN86" s="205"/>
      <c r="ZO86" s="205"/>
      <c r="ZP86" s="205"/>
      <c r="ZQ86" s="205"/>
      <c r="ZR86" s="205"/>
      <c r="ZS86" s="205"/>
      <c r="ZT86" s="205"/>
      <c r="ZU86" s="205"/>
      <c r="ZV86" s="205"/>
      <c r="ZW86" s="205"/>
      <c r="ZX86" s="205"/>
      <c r="ZY86" s="205"/>
      <c r="ZZ86" s="205"/>
      <c r="AAA86" s="205"/>
      <c r="AAB86" s="205"/>
      <c r="AAC86" s="205"/>
      <c r="AAD86" s="205"/>
      <c r="AAE86" s="205"/>
      <c r="AAF86" s="205"/>
      <c r="AAG86" s="205"/>
      <c r="AAH86" s="205"/>
      <c r="AAI86" s="205"/>
      <c r="AAJ86" s="205"/>
      <c r="AAK86" s="205"/>
      <c r="AAL86" s="205"/>
      <c r="AAM86" s="205"/>
      <c r="AAN86" s="205"/>
      <c r="AAO86" s="205"/>
      <c r="AAP86" s="205"/>
      <c r="AAQ86" s="205"/>
      <c r="AAR86" s="205"/>
      <c r="AAS86" s="205"/>
      <c r="AAT86" s="205"/>
      <c r="AAU86" s="205"/>
      <c r="AAV86" s="205"/>
      <c r="AAW86" s="205"/>
      <c r="AAX86" s="205"/>
      <c r="AAY86" s="205"/>
      <c r="AAZ86" s="205"/>
      <c r="ABA86" s="205"/>
      <c r="ABB86" s="205"/>
      <c r="ABC86" s="205"/>
      <c r="ABD86" s="205"/>
      <c r="ABE86" s="205"/>
      <c r="ABF86" s="205"/>
      <c r="ABG86" s="205"/>
      <c r="ABH86" s="205"/>
      <c r="ABI86" s="205"/>
      <c r="ABJ86" s="205"/>
      <c r="ABK86" s="205"/>
      <c r="ABL86" s="205"/>
      <c r="ABM86" s="205"/>
      <c r="ABN86" s="205"/>
      <c r="ABO86" s="205"/>
      <c r="ABP86" s="205"/>
      <c r="ABQ86" s="205"/>
      <c r="ABR86" s="205"/>
      <c r="ABS86" s="205"/>
      <c r="ABT86" s="205"/>
      <c r="ABU86" s="205"/>
      <c r="ABV86" s="205"/>
      <c r="ABW86" s="205"/>
      <c r="ABX86" s="205"/>
      <c r="ABY86" s="205"/>
      <c r="ABZ86" s="205"/>
      <c r="ACA86" s="205"/>
      <c r="ACB86" s="205"/>
      <c r="ACC86" s="205"/>
      <c r="ACD86" s="205"/>
      <c r="ACE86" s="205"/>
      <c r="ACF86" s="205"/>
      <c r="ACG86" s="205"/>
      <c r="ACH86" s="205"/>
      <c r="ACI86" s="205"/>
      <c r="ACJ86" s="205"/>
      <c r="ACK86" s="205"/>
      <c r="ACL86" s="205"/>
      <c r="ACM86" s="205"/>
      <c r="ACN86" s="205"/>
      <c r="ACO86" s="205"/>
      <c r="ACP86" s="205"/>
      <c r="ACQ86" s="205"/>
      <c r="ACR86" s="205"/>
      <c r="ACS86" s="205"/>
      <c r="ACT86" s="205"/>
      <c r="ACU86" s="205"/>
      <c r="ACV86" s="205"/>
      <c r="ACW86" s="205"/>
      <c r="ACX86" s="205"/>
      <c r="ACY86" s="205"/>
      <c r="ACZ86" s="205"/>
      <c r="ADA86" s="205"/>
      <c r="ADB86" s="205"/>
      <c r="ADC86" s="205"/>
      <c r="ADD86" s="205"/>
      <c r="ADE86" s="205"/>
      <c r="ADF86" s="205"/>
      <c r="ADG86" s="205"/>
      <c r="ADH86" s="205"/>
      <c r="ADI86" s="205"/>
      <c r="ADJ86" s="205"/>
      <c r="ADK86" s="205"/>
      <c r="ADL86" s="205"/>
      <c r="ADM86" s="205"/>
      <c r="ADN86" s="205"/>
      <c r="ADO86" s="205"/>
      <c r="ADP86" s="205"/>
      <c r="ADQ86" s="205"/>
      <c r="ADR86" s="205"/>
      <c r="ADS86" s="205"/>
      <c r="ADT86" s="205"/>
      <c r="ADU86" s="205"/>
      <c r="ADV86" s="205"/>
      <c r="ADW86" s="205"/>
      <c r="ADX86" s="205"/>
      <c r="ADY86" s="205"/>
      <c r="ADZ86" s="205"/>
      <c r="AEA86" s="205"/>
      <c r="AEB86" s="205"/>
      <c r="AEC86" s="205"/>
      <c r="AED86" s="205"/>
      <c r="AEE86" s="205"/>
      <c r="AEF86" s="205"/>
      <c r="AEG86" s="205"/>
      <c r="AEH86" s="205"/>
      <c r="AEI86" s="205"/>
      <c r="AEJ86" s="205"/>
      <c r="AEK86" s="205"/>
      <c r="AEL86" s="205"/>
      <c r="AEM86" s="205"/>
      <c r="AEN86" s="205"/>
      <c r="AEO86" s="205"/>
      <c r="AEP86" s="205"/>
      <c r="AEQ86" s="205"/>
      <c r="AER86" s="205"/>
      <c r="AES86" s="205"/>
      <c r="AET86" s="205"/>
      <c r="AEU86" s="205"/>
      <c r="AEV86" s="205"/>
      <c r="AEW86" s="205"/>
      <c r="AEX86" s="205"/>
      <c r="AEY86" s="205"/>
      <c r="AEZ86" s="205"/>
      <c r="AFA86" s="205"/>
      <c r="AFB86" s="205"/>
      <c r="AFC86" s="205"/>
      <c r="AFD86" s="205"/>
      <c r="AFE86" s="205"/>
      <c r="AFF86" s="205"/>
      <c r="AFG86" s="205"/>
      <c r="AFH86" s="205"/>
      <c r="AFI86" s="205"/>
      <c r="AFJ86" s="205"/>
      <c r="AFK86" s="205"/>
      <c r="AFL86" s="205"/>
      <c r="AFM86" s="205"/>
      <c r="AFN86" s="205"/>
      <c r="AFO86" s="205"/>
      <c r="AFP86" s="205"/>
      <c r="AFQ86" s="205"/>
      <c r="AFR86" s="205"/>
      <c r="AFS86" s="205"/>
      <c r="AFT86" s="205"/>
      <c r="AFU86" s="205"/>
      <c r="AFV86" s="205"/>
      <c r="AFW86" s="205"/>
      <c r="AFX86" s="205"/>
      <c r="AFY86" s="205"/>
      <c r="AFZ86" s="205"/>
      <c r="AGA86" s="205"/>
      <c r="AGB86" s="205"/>
      <c r="AGC86" s="205"/>
      <c r="AGD86" s="205"/>
      <c r="AGE86" s="205"/>
      <c r="AGF86" s="205"/>
      <c r="AGG86" s="205"/>
      <c r="AGH86" s="205"/>
      <c r="AGI86" s="205"/>
      <c r="AGJ86" s="205"/>
      <c r="AGK86" s="205"/>
      <c r="AGL86" s="205"/>
      <c r="AGM86" s="205"/>
      <c r="AGN86" s="205"/>
      <c r="AGO86" s="205"/>
      <c r="AGP86" s="205"/>
      <c r="AGQ86" s="205"/>
      <c r="AGR86" s="205"/>
      <c r="AGS86" s="205"/>
      <c r="AGT86" s="205"/>
      <c r="AGU86" s="205"/>
      <c r="AGV86" s="205"/>
      <c r="AGW86" s="205"/>
      <c r="AGX86" s="205"/>
      <c r="AGY86" s="205"/>
      <c r="AGZ86" s="205"/>
      <c r="AHA86" s="205"/>
      <c r="AHB86" s="205"/>
      <c r="AHC86" s="205"/>
      <c r="AHD86" s="205"/>
      <c r="AHE86" s="205"/>
      <c r="AHF86" s="205"/>
      <c r="AHG86" s="205"/>
      <c r="AHH86" s="205"/>
      <c r="AHI86" s="205"/>
      <c r="AHJ86" s="205"/>
      <c r="AHK86" s="205"/>
      <c r="AHL86" s="205"/>
      <c r="AHM86" s="205"/>
      <c r="AHN86" s="205"/>
      <c r="AHO86" s="205"/>
      <c r="AHP86" s="205"/>
      <c r="AHQ86" s="205"/>
      <c r="AHR86" s="205"/>
      <c r="AHS86" s="205"/>
      <c r="AHT86" s="205"/>
      <c r="AHU86" s="205"/>
      <c r="AHV86" s="205"/>
      <c r="AHW86" s="205"/>
      <c r="AHX86" s="205"/>
      <c r="AHY86" s="205"/>
      <c r="AHZ86" s="205"/>
      <c r="AIA86" s="205"/>
      <c r="AIB86" s="205"/>
      <c r="AIC86" s="205"/>
      <c r="AID86" s="205"/>
      <c r="AIE86" s="205"/>
      <c r="AIF86" s="205"/>
      <c r="AIG86" s="205"/>
      <c r="AIH86" s="205"/>
      <c r="AII86" s="205"/>
      <c r="AIJ86" s="205"/>
      <c r="AIK86" s="205"/>
      <c r="AIL86" s="205"/>
      <c r="AIM86" s="205"/>
      <c r="AIN86" s="205"/>
      <c r="AIO86" s="205"/>
      <c r="AIP86" s="205"/>
      <c r="AIQ86" s="205"/>
      <c r="AIR86" s="205"/>
      <c r="AIS86" s="205"/>
      <c r="AIT86" s="205"/>
      <c r="AIU86" s="205"/>
      <c r="AIV86" s="205"/>
      <c r="AIW86" s="205"/>
      <c r="AIX86" s="205"/>
      <c r="AIY86" s="205"/>
      <c r="AIZ86" s="205"/>
      <c r="AJA86" s="205"/>
      <c r="AJB86" s="205"/>
      <c r="AJC86" s="205"/>
      <c r="AJD86" s="205"/>
      <c r="AJE86" s="205"/>
      <c r="AJF86" s="205"/>
      <c r="AJG86" s="205"/>
      <c r="AJH86" s="205"/>
      <c r="AJI86" s="205"/>
      <c r="AJJ86" s="205"/>
      <c r="AJK86" s="205"/>
      <c r="AJL86" s="205"/>
      <c r="AJM86" s="205"/>
      <c r="AJN86" s="205"/>
      <c r="AJO86" s="205"/>
      <c r="AJP86" s="205"/>
      <c r="AJQ86" s="205"/>
      <c r="AJR86" s="205"/>
      <c r="AJS86" s="205"/>
      <c r="AJT86" s="205"/>
      <c r="AJU86" s="205"/>
      <c r="AJV86" s="205"/>
      <c r="AJW86" s="205"/>
      <c r="AJX86" s="205"/>
      <c r="AJY86" s="205"/>
      <c r="AJZ86" s="205"/>
      <c r="AKA86" s="205"/>
      <c r="AKB86" s="205"/>
      <c r="AKC86" s="205"/>
      <c r="AKD86" s="205"/>
      <c r="AKE86" s="205"/>
      <c r="AKF86" s="205"/>
      <c r="AKG86" s="205"/>
      <c r="AKH86" s="205"/>
      <c r="AKI86" s="205"/>
      <c r="AKJ86" s="205"/>
      <c r="AKK86" s="205"/>
      <c r="AKL86" s="205"/>
      <c r="AKM86" s="205"/>
      <c r="AKN86" s="205"/>
      <c r="AKO86" s="205"/>
      <c r="AKP86" s="205"/>
      <c r="AKQ86" s="205"/>
      <c r="AKR86" s="205"/>
      <c r="AKS86" s="205"/>
      <c r="AKT86" s="205"/>
      <c r="AKU86" s="205"/>
      <c r="AKV86" s="205"/>
      <c r="AKW86" s="205"/>
      <c r="AKX86" s="205"/>
      <c r="AKY86" s="205"/>
      <c r="AKZ86" s="205"/>
      <c r="ALA86" s="205"/>
      <c r="ALB86" s="205"/>
      <c r="ALC86" s="205"/>
      <c r="ALD86" s="205"/>
      <c r="ALE86" s="205"/>
      <c r="ALF86" s="205"/>
      <c r="ALG86" s="205"/>
      <c r="ALH86" s="205"/>
      <c r="ALI86" s="205"/>
      <c r="ALJ86" s="205"/>
      <c r="ALK86" s="205"/>
      <c r="ALL86" s="205"/>
      <c r="ALM86" s="205"/>
      <c r="ALN86" s="205"/>
      <c r="ALO86" s="205"/>
      <c r="ALP86" s="205"/>
      <c r="ALQ86" s="205"/>
      <c r="ALR86" s="205"/>
      <c r="ALS86" s="205"/>
      <c r="ALT86" s="205"/>
      <c r="ALU86" s="205"/>
      <c r="ALV86" s="205"/>
      <c r="ALW86" s="205"/>
      <c r="ALX86" s="205"/>
      <c r="ALY86" s="205"/>
      <c r="ALZ86" s="205"/>
      <c r="AMA86" s="205"/>
      <c r="AMB86" s="205"/>
      <c r="AMC86" s="205"/>
      <c r="AMD86" s="205"/>
      <c r="AME86" s="205"/>
      <c r="AMF86" s="205"/>
      <c r="AMG86" s="205"/>
      <c r="AMH86" s="205"/>
      <c r="AMI86" s="205"/>
      <c r="AMJ86" s="205"/>
      <c r="AMK86" s="205"/>
    </row>
    <row r="87" spans="1:1025" s="207" customFormat="1" ht="54" x14ac:dyDescent="0.25">
      <c r="A87" s="202"/>
      <c r="B87" s="301"/>
      <c r="C87" s="294"/>
      <c r="D87" s="199" t="s">
        <v>24</v>
      </c>
      <c r="E87" s="201"/>
      <c r="F87" s="201">
        <f>F86</f>
        <v>1448.9</v>
      </c>
      <c r="G87" s="201"/>
      <c r="H87" s="201">
        <f>H86</f>
        <v>710.1</v>
      </c>
      <c r="I87" s="201">
        <f>I86</f>
        <v>710.1</v>
      </c>
      <c r="J87" s="208"/>
      <c r="K87" s="208">
        <f>H87/F87*100</f>
        <v>49.009593484712539</v>
      </c>
      <c r="L87" s="208"/>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6"/>
      <c r="GO87" s="206"/>
      <c r="GP87" s="206"/>
      <c r="GQ87" s="206"/>
      <c r="GR87" s="206"/>
      <c r="GS87" s="206"/>
      <c r="GT87" s="206"/>
      <c r="GU87" s="206"/>
      <c r="GV87" s="206"/>
      <c r="GW87" s="206"/>
      <c r="GX87" s="206"/>
      <c r="GY87" s="206"/>
      <c r="GZ87" s="206"/>
      <c r="HA87" s="206"/>
      <c r="HB87" s="206"/>
      <c r="HC87" s="206"/>
      <c r="HD87" s="206"/>
      <c r="HE87" s="206"/>
      <c r="HF87" s="206"/>
      <c r="HG87" s="206"/>
      <c r="HH87" s="206"/>
      <c r="HI87" s="206"/>
      <c r="HJ87" s="206"/>
      <c r="HK87" s="206"/>
      <c r="HL87" s="206"/>
      <c r="HM87" s="206"/>
      <c r="HN87" s="206"/>
      <c r="HO87" s="206"/>
      <c r="HP87" s="206"/>
      <c r="HQ87" s="206"/>
      <c r="HR87" s="206"/>
      <c r="HS87" s="206"/>
      <c r="HT87" s="206"/>
      <c r="HU87" s="206"/>
      <c r="HV87" s="206"/>
      <c r="HW87" s="206"/>
      <c r="HX87" s="206"/>
      <c r="HY87" s="206"/>
      <c r="HZ87" s="206"/>
      <c r="IA87" s="206"/>
      <c r="IB87" s="206"/>
      <c r="IC87" s="206"/>
      <c r="ID87" s="206"/>
      <c r="IE87" s="206"/>
      <c r="IF87" s="206"/>
      <c r="IG87" s="206"/>
      <c r="IH87" s="206"/>
      <c r="II87" s="206"/>
      <c r="IJ87" s="206"/>
      <c r="IK87" s="206"/>
      <c r="IL87" s="206"/>
      <c r="IM87" s="206"/>
      <c r="IN87" s="206"/>
      <c r="IO87" s="206"/>
      <c r="IP87" s="206"/>
      <c r="IQ87" s="206"/>
      <c r="IR87" s="206"/>
      <c r="IS87" s="206"/>
      <c r="IT87" s="206"/>
      <c r="IU87" s="206"/>
      <c r="IV87" s="206"/>
      <c r="IW87" s="206"/>
      <c r="IX87" s="206"/>
      <c r="IY87" s="206"/>
      <c r="IZ87" s="206"/>
      <c r="JA87" s="206"/>
      <c r="JB87" s="206"/>
      <c r="JC87" s="206"/>
      <c r="JD87" s="206"/>
      <c r="JE87" s="206"/>
      <c r="JF87" s="206"/>
      <c r="JG87" s="206"/>
      <c r="JH87" s="206"/>
      <c r="JI87" s="206"/>
      <c r="JJ87" s="206"/>
      <c r="JK87" s="206"/>
      <c r="JL87" s="206"/>
      <c r="JM87" s="206"/>
      <c r="JN87" s="206"/>
      <c r="JO87" s="206"/>
      <c r="JP87" s="206"/>
      <c r="JQ87" s="206"/>
      <c r="JR87" s="206"/>
      <c r="JS87" s="206"/>
      <c r="JT87" s="206"/>
      <c r="JU87" s="206"/>
      <c r="JV87" s="206"/>
      <c r="JW87" s="206"/>
      <c r="JX87" s="206"/>
      <c r="JY87" s="206"/>
      <c r="JZ87" s="206"/>
      <c r="KA87" s="206"/>
      <c r="KB87" s="206"/>
      <c r="KC87" s="206"/>
      <c r="KD87" s="206"/>
      <c r="KE87" s="206"/>
      <c r="KF87" s="206"/>
      <c r="KG87" s="206"/>
      <c r="KH87" s="206"/>
      <c r="KI87" s="206"/>
      <c r="KJ87" s="206"/>
      <c r="KK87" s="206"/>
      <c r="KL87" s="206"/>
      <c r="KM87" s="206"/>
      <c r="KN87" s="206"/>
      <c r="KO87" s="206"/>
      <c r="KP87" s="205"/>
      <c r="KQ87" s="205"/>
      <c r="KR87" s="205"/>
      <c r="KS87" s="205"/>
      <c r="KT87" s="205"/>
      <c r="KU87" s="205"/>
      <c r="KV87" s="205"/>
      <c r="KW87" s="205"/>
      <c r="KX87" s="205"/>
      <c r="KY87" s="205"/>
      <c r="KZ87" s="205"/>
      <c r="LA87" s="205"/>
      <c r="LB87" s="205"/>
      <c r="LC87" s="205"/>
      <c r="LD87" s="205"/>
      <c r="LE87" s="205"/>
      <c r="LF87" s="205"/>
      <c r="LG87" s="205"/>
      <c r="LH87" s="205"/>
      <c r="LI87" s="205"/>
      <c r="LJ87" s="205"/>
      <c r="LK87" s="205"/>
      <c r="LL87" s="205"/>
      <c r="LM87" s="205"/>
      <c r="LN87" s="205"/>
      <c r="LO87" s="205"/>
      <c r="LP87" s="205"/>
      <c r="LQ87" s="205"/>
      <c r="LR87" s="205"/>
      <c r="LS87" s="205"/>
      <c r="LT87" s="205"/>
      <c r="LU87" s="205"/>
      <c r="LV87" s="205"/>
      <c r="LW87" s="205"/>
      <c r="LX87" s="205"/>
      <c r="LY87" s="205"/>
      <c r="LZ87" s="205"/>
      <c r="MA87" s="205"/>
      <c r="MB87" s="205"/>
      <c r="MC87" s="205"/>
      <c r="MD87" s="205"/>
      <c r="ME87" s="205"/>
      <c r="MF87" s="205"/>
      <c r="MG87" s="205"/>
      <c r="MH87" s="205"/>
      <c r="MI87" s="205"/>
      <c r="MJ87" s="205"/>
      <c r="MK87" s="205"/>
      <c r="ML87" s="205"/>
      <c r="MM87" s="205"/>
      <c r="MN87" s="205"/>
      <c r="MO87" s="205"/>
      <c r="MP87" s="205"/>
      <c r="MQ87" s="205"/>
      <c r="MR87" s="205"/>
      <c r="MS87" s="205"/>
      <c r="MT87" s="205"/>
      <c r="MU87" s="205"/>
      <c r="MV87" s="205"/>
      <c r="MW87" s="205"/>
      <c r="MX87" s="205"/>
      <c r="MY87" s="205"/>
      <c r="MZ87" s="205"/>
      <c r="NA87" s="205"/>
      <c r="NB87" s="205"/>
      <c r="NC87" s="205"/>
      <c r="ND87" s="205"/>
      <c r="NE87" s="205"/>
      <c r="NF87" s="205"/>
      <c r="NG87" s="205"/>
      <c r="NH87" s="205"/>
      <c r="NI87" s="205"/>
      <c r="NJ87" s="205"/>
      <c r="NK87" s="205"/>
      <c r="NL87" s="205"/>
      <c r="NM87" s="205"/>
      <c r="NN87" s="205"/>
      <c r="NO87" s="205"/>
      <c r="NP87" s="205"/>
      <c r="NQ87" s="205"/>
      <c r="NR87" s="205"/>
      <c r="NS87" s="205"/>
      <c r="NT87" s="205"/>
      <c r="NU87" s="205"/>
      <c r="NV87" s="205"/>
      <c r="NW87" s="205"/>
      <c r="NX87" s="205"/>
      <c r="NY87" s="205"/>
      <c r="NZ87" s="205"/>
      <c r="OA87" s="205"/>
      <c r="OB87" s="205"/>
      <c r="OC87" s="205"/>
      <c r="OD87" s="205"/>
      <c r="OE87" s="205"/>
      <c r="OF87" s="205"/>
      <c r="OG87" s="205"/>
      <c r="OH87" s="205"/>
      <c r="OI87" s="205"/>
      <c r="OJ87" s="205"/>
      <c r="OK87" s="205"/>
      <c r="OL87" s="205"/>
      <c r="OM87" s="205"/>
      <c r="ON87" s="205"/>
      <c r="OO87" s="205"/>
      <c r="OP87" s="205"/>
      <c r="OQ87" s="205"/>
      <c r="OR87" s="205"/>
      <c r="OS87" s="205"/>
      <c r="OT87" s="205"/>
      <c r="OU87" s="205"/>
      <c r="OV87" s="205"/>
      <c r="OW87" s="205"/>
      <c r="OX87" s="205"/>
      <c r="OY87" s="205"/>
      <c r="OZ87" s="205"/>
      <c r="PA87" s="205"/>
      <c r="PB87" s="205"/>
      <c r="PC87" s="205"/>
      <c r="PD87" s="205"/>
      <c r="PE87" s="205"/>
      <c r="PF87" s="205"/>
      <c r="PG87" s="205"/>
      <c r="PH87" s="205"/>
      <c r="PI87" s="205"/>
      <c r="PJ87" s="205"/>
      <c r="PK87" s="205"/>
      <c r="PL87" s="205"/>
      <c r="PM87" s="205"/>
      <c r="PN87" s="205"/>
      <c r="PO87" s="205"/>
      <c r="PP87" s="205"/>
      <c r="PQ87" s="205"/>
      <c r="PR87" s="205"/>
      <c r="PS87" s="205"/>
      <c r="PT87" s="205"/>
      <c r="PU87" s="205"/>
      <c r="PV87" s="205"/>
      <c r="PW87" s="205"/>
      <c r="PX87" s="205"/>
      <c r="PY87" s="205"/>
      <c r="PZ87" s="205"/>
      <c r="QA87" s="205"/>
      <c r="QB87" s="205"/>
      <c r="QC87" s="205"/>
      <c r="QD87" s="205"/>
      <c r="QE87" s="205"/>
      <c r="QF87" s="205"/>
      <c r="QG87" s="205"/>
      <c r="QH87" s="205"/>
      <c r="QI87" s="205"/>
      <c r="QJ87" s="205"/>
      <c r="QK87" s="205"/>
      <c r="QL87" s="205"/>
      <c r="QM87" s="205"/>
      <c r="QN87" s="205"/>
      <c r="QO87" s="205"/>
      <c r="QP87" s="205"/>
      <c r="QQ87" s="205"/>
      <c r="QR87" s="205"/>
      <c r="QS87" s="205"/>
      <c r="QT87" s="205"/>
      <c r="QU87" s="205"/>
      <c r="QV87" s="205"/>
      <c r="QW87" s="205"/>
      <c r="QX87" s="205"/>
      <c r="QY87" s="205"/>
      <c r="QZ87" s="205"/>
      <c r="RA87" s="205"/>
      <c r="RB87" s="205"/>
      <c r="RC87" s="205"/>
      <c r="RD87" s="205"/>
      <c r="RE87" s="205"/>
      <c r="RF87" s="205"/>
      <c r="RG87" s="205"/>
      <c r="RH87" s="205"/>
      <c r="RI87" s="205"/>
      <c r="RJ87" s="205"/>
      <c r="RK87" s="205"/>
      <c r="RL87" s="205"/>
      <c r="RM87" s="205"/>
      <c r="RN87" s="205"/>
      <c r="RO87" s="205"/>
      <c r="RP87" s="205"/>
      <c r="RQ87" s="205"/>
      <c r="RR87" s="205"/>
      <c r="RS87" s="205"/>
      <c r="RT87" s="205"/>
      <c r="RU87" s="205"/>
      <c r="RV87" s="205"/>
      <c r="RW87" s="205"/>
      <c r="RX87" s="205"/>
      <c r="RY87" s="205"/>
      <c r="RZ87" s="205"/>
      <c r="SA87" s="205"/>
      <c r="SB87" s="205"/>
      <c r="SC87" s="205"/>
      <c r="SD87" s="205"/>
      <c r="SE87" s="205"/>
      <c r="SF87" s="205"/>
      <c r="SG87" s="205"/>
      <c r="SH87" s="205"/>
      <c r="SI87" s="205"/>
      <c r="SJ87" s="205"/>
      <c r="SK87" s="205"/>
      <c r="SL87" s="205"/>
      <c r="SM87" s="205"/>
      <c r="SN87" s="205"/>
      <c r="SO87" s="205"/>
      <c r="SP87" s="205"/>
      <c r="SQ87" s="205"/>
      <c r="SR87" s="205"/>
      <c r="SS87" s="205"/>
      <c r="ST87" s="205"/>
      <c r="SU87" s="205"/>
      <c r="SV87" s="205"/>
      <c r="SW87" s="205"/>
      <c r="SX87" s="205"/>
      <c r="SY87" s="205"/>
      <c r="SZ87" s="205"/>
      <c r="TA87" s="205"/>
      <c r="TB87" s="205"/>
      <c r="TC87" s="205"/>
      <c r="TD87" s="205"/>
      <c r="TE87" s="205"/>
      <c r="TF87" s="205"/>
      <c r="TG87" s="205"/>
      <c r="TH87" s="205"/>
      <c r="TI87" s="205"/>
      <c r="TJ87" s="205"/>
      <c r="TK87" s="205"/>
      <c r="TL87" s="205"/>
      <c r="TM87" s="205"/>
      <c r="TN87" s="205"/>
      <c r="TO87" s="205"/>
      <c r="TP87" s="205"/>
      <c r="TQ87" s="205"/>
      <c r="TR87" s="205"/>
      <c r="TS87" s="205"/>
      <c r="TT87" s="205"/>
      <c r="TU87" s="205"/>
      <c r="TV87" s="205"/>
      <c r="TW87" s="205"/>
      <c r="TX87" s="205"/>
      <c r="TY87" s="205"/>
      <c r="TZ87" s="205"/>
      <c r="UA87" s="205"/>
      <c r="UB87" s="205"/>
      <c r="UC87" s="205"/>
      <c r="UD87" s="205"/>
      <c r="UE87" s="205"/>
      <c r="UF87" s="205"/>
      <c r="UG87" s="205"/>
      <c r="UH87" s="205"/>
      <c r="UI87" s="205"/>
      <c r="UJ87" s="205"/>
      <c r="UK87" s="205"/>
      <c r="UL87" s="205"/>
      <c r="UM87" s="205"/>
      <c r="UN87" s="205"/>
      <c r="UO87" s="205"/>
      <c r="UP87" s="205"/>
      <c r="UQ87" s="205"/>
      <c r="UR87" s="205"/>
      <c r="US87" s="205"/>
      <c r="UT87" s="205"/>
      <c r="UU87" s="205"/>
      <c r="UV87" s="205"/>
      <c r="UW87" s="205"/>
      <c r="UX87" s="205"/>
      <c r="UY87" s="205"/>
      <c r="UZ87" s="205"/>
      <c r="VA87" s="205"/>
      <c r="VB87" s="205"/>
      <c r="VC87" s="205"/>
      <c r="VD87" s="205"/>
      <c r="VE87" s="205"/>
      <c r="VF87" s="205"/>
      <c r="VG87" s="205"/>
      <c r="VH87" s="205"/>
      <c r="VI87" s="205"/>
      <c r="VJ87" s="205"/>
      <c r="VK87" s="205"/>
      <c r="VL87" s="205"/>
      <c r="VM87" s="205"/>
      <c r="VN87" s="205"/>
      <c r="VO87" s="205"/>
      <c r="VP87" s="205"/>
      <c r="VQ87" s="205"/>
      <c r="VR87" s="205"/>
      <c r="VS87" s="205"/>
      <c r="VT87" s="205"/>
      <c r="VU87" s="205"/>
      <c r="VV87" s="205"/>
      <c r="VW87" s="205"/>
      <c r="VX87" s="205"/>
      <c r="VY87" s="205"/>
      <c r="VZ87" s="205"/>
      <c r="WA87" s="205"/>
      <c r="WB87" s="205"/>
      <c r="WC87" s="205"/>
      <c r="WD87" s="205"/>
      <c r="WE87" s="205"/>
      <c r="WF87" s="205"/>
      <c r="WG87" s="205"/>
      <c r="WH87" s="205"/>
      <c r="WI87" s="205"/>
      <c r="WJ87" s="205"/>
      <c r="WK87" s="205"/>
      <c r="WL87" s="205"/>
      <c r="WM87" s="205"/>
      <c r="WN87" s="205"/>
      <c r="WO87" s="205"/>
      <c r="WP87" s="205"/>
      <c r="WQ87" s="205"/>
      <c r="WR87" s="205"/>
      <c r="WS87" s="205"/>
      <c r="WT87" s="205"/>
      <c r="WU87" s="205"/>
      <c r="WV87" s="205"/>
      <c r="WW87" s="205"/>
      <c r="WX87" s="205"/>
      <c r="WY87" s="205"/>
      <c r="WZ87" s="205"/>
      <c r="XA87" s="205"/>
      <c r="XB87" s="205"/>
      <c r="XC87" s="205"/>
      <c r="XD87" s="205"/>
      <c r="XE87" s="205"/>
      <c r="XF87" s="205"/>
      <c r="XG87" s="205"/>
      <c r="XH87" s="205"/>
      <c r="XI87" s="205"/>
      <c r="XJ87" s="205"/>
      <c r="XK87" s="205"/>
      <c r="XL87" s="205"/>
      <c r="XM87" s="205"/>
      <c r="XN87" s="205"/>
      <c r="XO87" s="205"/>
      <c r="XP87" s="205"/>
      <c r="XQ87" s="205"/>
      <c r="XR87" s="205"/>
      <c r="XS87" s="205"/>
      <c r="XT87" s="205"/>
      <c r="XU87" s="205"/>
      <c r="XV87" s="205"/>
      <c r="XW87" s="205"/>
      <c r="XX87" s="205"/>
      <c r="XY87" s="205"/>
      <c r="XZ87" s="205"/>
      <c r="YA87" s="205"/>
      <c r="YB87" s="205"/>
      <c r="YC87" s="205"/>
      <c r="YD87" s="205"/>
      <c r="YE87" s="205"/>
      <c r="YF87" s="205"/>
      <c r="YG87" s="205"/>
      <c r="YH87" s="205"/>
      <c r="YI87" s="205"/>
      <c r="YJ87" s="205"/>
      <c r="YK87" s="205"/>
      <c r="YL87" s="205"/>
      <c r="YM87" s="205"/>
      <c r="YN87" s="205"/>
      <c r="YO87" s="205"/>
      <c r="YP87" s="205"/>
      <c r="YQ87" s="205"/>
      <c r="YR87" s="205"/>
      <c r="YS87" s="205"/>
      <c r="YT87" s="205"/>
      <c r="YU87" s="205"/>
      <c r="YV87" s="205"/>
      <c r="YW87" s="205"/>
      <c r="YX87" s="205"/>
      <c r="YY87" s="205"/>
      <c r="YZ87" s="205"/>
      <c r="ZA87" s="205"/>
      <c r="ZB87" s="205"/>
      <c r="ZC87" s="205"/>
      <c r="ZD87" s="205"/>
      <c r="ZE87" s="205"/>
      <c r="ZF87" s="205"/>
      <c r="ZG87" s="205"/>
      <c r="ZH87" s="205"/>
      <c r="ZI87" s="205"/>
      <c r="ZJ87" s="205"/>
      <c r="ZK87" s="205"/>
      <c r="ZL87" s="205"/>
      <c r="ZM87" s="205"/>
      <c r="ZN87" s="205"/>
      <c r="ZO87" s="205"/>
      <c r="ZP87" s="205"/>
      <c r="ZQ87" s="205"/>
      <c r="ZR87" s="205"/>
      <c r="ZS87" s="205"/>
      <c r="ZT87" s="205"/>
      <c r="ZU87" s="205"/>
      <c r="ZV87" s="205"/>
      <c r="ZW87" s="205"/>
      <c r="ZX87" s="205"/>
      <c r="ZY87" s="205"/>
      <c r="ZZ87" s="205"/>
      <c r="AAA87" s="205"/>
      <c r="AAB87" s="205"/>
      <c r="AAC87" s="205"/>
      <c r="AAD87" s="205"/>
      <c r="AAE87" s="205"/>
      <c r="AAF87" s="205"/>
      <c r="AAG87" s="205"/>
      <c r="AAH87" s="205"/>
      <c r="AAI87" s="205"/>
      <c r="AAJ87" s="205"/>
      <c r="AAK87" s="205"/>
      <c r="AAL87" s="205"/>
      <c r="AAM87" s="205"/>
      <c r="AAN87" s="205"/>
      <c r="AAO87" s="205"/>
      <c r="AAP87" s="205"/>
      <c r="AAQ87" s="205"/>
      <c r="AAR87" s="205"/>
      <c r="AAS87" s="205"/>
      <c r="AAT87" s="205"/>
      <c r="AAU87" s="205"/>
      <c r="AAV87" s="205"/>
      <c r="AAW87" s="205"/>
      <c r="AAX87" s="205"/>
      <c r="AAY87" s="205"/>
      <c r="AAZ87" s="205"/>
      <c r="ABA87" s="205"/>
      <c r="ABB87" s="205"/>
      <c r="ABC87" s="205"/>
      <c r="ABD87" s="205"/>
      <c r="ABE87" s="205"/>
      <c r="ABF87" s="205"/>
      <c r="ABG87" s="205"/>
      <c r="ABH87" s="205"/>
      <c r="ABI87" s="205"/>
      <c r="ABJ87" s="205"/>
      <c r="ABK87" s="205"/>
      <c r="ABL87" s="205"/>
      <c r="ABM87" s="205"/>
      <c r="ABN87" s="205"/>
      <c r="ABO87" s="205"/>
      <c r="ABP87" s="205"/>
      <c r="ABQ87" s="205"/>
      <c r="ABR87" s="205"/>
      <c r="ABS87" s="205"/>
      <c r="ABT87" s="205"/>
      <c r="ABU87" s="205"/>
      <c r="ABV87" s="205"/>
      <c r="ABW87" s="205"/>
      <c r="ABX87" s="205"/>
      <c r="ABY87" s="205"/>
      <c r="ABZ87" s="205"/>
      <c r="ACA87" s="205"/>
      <c r="ACB87" s="205"/>
      <c r="ACC87" s="205"/>
      <c r="ACD87" s="205"/>
      <c r="ACE87" s="205"/>
      <c r="ACF87" s="205"/>
      <c r="ACG87" s="205"/>
      <c r="ACH87" s="205"/>
      <c r="ACI87" s="205"/>
      <c r="ACJ87" s="205"/>
      <c r="ACK87" s="205"/>
      <c r="ACL87" s="205"/>
      <c r="ACM87" s="205"/>
      <c r="ACN87" s="205"/>
      <c r="ACO87" s="205"/>
      <c r="ACP87" s="205"/>
      <c r="ACQ87" s="205"/>
      <c r="ACR87" s="205"/>
      <c r="ACS87" s="205"/>
      <c r="ACT87" s="205"/>
      <c r="ACU87" s="205"/>
      <c r="ACV87" s="205"/>
      <c r="ACW87" s="205"/>
      <c r="ACX87" s="205"/>
      <c r="ACY87" s="205"/>
      <c r="ACZ87" s="205"/>
      <c r="ADA87" s="205"/>
      <c r="ADB87" s="205"/>
      <c r="ADC87" s="205"/>
      <c r="ADD87" s="205"/>
      <c r="ADE87" s="205"/>
      <c r="ADF87" s="205"/>
      <c r="ADG87" s="205"/>
      <c r="ADH87" s="205"/>
      <c r="ADI87" s="205"/>
      <c r="ADJ87" s="205"/>
      <c r="ADK87" s="205"/>
      <c r="ADL87" s="205"/>
      <c r="ADM87" s="205"/>
      <c r="ADN87" s="205"/>
      <c r="ADO87" s="205"/>
      <c r="ADP87" s="205"/>
      <c r="ADQ87" s="205"/>
      <c r="ADR87" s="205"/>
      <c r="ADS87" s="205"/>
      <c r="ADT87" s="205"/>
      <c r="ADU87" s="205"/>
      <c r="ADV87" s="205"/>
      <c r="ADW87" s="205"/>
      <c r="ADX87" s="205"/>
      <c r="ADY87" s="205"/>
      <c r="ADZ87" s="205"/>
      <c r="AEA87" s="205"/>
      <c r="AEB87" s="205"/>
      <c r="AEC87" s="205"/>
      <c r="AED87" s="205"/>
      <c r="AEE87" s="205"/>
      <c r="AEF87" s="205"/>
      <c r="AEG87" s="205"/>
      <c r="AEH87" s="205"/>
      <c r="AEI87" s="205"/>
      <c r="AEJ87" s="205"/>
      <c r="AEK87" s="205"/>
      <c r="AEL87" s="205"/>
      <c r="AEM87" s="205"/>
      <c r="AEN87" s="205"/>
      <c r="AEO87" s="205"/>
      <c r="AEP87" s="205"/>
      <c r="AEQ87" s="205"/>
      <c r="AER87" s="205"/>
      <c r="AES87" s="205"/>
      <c r="AET87" s="205"/>
      <c r="AEU87" s="205"/>
      <c r="AEV87" s="205"/>
      <c r="AEW87" s="205"/>
      <c r="AEX87" s="205"/>
      <c r="AEY87" s="205"/>
      <c r="AEZ87" s="205"/>
      <c r="AFA87" s="205"/>
      <c r="AFB87" s="205"/>
      <c r="AFC87" s="205"/>
      <c r="AFD87" s="205"/>
      <c r="AFE87" s="205"/>
      <c r="AFF87" s="205"/>
      <c r="AFG87" s="205"/>
      <c r="AFH87" s="205"/>
      <c r="AFI87" s="205"/>
      <c r="AFJ87" s="205"/>
      <c r="AFK87" s="205"/>
      <c r="AFL87" s="205"/>
      <c r="AFM87" s="205"/>
      <c r="AFN87" s="205"/>
      <c r="AFO87" s="205"/>
      <c r="AFP87" s="205"/>
      <c r="AFQ87" s="205"/>
      <c r="AFR87" s="205"/>
      <c r="AFS87" s="205"/>
      <c r="AFT87" s="205"/>
      <c r="AFU87" s="205"/>
      <c r="AFV87" s="205"/>
      <c r="AFW87" s="205"/>
      <c r="AFX87" s="205"/>
      <c r="AFY87" s="205"/>
      <c r="AFZ87" s="205"/>
      <c r="AGA87" s="205"/>
      <c r="AGB87" s="205"/>
      <c r="AGC87" s="205"/>
      <c r="AGD87" s="205"/>
      <c r="AGE87" s="205"/>
      <c r="AGF87" s="205"/>
      <c r="AGG87" s="205"/>
      <c r="AGH87" s="205"/>
      <c r="AGI87" s="205"/>
      <c r="AGJ87" s="205"/>
      <c r="AGK87" s="205"/>
      <c r="AGL87" s="205"/>
      <c r="AGM87" s="205"/>
      <c r="AGN87" s="205"/>
      <c r="AGO87" s="205"/>
      <c r="AGP87" s="205"/>
      <c r="AGQ87" s="205"/>
      <c r="AGR87" s="205"/>
      <c r="AGS87" s="205"/>
      <c r="AGT87" s="205"/>
      <c r="AGU87" s="205"/>
      <c r="AGV87" s="205"/>
      <c r="AGW87" s="205"/>
      <c r="AGX87" s="205"/>
      <c r="AGY87" s="205"/>
      <c r="AGZ87" s="205"/>
      <c r="AHA87" s="205"/>
      <c r="AHB87" s="205"/>
      <c r="AHC87" s="205"/>
      <c r="AHD87" s="205"/>
      <c r="AHE87" s="205"/>
      <c r="AHF87" s="205"/>
      <c r="AHG87" s="205"/>
      <c r="AHH87" s="205"/>
      <c r="AHI87" s="205"/>
      <c r="AHJ87" s="205"/>
      <c r="AHK87" s="205"/>
      <c r="AHL87" s="205"/>
      <c r="AHM87" s="205"/>
      <c r="AHN87" s="205"/>
      <c r="AHO87" s="205"/>
      <c r="AHP87" s="205"/>
      <c r="AHQ87" s="205"/>
      <c r="AHR87" s="205"/>
      <c r="AHS87" s="205"/>
      <c r="AHT87" s="205"/>
      <c r="AHU87" s="205"/>
      <c r="AHV87" s="205"/>
      <c r="AHW87" s="205"/>
      <c r="AHX87" s="205"/>
      <c r="AHY87" s="205"/>
      <c r="AHZ87" s="205"/>
      <c r="AIA87" s="205"/>
      <c r="AIB87" s="205"/>
      <c r="AIC87" s="205"/>
      <c r="AID87" s="205"/>
      <c r="AIE87" s="205"/>
      <c r="AIF87" s="205"/>
      <c r="AIG87" s="205"/>
      <c r="AIH87" s="205"/>
      <c r="AII87" s="205"/>
      <c r="AIJ87" s="205"/>
      <c r="AIK87" s="205"/>
      <c r="AIL87" s="205"/>
      <c r="AIM87" s="205"/>
      <c r="AIN87" s="205"/>
      <c r="AIO87" s="205"/>
      <c r="AIP87" s="205"/>
      <c r="AIQ87" s="205"/>
      <c r="AIR87" s="205"/>
      <c r="AIS87" s="205"/>
      <c r="AIT87" s="205"/>
      <c r="AIU87" s="205"/>
      <c r="AIV87" s="205"/>
      <c r="AIW87" s="205"/>
      <c r="AIX87" s="205"/>
      <c r="AIY87" s="205"/>
      <c r="AIZ87" s="205"/>
      <c r="AJA87" s="205"/>
      <c r="AJB87" s="205"/>
      <c r="AJC87" s="205"/>
      <c r="AJD87" s="205"/>
      <c r="AJE87" s="205"/>
      <c r="AJF87" s="205"/>
      <c r="AJG87" s="205"/>
      <c r="AJH87" s="205"/>
      <c r="AJI87" s="205"/>
      <c r="AJJ87" s="205"/>
      <c r="AJK87" s="205"/>
      <c r="AJL87" s="205"/>
      <c r="AJM87" s="205"/>
      <c r="AJN87" s="205"/>
      <c r="AJO87" s="205"/>
      <c r="AJP87" s="205"/>
      <c r="AJQ87" s="205"/>
      <c r="AJR87" s="205"/>
      <c r="AJS87" s="205"/>
      <c r="AJT87" s="205"/>
      <c r="AJU87" s="205"/>
      <c r="AJV87" s="205"/>
      <c r="AJW87" s="205"/>
      <c r="AJX87" s="205"/>
      <c r="AJY87" s="205"/>
      <c r="AJZ87" s="205"/>
      <c r="AKA87" s="205"/>
      <c r="AKB87" s="205"/>
      <c r="AKC87" s="205"/>
      <c r="AKD87" s="205"/>
      <c r="AKE87" s="205"/>
      <c r="AKF87" s="205"/>
      <c r="AKG87" s="205"/>
      <c r="AKH87" s="205"/>
      <c r="AKI87" s="205"/>
      <c r="AKJ87" s="205"/>
      <c r="AKK87" s="205"/>
      <c r="AKL87" s="205"/>
      <c r="AKM87" s="205"/>
      <c r="AKN87" s="205"/>
      <c r="AKO87" s="205"/>
      <c r="AKP87" s="205"/>
      <c r="AKQ87" s="205"/>
      <c r="AKR87" s="205"/>
      <c r="AKS87" s="205"/>
      <c r="AKT87" s="205"/>
      <c r="AKU87" s="205"/>
      <c r="AKV87" s="205"/>
      <c r="AKW87" s="205"/>
      <c r="AKX87" s="205"/>
      <c r="AKY87" s="205"/>
      <c r="AKZ87" s="205"/>
      <c r="ALA87" s="205"/>
      <c r="ALB87" s="205"/>
      <c r="ALC87" s="205"/>
      <c r="ALD87" s="205"/>
      <c r="ALE87" s="205"/>
      <c r="ALF87" s="205"/>
      <c r="ALG87" s="205"/>
      <c r="ALH87" s="205"/>
      <c r="ALI87" s="205"/>
      <c r="ALJ87" s="205"/>
      <c r="ALK87" s="205"/>
      <c r="ALL87" s="205"/>
      <c r="ALM87" s="205"/>
      <c r="ALN87" s="205"/>
      <c r="ALO87" s="205"/>
      <c r="ALP87" s="205"/>
      <c r="ALQ87" s="205"/>
      <c r="ALR87" s="205"/>
      <c r="ALS87" s="205"/>
      <c r="ALT87" s="205"/>
      <c r="ALU87" s="205"/>
      <c r="ALV87" s="205"/>
      <c r="ALW87" s="205"/>
      <c r="ALX87" s="205"/>
      <c r="ALY87" s="205"/>
      <c r="ALZ87" s="205"/>
      <c r="AMA87" s="205"/>
      <c r="AMB87" s="205"/>
      <c r="AMC87" s="205"/>
      <c r="AMD87" s="205"/>
      <c r="AME87" s="205"/>
      <c r="AMF87" s="205"/>
      <c r="AMG87" s="205"/>
      <c r="AMH87" s="205"/>
      <c r="AMI87" s="205"/>
      <c r="AMJ87" s="205"/>
      <c r="AMK87" s="205"/>
    </row>
    <row r="88" spans="1:1025" s="207" customFormat="1" ht="27" x14ac:dyDescent="0.25">
      <c r="A88" s="202"/>
      <c r="B88" s="301"/>
      <c r="C88" s="294"/>
      <c r="D88" s="199" t="s">
        <v>25</v>
      </c>
      <c r="E88" s="201">
        <v>70998.100000000006</v>
      </c>
      <c r="F88" s="201">
        <v>70998.100000000006</v>
      </c>
      <c r="G88" s="201">
        <v>70998.100000000006</v>
      </c>
      <c r="H88" s="201">
        <v>34792.6</v>
      </c>
      <c r="I88" s="201">
        <v>34792.6</v>
      </c>
      <c r="J88" s="208">
        <f>I88/E88*100</f>
        <v>49.004973372526869</v>
      </c>
      <c r="K88" s="208">
        <f>H88/F88*100</f>
        <v>49.004973372526869</v>
      </c>
      <c r="L88" s="208">
        <f>H88/G88*100</f>
        <v>49.004973372526869</v>
      </c>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6"/>
      <c r="GO88" s="206"/>
      <c r="GP88" s="206"/>
      <c r="GQ88" s="206"/>
      <c r="GR88" s="206"/>
      <c r="GS88" s="206"/>
      <c r="GT88" s="206"/>
      <c r="GU88" s="206"/>
      <c r="GV88" s="206"/>
      <c r="GW88" s="206"/>
      <c r="GX88" s="206"/>
      <c r="GY88" s="206"/>
      <c r="GZ88" s="206"/>
      <c r="HA88" s="206"/>
      <c r="HB88" s="206"/>
      <c r="HC88" s="206"/>
      <c r="HD88" s="206"/>
      <c r="HE88" s="206"/>
      <c r="HF88" s="206"/>
      <c r="HG88" s="206"/>
      <c r="HH88" s="206"/>
      <c r="HI88" s="206"/>
      <c r="HJ88" s="206"/>
      <c r="HK88" s="206"/>
      <c r="HL88" s="206"/>
      <c r="HM88" s="206"/>
      <c r="HN88" s="206"/>
      <c r="HO88" s="206"/>
      <c r="HP88" s="206"/>
      <c r="HQ88" s="206"/>
      <c r="HR88" s="206"/>
      <c r="HS88" s="206"/>
      <c r="HT88" s="206"/>
      <c r="HU88" s="206"/>
      <c r="HV88" s="206"/>
      <c r="HW88" s="206"/>
      <c r="HX88" s="206"/>
      <c r="HY88" s="206"/>
      <c r="HZ88" s="206"/>
      <c r="IA88" s="206"/>
      <c r="IB88" s="206"/>
      <c r="IC88" s="206"/>
      <c r="ID88" s="206"/>
      <c r="IE88" s="206"/>
      <c r="IF88" s="206"/>
      <c r="IG88" s="206"/>
      <c r="IH88" s="206"/>
      <c r="II88" s="206"/>
      <c r="IJ88" s="206"/>
      <c r="IK88" s="206"/>
      <c r="IL88" s="206"/>
      <c r="IM88" s="206"/>
      <c r="IN88" s="206"/>
      <c r="IO88" s="206"/>
      <c r="IP88" s="206"/>
      <c r="IQ88" s="206"/>
      <c r="IR88" s="206"/>
      <c r="IS88" s="206"/>
      <c r="IT88" s="206"/>
      <c r="IU88" s="206"/>
      <c r="IV88" s="206"/>
      <c r="IW88" s="206"/>
      <c r="IX88" s="206"/>
      <c r="IY88" s="206"/>
      <c r="IZ88" s="206"/>
      <c r="JA88" s="206"/>
      <c r="JB88" s="206"/>
      <c r="JC88" s="206"/>
      <c r="JD88" s="206"/>
      <c r="JE88" s="206"/>
      <c r="JF88" s="206"/>
      <c r="JG88" s="206"/>
      <c r="JH88" s="206"/>
      <c r="JI88" s="206"/>
      <c r="JJ88" s="206"/>
      <c r="JK88" s="206"/>
      <c r="JL88" s="206"/>
      <c r="JM88" s="206"/>
      <c r="JN88" s="206"/>
      <c r="JO88" s="206"/>
      <c r="JP88" s="206"/>
      <c r="JQ88" s="206"/>
      <c r="JR88" s="206"/>
      <c r="JS88" s="206"/>
      <c r="JT88" s="206"/>
      <c r="JU88" s="206"/>
      <c r="JV88" s="206"/>
      <c r="JW88" s="206"/>
      <c r="JX88" s="206"/>
      <c r="JY88" s="206"/>
      <c r="JZ88" s="206"/>
      <c r="KA88" s="206"/>
      <c r="KB88" s="206"/>
      <c r="KC88" s="206"/>
      <c r="KD88" s="206"/>
      <c r="KE88" s="206"/>
      <c r="KF88" s="206"/>
      <c r="KG88" s="206"/>
      <c r="KH88" s="206"/>
      <c r="KI88" s="206"/>
      <c r="KJ88" s="206"/>
      <c r="KK88" s="206"/>
      <c r="KL88" s="206"/>
      <c r="KM88" s="206"/>
      <c r="KN88" s="206"/>
      <c r="KO88" s="206"/>
      <c r="KP88" s="205"/>
      <c r="KQ88" s="205"/>
      <c r="KR88" s="205"/>
      <c r="KS88" s="205"/>
      <c r="KT88" s="205"/>
      <c r="KU88" s="205"/>
      <c r="KV88" s="205"/>
      <c r="KW88" s="205"/>
      <c r="KX88" s="205"/>
      <c r="KY88" s="205"/>
      <c r="KZ88" s="205"/>
      <c r="LA88" s="205"/>
      <c r="LB88" s="205"/>
      <c r="LC88" s="205"/>
      <c r="LD88" s="205"/>
      <c r="LE88" s="205"/>
      <c r="LF88" s="205"/>
      <c r="LG88" s="205"/>
      <c r="LH88" s="205"/>
      <c r="LI88" s="205"/>
      <c r="LJ88" s="205"/>
      <c r="LK88" s="205"/>
      <c r="LL88" s="205"/>
      <c r="LM88" s="205"/>
      <c r="LN88" s="205"/>
      <c r="LO88" s="205"/>
      <c r="LP88" s="205"/>
      <c r="LQ88" s="205"/>
      <c r="LR88" s="205"/>
      <c r="LS88" s="205"/>
      <c r="LT88" s="205"/>
      <c r="LU88" s="205"/>
      <c r="LV88" s="205"/>
      <c r="LW88" s="205"/>
      <c r="LX88" s="205"/>
      <c r="LY88" s="205"/>
      <c r="LZ88" s="205"/>
      <c r="MA88" s="205"/>
      <c r="MB88" s="205"/>
      <c r="MC88" s="205"/>
      <c r="MD88" s="205"/>
      <c r="ME88" s="205"/>
      <c r="MF88" s="205"/>
      <c r="MG88" s="205"/>
      <c r="MH88" s="205"/>
      <c r="MI88" s="205"/>
      <c r="MJ88" s="205"/>
      <c r="MK88" s="205"/>
      <c r="ML88" s="205"/>
      <c r="MM88" s="205"/>
      <c r="MN88" s="205"/>
      <c r="MO88" s="205"/>
      <c r="MP88" s="205"/>
      <c r="MQ88" s="205"/>
      <c r="MR88" s="205"/>
      <c r="MS88" s="205"/>
      <c r="MT88" s="205"/>
      <c r="MU88" s="205"/>
      <c r="MV88" s="205"/>
      <c r="MW88" s="205"/>
      <c r="MX88" s="205"/>
      <c r="MY88" s="205"/>
      <c r="MZ88" s="205"/>
      <c r="NA88" s="205"/>
      <c r="NB88" s="205"/>
      <c r="NC88" s="205"/>
      <c r="ND88" s="205"/>
      <c r="NE88" s="205"/>
      <c r="NF88" s="205"/>
      <c r="NG88" s="205"/>
      <c r="NH88" s="205"/>
      <c r="NI88" s="205"/>
      <c r="NJ88" s="205"/>
      <c r="NK88" s="205"/>
      <c r="NL88" s="205"/>
      <c r="NM88" s="205"/>
      <c r="NN88" s="205"/>
      <c r="NO88" s="205"/>
      <c r="NP88" s="205"/>
      <c r="NQ88" s="205"/>
      <c r="NR88" s="205"/>
      <c r="NS88" s="205"/>
      <c r="NT88" s="205"/>
      <c r="NU88" s="205"/>
      <c r="NV88" s="205"/>
      <c r="NW88" s="205"/>
      <c r="NX88" s="205"/>
      <c r="NY88" s="205"/>
      <c r="NZ88" s="205"/>
      <c r="OA88" s="205"/>
      <c r="OB88" s="205"/>
      <c r="OC88" s="205"/>
      <c r="OD88" s="205"/>
      <c r="OE88" s="205"/>
      <c r="OF88" s="205"/>
      <c r="OG88" s="205"/>
      <c r="OH88" s="205"/>
      <c r="OI88" s="205"/>
      <c r="OJ88" s="205"/>
      <c r="OK88" s="205"/>
      <c r="OL88" s="205"/>
      <c r="OM88" s="205"/>
      <c r="ON88" s="205"/>
      <c r="OO88" s="205"/>
      <c r="OP88" s="205"/>
      <c r="OQ88" s="205"/>
      <c r="OR88" s="205"/>
      <c r="OS88" s="205"/>
      <c r="OT88" s="205"/>
      <c r="OU88" s="205"/>
      <c r="OV88" s="205"/>
      <c r="OW88" s="205"/>
      <c r="OX88" s="205"/>
      <c r="OY88" s="205"/>
      <c r="OZ88" s="205"/>
      <c r="PA88" s="205"/>
      <c r="PB88" s="205"/>
      <c r="PC88" s="205"/>
      <c r="PD88" s="205"/>
      <c r="PE88" s="205"/>
      <c r="PF88" s="205"/>
      <c r="PG88" s="205"/>
      <c r="PH88" s="205"/>
      <c r="PI88" s="205"/>
      <c r="PJ88" s="205"/>
      <c r="PK88" s="205"/>
      <c r="PL88" s="205"/>
      <c r="PM88" s="205"/>
      <c r="PN88" s="205"/>
      <c r="PO88" s="205"/>
      <c r="PP88" s="205"/>
      <c r="PQ88" s="205"/>
      <c r="PR88" s="205"/>
      <c r="PS88" s="205"/>
      <c r="PT88" s="205"/>
      <c r="PU88" s="205"/>
      <c r="PV88" s="205"/>
      <c r="PW88" s="205"/>
      <c r="PX88" s="205"/>
      <c r="PY88" s="205"/>
      <c r="PZ88" s="205"/>
      <c r="QA88" s="205"/>
      <c r="QB88" s="205"/>
      <c r="QC88" s="205"/>
      <c r="QD88" s="205"/>
      <c r="QE88" s="205"/>
      <c r="QF88" s="205"/>
      <c r="QG88" s="205"/>
      <c r="QH88" s="205"/>
      <c r="QI88" s="205"/>
      <c r="QJ88" s="205"/>
      <c r="QK88" s="205"/>
      <c r="QL88" s="205"/>
      <c r="QM88" s="205"/>
      <c r="QN88" s="205"/>
      <c r="QO88" s="205"/>
      <c r="QP88" s="205"/>
      <c r="QQ88" s="205"/>
      <c r="QR88" s="205"/>
      <c r="QS88" s="205"/>
      <c r="QT88" s="205"/>
      <c r="QU88" s="205"/>
      <c r="QV88" s="205"/>
      <c r="QW88" s="205"/>
      <c r="QX88" s="205"/>
      <c r="QY88" s="205"/>
      <c r="QZ88" s="205"/>
      <c r="RA88" s="205"/>
      <c r="RB88" s="205"/>
      <c r="RC88" s="205"/>
      <c r="RD88" s="205"/>
      <c r="RE88" s="205"/>
      <c r="RF88" s="205"/>
      <c r="RG88" s="205"/>
      <c r="RH88" s="205"/>
      <c r="RI88" s="205"/>
      <c r="RJ88" s="205"/>
      <c r="RK88" s="205"/>
      <c r="RL88" s="205"/>
      <c r="RM88" s="205"/>
      <c r="RN88" s="205"/>
      <c r="RO88" s="205"/>
      <c r="RP88" s="205"/>
      <c r="RQ88" s="205"/>
      <c r="RR88" s="205"/>
      <c r="RS88" s="205"/>
      <c r="RT88" s="205"/>
      <c r="RU88" s="205"/>
      <c r="RV88" s="205"/>
      <c r="RW88" s="205"/>
      <c r="RX88" s="205"/>
      <c r="RY88" s="205"/>
      <c r="RZ88" s="205"/>
      <c r="SA88" s="205"/>
      <c r="SB88" s="205"/>
      <c r="SC88" s="205"/>
      <c r="SD88" s="205"/>
      <c r="SE88" s="205"/>
      <c r="SF88" s="205"/>
      <c r="SG88" s="205"/>
      <c r="SH88" s="205"/>
      <c r="SI88" s="205"/>
      <c r="SJ88" s="205"/>
      <c r="SK88" s="205"/>
      <c r="SL88" s="205"/>
      <c r="SM88" s="205"/>
      <c r="SN88" s="205"/>
      <c r="SO88" s="205"/>
      <c r="SP88" s="205"/>
      <c r="SQ88" s="205"/>
      <c r="SR88" s="205"/>
      <c r="SS88" s="205"/>
      <c r="ST88" s="205"/>
      <c r="SU88" s="205"/>
      <c r="SV88" s="205"/>
      <c r="SW88" s="205"/>
      <c r="SX88" s="205"/>
      <c r="SY88" s="205"/>
      <c r="SZ88" s="205"/>
      <c r="TA88" s="205"/>
      <c r="TB88" s="205"/>
      <c r="TC88" s="205"/>
      <c r="TD88" s="205"/>
      <c r="TE88" s="205"/>
      <c r="TF88" s="205"/>
      <c r="TG88" s="205"/>
      <c r="TH88" s="205"/>
      <c r="TI88" s="205"/>
      <c r="TJ88" s="205"/>
      <c r="TK88" s="205"/>
      <c r="TL88" s="205"/>
      <c r="TM88" s="205"/>
      <c r="TN88" s="205"/>
      <c r="TO88" s="205"/>
      <c r="TP88" s="205"/>
      <c r="TQ88" s="205"/>
      <c r="TR88" s="205"/>
      <c r="TS88" s="205"/>
      <c r="TT88" s="205"/>
      <c r="TU88" s="205"/>
      <c r="TV88" s="205"/>
      <c r="TW88" s="205"/>
      <c r="TX88" s="205"/>
      <c r="TY88" s="205"/>
      <c r="TZ88" s="205"/>
      <c r="UA88" s="205"/>
      <c r="UB88" s="205"/>
      <c r="UC88" s="205"/>
      <c r="UD88" s="205"/>
      <c r="UE88" s="205"/>
      <c r="UF88" s="205"/>
      <c r="UG88" s="205"/>
      <c r="UH88" s="205"/>
      <c r="UI88" s="205"/>
      <c r="UJ88" s="205"/>
      <c r="UK88" s="205"/>
      <c r="UL88" s="205"/>
      <c r="UM88" s="205"/>
      <c r="UN88" s="205"/>
      <c r="UO88" s="205"/>
      <c r="UP88" s="205"/>
      <c r="UQ88" s="205"/>
      <c r="UR88" s="205"/>
      <c r="US88" s="205"/>
      <c r="UT88" s="205"/>
      <c r="UU88" s="205"/>
      <c r="UV88" s="205"/>
      <c r="UW88" s="205"/>
      <c r="UX88" s="205"/>
      <c r="UY88" s="205"/>
      <c r="UZ88" s="205"/>
      <c r="VA88" s="205"/>
      <c r="VB88" s="205"/>
      <c r="VC88" s="205"/>
      <c r="VD88" s="205"/>
      <c r="VE88" s="205"/>
      <c r="VF88" s="205"/>
      <c r="VG88" s="205"/>
      <c r="VH88" s="205"/>
      <c r="VI88" s="205"/>
      <c r="VJ88" s="205"/>
      <c r="VK88" s="205"/>
      <c r="VL88" s="205"/>
      <c r="VM88" s="205"/>
      <c r="VN88" s="205"/>
      <c r="VO88" s="205"/>
      <c r="VP88" s="205"/>
      <c r="VQ88" s="205"/>
      <c r="VR88" s="205"/>
      <c r="VS88" s="205"/>
      <c r="VT88" s="205"/>
      <c r="VU88" s="205"/>
      <c r="VV88" s="205"/>
      <c r="VW88" s="205"/>
      <c r="VX88" s="205"/>
      <c r="VY88" s="205"/>
      <c r="VZ88" s="205"/>
      <c r="WA88" s="205"/>
      <c r="WB88" s="205"/>
      <c r="WC88" s="205"/>
      <c r="WD88" s="205"/>
      <c r="WE88" s="205"/>
      <c r="WF88" s="205"/>
      <c r="WG88" s="205"/>
      <c r="WH88" s="205"/>
      <c r="WI88" s="205"/>
      <c r="WJ88" s="205"/>
      <c r="WK88" s="205"/>
      <c r="WL88" s="205"/>
      <c r="WM88" s="205"/>
      <c r="WN88" s="205"/>
      <c r="WO88" s="205"/>
      <c r="WP88" s="205"/>
      <c r="WQ88" s="205"/>
      <c r="WR88" s="205"/>
      <c r="WS88" s="205"/>
      <c r="WT88" s="205"/>
      <c r="WU88" s="205"/>
      <c r="WV88" s="205"/>
      <c r="WW88" s="205"/>
      <c r="WX88" s="205"/>
      <c r="WY88" s="205"/>
      <c r="WZ88" s="205"/>
      <c r="XA88" s="205"/>
      <c r="XB88" s="205"/>
      <c r="XC88" s="205"/>
      <c r="XD88" s="205"/>
      <c r="XE88" s="205"/>
      <c r="XF88" s="205"/>
      <c r="XG88" s="205"/>
      <c r="XH88" s="205"/>
      <c r="XI88" s="205"/>
      <c r="XJ88" s="205"/>
      <c r="XK88" s="205"/>
      <c r="XL88" s="205"/>
      <c r="XM88" s="205"/>
      <c r="XN88" s="205"/>
      <c r="XO88" s="205"/>
      <c r="XP88" s="205"/>
      <c r="XQ88" s="205"/>
      <c r="XR88" s="205"/>
      <c r="XS88" s="205"/>
      <c r="XT88" s="205"/>
      <c r="XU88" s="205"/>
      <c r="XV88" s="205"/>
      <c r="XW88" s="205"/>
      <c r="XX88" s="205"/>
      <c r="XY88" s="205"/>
      <c r="XZ88" s="205"/>
      <c r="YA88" s="205"/>
      <c r="YB88" s="205"/>
      <c r="YC88" s="205"/>
      <c r="YD88" s="205"/>
      <c r="YE88" s="205"/>
      <c r="YF88" s="205"/>
      <c r="YG88" s="205"/>
      <c r="YH88" s="205"/>
      <c r="YI88" s="205"/>
      <c r="YJ88" s="205"/>
      <c r="YK88" s="205"/>
      <c r="YL88" s="205"/>
      <c r="YM88" s="205"/>
      <c r="YN88" s="205"/>
      <c r="YO88" s="205"/>
      <c r="YP88" s="205"/>
      <c r="YQ88" s="205"/>
      <c r="YR88" s="205"/>
      <c r="YS88" s="205"/>
      <c r="YT88" s="205"/>
      <c r="YU88" s="205"/>
      <c r="YV88" s="205"/>
      <c r="YW88" s="205"/>
      <c r="YX88" s="205"/>
      <c r="YY88" s="205"/>
      <c r="YZ88" s="205"/>
      <c r="ZA88" s="205"/>
      <c r="ZB88" s="205"/>
      <c r="ZC88" s="205"/>
      <c r="ZD88" s="205"/>
      <c r="ZE88" s="205"/>
      <c r="ZF88" s="205"/>
      <c r="ZG88" s="205"/>
      <c r="ZH88" s="205"/>
      <c r="ZI88" s="205"/>
      <c r="ZJ88" s="205"/>
      <c r="ZK88" s="205"/>
      <c r="ZL88" s="205"/>
      <c r="ZM88" s="205"/>
      <c r="ZN88" s="205"/>
      <c r="ZO88" s="205"/>
      <c r="ZP88" s="205"/>
      <c r="ZQ88" s="205"/>
      <c r="ZR88" s="205"/>
      <c r="ZS88" s="205"/>
      <c r="ZT88" s="205"/>
      <c r="ZU88" s="205"/>
      <c r="ZV88" s="205"/>
      <c r="ZW88" s="205"/>
      <c r="ZX88" s="205"/>
      <c r="ZY88" s="205"/>
      <c r="ZZ88" s="205"/>
      <c r="AAA88" s="205"/>
      <c r="AAB88" s="205"/>
      <c r="AAC88" s="205"/>
      <c r="AAD88" s="205"/>
      <c r="AAE88" s="205"/>
      <c r="AAF88" s="205"/>
      <c r="AAG88" s="205"/>
      <c r="AAH88" s="205"/>
      <c r="AAI88" s="205"/>
      <c r="AAJ88" s="205"/>
      <c r="AAK88" s="205"/>
      <c r="AAL88" s="205"/>
      <c r="AAM88" s="205"/>
      <c r="AAN88" s="205"/>
      <c r="AAO88" s="205"/>
      <c r="AAP88" s="205"/>
      <c r="AAQ88" s="205"/>
      <c r="AAR88" s="205"/>
      <c r="AAS88" s="205"/>
      <c r="AAT88" s="205"/>
      <c r="AAU88" s="205"/>
      <c r="AAV88" s="205"/>
      <c r="AAW88" s="205"/>
      <c r="AAX88" s="205"/>
      <c r="AAY88" s="205"/>
      <c r="AAZ88" s="205"/>
      <c r="ABA88" s="205"/>
      <c r="ABB88" s="205"/>
      <c r="ABC88" s="205"/>
      <c r="ABD88" s="205"/>
      <c r="ABE88" s="205"/>
      <c r="ABF88" s="205"/>
      <c r="ABG88" s="205"/>
      <c r="ABH88" s="205"/>
      <c r="ABI88" s="205"/>
      <c r="ABJ88" s="205"/>
      <c r="ABK88" s="205"/>
      <c r="ABL88" s="205"/>
      <c r="ABM88" s="205"/>
      <c r="ABN88" s="205"/>
      <c r="ABO88" s="205"/>
      <c r="ABP88" s="205"/>
      <c r="ABQ88" s="205"/>
      <c r="ABR88" s="205"/>
      <c r="ABS88" s="205"/>
      <c r="ABT88" s="205"/>
      <c r="ABU88" s="205"/>
      <c r="ABV88" s="205"/>
      <c r="ABW88" s="205"/>
      <c r="ABX88" s="205"/>
      <c r="ABY88" s="205"/>
      <c r="ABZ88" s="205"/>
      <c r="ACA88" s="205"/>
      <c r="ACB88" s="205"/>
      <c r="ACC88" s="205"/>
      <c r="ACD88" s="205"/>
      <c r="ACE88" s="205"/>
      <c r="ACF88" s="205"/>
      <c r="ACG88" s="205"/>
      <c r="ACH88" s="205"/>
      <c r="ACI88" s="205"/>
      <c r="ACJ88" s="205"/>
      <c r="ACK88" s="205"/>
      <c r="ACL88" s="205"/>
      <c r="ACM88" s="205"/>
      <c r="ACN88" s="205"/>
      <c r="ACO88" s="205"/>
      <c r="ACP88" s="205"/>
      <c r="ACQ88" s="205"/>
      <c r="ACR88" s="205"/>
      <c r="ACS88" s="205"/>
      <c r="ACT88" s="205"/>
      <c r="ACU88" s="205"/>
      <c r="ACV88" s="205"/>
      <c r="ACW88" s="205"/>
      <c r="ACX88" s="205"/>
      <c r="ACY88" s="205"/>
      <c r="ACZ88" s="205"/>
      <c r="ADA88" s="205"/>
      <c r="ADB88" s="205"/>
      <c r="ADC88" s="205"/>
      <c r="ADD88" s="205"/>
      <c r="ADE88" s="205"/>
      <c r="ADF88" s="205"/>
      <c r="ADG88" s="205"/>
      <c r="ADH88" s="205"/>
      <c r="ADI88" s="205"/>
      <c r="ADJ88" s="205"/>
      <c r="ADK88" s="205"/>
      <c r="ADL88" s="205"/>
      <c r="ADM88" s="205"/>
      <c r="ADN88" s="205"/>
      <c r="ADO88" s="205"/>
      <c r="ADP88" s="205"/>
      <c r="ADQ88" s="205"/>
      <c r="ADR88" s="205"/>
      <c r="ADS88" s="205"/>
      <c r="ADT88" s="205"/>
      <c r="ADU88" s="205"/>
      <c r="ADV88" s="205"/>
      <c r="ADW88" s="205"/>
      <c r="ADX88" s="205"/>
      <c r="ADY88" s="205"/>
      <c r="ADZ88" s="205"/>
      <c r="AEA88" s="205"/>
      <c r="AEB88" s="205"/>
      <c r="AEC88" s="205"/>
      <c r="AED88" s="205"/>
      <c r="AEE88" s="205"/>
      <c r="AEF88" s="205"/>
      <c r="AEG88" s="205"/>
      <c r="AEH88" s="205"/>
      <c r="AEI88" s="205"/>
      <c r="AEJ88" s="205"/>
      <c r="AEK88" s="205"/>
      <c r="AEL88" s="205"/>
      <c r="AEM88" s="205"/>
      <c r="AEN88" s="205"/>
      <c r="AEO88" s="205"/>
      <c r="AEP88" s="205"/>
      <c r="AEQ88" s="205"/>
      <c r="AER88" s="205"/>
      <c r="AES88" s="205"/>
      <c r="AET88" s="205"/>
      <c r="AEU88" s="205"/>
      <c r="AEV88" s="205"/>
      <c r="AEW88" s="205"/>
      <c r="AEX88" s="205"/>
      <c r="AEY88" s="205"/>
      <c r="AEZ88" s="205"/>
      <c r="AFA88" s="205"/>
      <c r="AFB88" s="205"/>
      <c r="AFC88" s="205"/>
      <c r="AFD88" s="205"/>
      <c r="AFE88" s="205"/>
      <c r="AFF88" s="205"/>
      <c r="AFG88" s="205"/>
      <c r="AFH88" s="205"/>
      <c r="AFI88" s="205"/>
      <c r="AFJ88" s="205"/>
      <c r="AFK88" s="205"/>
      <c r="AFL88" s="205"/>
      <c r="AFM88" s="205"/>
      <c r="AFN88" s="205"/>
      <c r="AFO88" s="205"/>
      <c r="AFP88" s="205"/>
      <c r="AFQ88" s="205"/>
      <c r="AFR88" s="205"/>
      <c r="AFS88" s="205"/>
      <c r="AFT88" s="205"/>
      <c r="AFU88" s="205"/>
      <c r="AFV88" s="205"/>
      <c r="AFW88" s="205"/>
      <c r="AFX88" s="205"/>
      <c r="AFY88" s="205"/>
      <c r="AFZ88" s="205"/>
      <c r="AGA88" s="205"/>
      <c r="AGB88" s="205"/>
      <c r="AGC88" s="205"/>
      <c r="AGD88" s="205"/>
      <c r="AGE88" s="205"/>
      <c r="AGF88" s="205"/>
      <c r="AGG88" s="205"/>
      <c r="AGH88" s="205"/>
      <c r="AGI88" s="205"/>
      <c r="AGJ88" s="205"/>
      <c r="AGK88" s="205"/>
      <c r="AGL88" s="205"/>
      <c r="AGM88" s="205"/>
      <c r="AGN88" s="205"/>
      <c r="AGO88" s="205"/>
      <c r="AGP88" s="205"/>
      <c r="AGQ88" s="205"/>
      <c r="AGR88" s="205"/>
      <c r="AGS88" s="205"/>
      <c r="AGT88" s="205"/>
      <c r="AGU88" s="205"/>
      <c r="AGV88" s="205"/>
      <c r="AGW88" s="205"/>
      <c r="AGX88" s="205"/>
      <c r="AGY88" s="205"/>
      <c r="AGZ88" s="205"/>
      <c r="AHA88" s="205"/>
      <c r="AHB88" s="205"/>
      <c r="AHC88" s="205"/>
      <c r="AHD88" s="205"/>
      <c r="AHE88" s="205"/>
      <c r="AHF88" s="205"/>
      <c r="AHG88" s="205"/>
      <c r="AHH88" s="205"/>
      <c r="AHI88" s="205"/>
      <c r="AHJ88" s="205"/>
      <c r="AHK88" s="205"/>
      <c r="AHL88" s="205"/>
      <c r="AHM88" s="205"/>
      <c r="AHN88" s="205"/>
      <c r="AHO88" s="205"/>
      <c r="AHP88" s="205"/>
      <c r="AHQ88" s="205"/>
      <c r="AHR88" s="205"/>
      <c r="AHS88" s="205"/>
      <c r="AHT88" s="205"/>
      <c r="AHU88" s="205"/>
      <c r="AHV88" s="205"/>
      <c r="AHW88" s="205"/>
      <c r="AHX88" s="205"/>
      <c r="AHY88" s="205"/>
      <c r="AHZ88" s="205"/>
      <c r="AIA88" s="205"/>
      <c r="AIB88" s="205"/>
      <c r="AIC88" s="205"/>
      <c r="AID88" s="205"/>
      <c r="AIE88" s="205"/>
      <c r="AIF88" s="205"/>
      <c r="AIG88" s="205"/>
      <c r="AIH88" s="205"/>
      <c r="AII88" s="205"/>
      <c r="AIJ88" s="205"/>
      <c r="AIK88" s="205"/>
      <c r="AIL88" s="205"/>
      <c r="AIM88" s="205"/>
      <c r="AIN88" s="205"/>
      <c r="AIO88" s="205"/>
      <c r="AIP88" s="205"/>
      <c r="AIQ88" s="205"/>
      <c r="AIR88" s="205"/>
      <c r="AIS88" s="205"/>
      <c r="AIT88" s="205"/>
      <c r="AIU88" s="205"/>
      <c r="AIV88" s="205"/>
      <c r="AIW88" s="205"/>
      <c r="AIX88" s="205"/>
      <c r="AIY88" s="205"/>
      <c r="AIZ88" s="205"/>
      <c r="AJA88" s="205"/>
      <c r="AJB88" s="205"/>
      <c r="AJC88" s="205"/>
      <c r="AJD88" s="205"/>
      <c r="AJE88" s="205"/>
      <c r="AJF88" s="205"/>
      <c r="AJG88" s="205"/>
      <c r="AJH88" s="205"/>
      <c r="AJI88" s="205"/>
      <c r="AJJ88" s="205"/>
      <c r="AJK88" s="205"/>
      <c r="AJL88" s="205"/>
      <c r="AJM88" s="205"/>
      <c r="AJN88" s="205"/>
      <c r="AJO88" s="205"/>
      <c r="AJP88" s="205"/>
      <c r="AJQ88" s="205"/>
      <c r="AJR88" s="205"/>
      <c r="AJS88" s="205"/>
      <c r="AJT88" s="205"/>
      <c r="AJU88" s="205"/>
      <c r="AJV88" s="205"/>
      <c r="AJW88" s="205"/>
      <c r="AJX88" s="205"/>
      <c r="AJY88" s="205"/>
      <c r="AJZ88" s="205"/>
      <c r="AKA88" s="205"/>
      <c r="AKB88" s="205"/>
      <c r="AKC88" s="205"/>
      <c r="AKD88" s="205"/>
      <c r="AKE88" s="205"/>
      <c r="AKF88" s="205"/>
      <c r="AKG88" s="205"/>
      <c r="AKH88" s="205"/>
      <c r="AKI88" s="205"/>
      <c r="AKJ88" s="205"/>
      <c r="AKK88" s="205"/>
      <c r="AKL88" s="205"/>
      <c r="AKM88" s="205"/>
      <c r="AKN88" s="205"/>
      <c r="AKO88" s="205"/>
      <c r="AKP88" s="205"/>
      <c r="AKQ88" s="205"/>
      <c r="AKR88" s="205"/>
      <c r="AKS88" s="205"/>
      <c r="AKT88" s="205"/>
      <c r="AKU88" s="205"/>
      <c r="AKV88" s="205"/>
      <c r="AKW88" s="205"/>
      <c r="AKX88" s="205"/>
      <c r="AKY88" s="205"/>
      <c r="AKZ88" s="205"/>
      <c r="ALA88" s="205"/>
      <c r="ALB88" s="205"/>
      <c r="ALC88" s="205"/>
      <c r="ALD88" s="205"/>
      <c r="ALE88" s="205"/>
      <c r="ALF88" s="205"/>
      <c r="ALG88" s="205"/>
      <c r="ALH88" s="205"/>
      <c r="ALI88" s="205"/>
      <c r="ALJ88" s="205"/>
      <c r="ALK88" s="205"/>
      <c r="ALL88" s="205"/>
      <c r="ALM88" s="205"/>
      <c r="ALN88" s="205"/>
      <c r="ALO88" s="205"/>
      <c r="ALP88" s="205"/>
      <c r="ALQ88" s="205"/>
      <c r="ALR88" s="205"/>
      <c r="ALS88" s="205"/>
      <c r="ALT88" s="205"/>
      <c r="ALU88" s="205"/>
      <c r="ALV88" s="205"/>
      <c r="ALW88" s="205"/>
      <c r="ALX88" s="205"/>
      <c r="ALY88" s="205"/>
      <c r="ALZ88" s="205"/>
      <c r="AMA88" s="205"/>
      <c r="AMB88" s="205"/>
      <c r="AMC88" s="205"/>
      <c r="AMD88" s="205"/>
      <c r="AME88" s="205"/>
      <c r="AMF88" s="205"/>
      <c r="AMG88" s="205"/>
      <c r="AMH88" s="205"/>
      <c r="AMI88" s="205"/>
      <c r="AMJ88" s="205"/>
      <c r="AMK88" s="205"/>
    </row>
    <row r="89" spans="1:1025" s="207" customFormat="1" ht="67.5" x14ac:dyDescent="0.25">
      <c r="A89" s="202"/>
      <c r="B89" s="301"/>
      <c r="C89" s="294"/>
      <c r="D89" s="199" t="s">
        <v>26</v>
      </c>
      <c r="E89" s="201"/>
      <c r="F89" s="201">
        <f>F88</f>
        <v>70998.100000000006</v>
      </c>
      <c r="G89" s="201"/>
      <c r="H89" s="201">
        <f>H88</f>
        <v>34792.6</v>
      </c>
      <c r="I89" s="201">
        <f>I88</f>
        <v>34792.6</v>
      </c>
      <c r="J89" s="208"/>
      <c r="K89" s="208">
        <f>H89/F89*100</f>
        <v>49.004973372526869</v>
      </c>
      <c r="L89" s="208"/>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6"/>
      <c r="GO89" s="206"/>
      <c r="GP89" s="206"/>
      <c r="GQ89" s="206"/>
      <c r="GR89" s="206"/>
      <c r="GS89" s="206"/>
      <c r="GT89" s="206"/>
      <c r="GU89" s="206"/>
      <c r="GV89" s="206"/>
      <c r="GW89" s="206"/>
      <c r="GX89" s="206"/>
      <c r="GY89" s="206"/>
      <c r="GZ89" s="206"/>
      <c r="HA89" s="206"/>
      <c r="HB89" s="206"/>
      <c r="HC89" s="206"/>
      <c r="HD89" s="206"/>
      <c r="HE89" s="206"/>
      <c r="HF89" s="206"/>
      <c r="HG89" s="206"/>
      <c r="HH89" s="206"/>
      <c r="HI89" s="206"/>
      <c r="HJ89" s="206"/>
      <c r="HK89" s="206"/>
      <c r="HL89" s="206"/>
      <c r="HM89" s="206"/>
      <c r="HN89" s="206"/>
      <c r="HO89" s="206"/>
      <c r="HP89" s="206"/>
      <c r="HQ89" s="206"/>
      <c r="HR89" s="206"/>
      <c r="HS89" s="206"/>
      <c r="HT89" s="206"/>
      <c r="HU89" s="206"/>
      <c r="HV89" s="206"/>
      <c r="HW89" s="206"/>
      <c r="HX89" s="206"/>
      <c r="HY89" s="206"/>
      <c r="HZ89" s="206"/>
      <c r="IA89" s="206"/>
      <c r="IB89" s="206"/>
      <c r="IC89" s="206"/>
      <c r="ID89" s="206"/>
      <c r="IE89" s="206"/>
      <c r="IF89" s="206"/>
      <c r="IG89" s="206"/>
      <c r="IH89" s="206"/>
      <c r="II89" s="206"/>
      <c r="IJ89" s="206"/>
      <c r="IK89" s="206"/>
      <c r="IL89" s="206"/>
      <c r="IM89" s="206"/>
      <c r="IN89" s="206"/>
      <c r="IO89" s="206"/>
      <c r="IP89" s="206"/>
      <c r="IQ89" s="206"/>
      <c r="IR89" s="206"/>
      <c r="IS89" s="206"/>
      <c r="IT89" s="206"/>
      <c r="IU89" s="206"/>
      <c r="IV89" s="206"/>
      <c r="IW89" s="206"/>
      <c r="IX89" s="206"/>
      <c r="IY89" s="206"/>
      <c r="IZ89" s="206"/>
      <c r="JA89" s="206"/>
      <c r="JB89" s="206"/>
      <c r="JC89" s="206"/>
      <c r="JD89" s="206"/>
      <c r="JE89" s="206"/>
      <c r="JF89" s="206"/>
      <c r="JG89" s="206"/>
      <c r="JH89" s="206"/>
      <c r="JI89" s="206"/>
      <c r="JJ89" s="206"/>
      <c r="JK89" s="206"/>
      <c r="JL89" s="206"/>
      <c r="JM89" s="206"/>
      <c r="JN89" s="206"/>
      <c r="JO89" s="206"/>
      <c r="JP89" s="206"/>
      <c r="JQ89" s="206"/>
      <c r="JR89" s="206"/>
      <c r="JS89" s="206"/>
      <c r="JT89" s="206"/>
      <c r="JU89" s="206"/>
      <c r="JV89" s="206"/>
      <c r="JW89" s="206"/>
      <c r="JX89" s="206"/>
      <c r="JY89" s="206"/>
      <c r="JZ89" s="206"/>
      <c r="KA89" s="206"/>
      <c r="KB89" s="206"/>
      <c r="KC89" s="206"/>
      <c r="KD89" s="206"/>
      <c r="KE89" s="206"/>
      <c r="KF89" s="206"/>
      <c r="KG89" s="206"/>
      <c r="KH89" s="206"/>
      <c r="KI89" s="206"/>
      <c r="KJ89" s="206"/>
      <c r="KK89" s="206"/>
      <c r="KL89" s="206"/>
      <c r="KM89" s="206"/>
      <c r="KN89" s="206"/>
      <c r="KO89" s="206"/>
      <c r="KP89" s="205"/>
      <c r="KQ89" s="205"/>
      <c r="KR89" s="205"/>
      <c r="KS89" s="205"/>
      <c r="KT89" s="205"/>
      <c r="KU89" s="205"/>
      <c r="KV89" s="205"/>
      <c r="KW89" s="205"/>
      <c r="KX89" s="205"/>
      <c r="KY89" s="205"/>
      <c r="KZ89" s="205"/>
      <c r="LA89" s="205"/>
      <c r="LB89" s="205"/>
      <c r="LC89" s="205"/>
      <c r="LD89" s="205"/>
      <c r="LE89" s="205"/>
      <c r="LF89" s="205"/>
      <c r="LG89" s="205"/>
      <c r="LH89" s="205"/>
      <c r="LI89" s="205"/>
      <c r="LJ89" s="205"/>
      <c r="LK89" s="205"/>
      <c r="LL89" s="205"/>
      <c r="LM89" s="205"/>
      <c r="LN89" s="205"/>
      <c r="LO89" s="205"/>
      <c r="LP89" s="205"/>
      <c r="LQ89" s="205"/>
      <c r="LR89" s="205"/>
      <c r="LS89" s="205"/>
      <c r="LT89" s="205"/>
      <c r="LU89" s="205"/>
      <c r="LV89" s="205"/>
      <c r="LW89" s="205"/>
      <c r="LX89" s="205"/>
      <c r="LY89" s="205"/>
      <c r="LZ89" s="205"/>
      <c r="MA89" s="205"/>
      <c r="MB89" s="205"/>
      <c r="MC89" s="205"/>
      <c r="MD89" s="205"/>
      <c r="ME89" s="205"/>
      <c r="MF89" s="205"/>
      <c r="MG89" s="205"/>
      <c r="MH89" s="205"/>
      <c r="MI89" s="205"/>
      <c r="MJ89" s="205"/>
      <c r="MK89" s="205"/>
      <c r="ML89" s="205"/>
      <c r="MM89" s="205"/>
      <c r="MN89" s="205"/>
      <c r="MO89" s="205"/>
      <c r="MP89" s="205"/>
      <c r="MQ89" s="205"/>
      <c r="MR89" s="205"/>
      <c r="MS89" s="205"/>
      <c r="MT89" s="205"/>
      <c r="MU89" s="205"/>
      <c r="MV89" s="205"/>
      <c r="MW89" s="205"/>
      <c r="MX89" s="205"/>
      <c r="MY89" s="205"/>
      <c r="MZ89" s="205"/>
      <c r="NA89" s="205"/>
      <c r="NB89" s="205"/>
      <c r="NC89" s="205"/>
      <c r="ND89" s="205"/>
      <c r="NE89" s="205"/>
      <c r="NF89" s="205"/>
      <c r="NG89" s="205"/>
      <c r="NH89" s="205"/>
      <c r="NI89" s="205"/>
      <c r="NJ89" s="205"/>
      <c r="NK89" s="205"/>
      <c r="NL89" s="205"/>
      <c r="NM89" s="205"/>
      <c r="NN89" s="205"/>
      <c r="NO89" s="205"/>
      <c r="NP89" s="205"/>
      <c r="NQ89" s="205"/>
      <c r="NR89" s="205"/>
      <c r="NS89" s="205"/>
      <c r="NT89" s="205"/>
      <c r="NU89" s="205"/>
      <c r="NV89" s="205"/>
      <c r="NW89" s="205"/>
      <c r="NX89" s="205"/>
      <c r="NY89" s="205"/>
      <c r="NZ89" s="205"/>
      <c r="OA89" s="205"/>
      <c r="OB89" s="205"/>
      <c r="OC89" s="205"/>
      <c r="OD89" s="205"/>
      <c r="OE89" s="205"/>
      <c r="OF89" s="205"/>
      <c r="OG89" s="205"/>
      <c r="OH89" s="205"/>
      <c r="OI89" s="205"/>
      <c r="OJ89" s="205"/>
      <c r="OK89" s="205"/>
      <c r="OL89" s="205"/>
      <c r="OM89" s="205"/>
      <c r="ON89" s="205"/>
      <c r="OO89" s="205"/>
      <c r="OP89" s="205"/>
      <c r="OQ89" s="205"/>
      <c r="OR89" s="205"/>
      <c r="OS89" s="205"/>
      <c r="OT89" s="205"/>
      <c r="OU89" s="205"/>
      <c r="OV89" s="205"/>
      <c r="OW89" s="205"/>
      <c r="OX89" s="205"/>
      <c r="OY89" s="205"/>
      <c r="OZ89" s="205"/>
      <c r="PA89" s="205"/>
      <c r="PB89" s="205"/>
      <c r="PC89" s="205"/>
      <c r="PD89" s="205"/>
      <c r="PE89" s="205"/>
      <c r="PF89" s="205"/>
      <c r="PG89" s="205"/>
      <c r="PH89" s="205"/>
      <c r="PI89" s="205"/>
      <c r="PJ89" s="205"/>
      <c r="PK89" s="205"/>
      <c r="PL89" s="205"/>
      <c r="PM89" s="205"/>
      <c r="PN89" s="205"/>
      <c r="PO89" s="205"/>
      <c r="PP89" s="205"/>
      <c r="PQ89" s="205"/>
      <c r="PR89" s="205"/>
      <c r="PS89" s="205"/>
      <c r="PT89" s="205"/>
      <c r="PU89" s="205"/>
      <c r="PV89" s="205"/>
      <c r="PW89" s="205"/>
      <c r="PX89" s="205"/>
      <c r="PY89" s="205"/>
      <c r="PZ89" s="205"/>
      <c r="QA89" s="205"/>
      <c r="QB89" s="205"/>
      <c r="QC89" s="205"/>
      <c r="QD89" s="205"/>
      <c r="QE89" s="205"/>
      <c r="QF89" s="205"/>
      <c r="QG89" s="205"/>
      <c r="QH89" s="205"/>
      <c r="QI89" s="205"/>
      <c r="QJ89" s="205"/>
      <c r="QK89" s="205"/>
      <c r="QL89" s="205"/>
      <c r="QM89" s="205"/>
      <c r="QN89" s="205"/>
      <c r="QO89" s="205"/>
      <c r="QP89" s="205"/>
      <c r="QQ89" s="205"/>
      <c r="QR89" s="205"/>
      <c r="QS89" s="205"/>
      <c r="QT89" s="205"/>
      <c r="QU89" s="205"/>
      <c r="QV89" s="205"/>
      <c r="QW89" s="205"/>
      <c r="QX89" s="205"/>
      <c r="QY89" s="205"/>
      <c r="QZ89" s="205"/>
      <c r="RA89" s="205"/>
      <c r="RB89" s="205"/>
      <c r="RC89" s="205"/>
      <c r="RD89" s="205"/>
      <c r="RE89" s="205"/>
      <c r="RF89" s="205"/>
      <c r="RG89" s="205"/>
      <c r="RH89" s="205"/>
      <c r="RI89" s="205"/>
      <c r="RJ89" s="205"/>
      <c r="RK89" s="205"/>
      <c r="RL89" s="205"/>
      <c r="RM89" s="205"/>
      <c r="RN89" s="205"/>
      <c r="RO89" s="205"/>
      <c r="RP89" s="205"/>
      <c r="RQ89" s="205"/>
      <c r="RR89" s="205"/>
      <c r="RS89" s="205"/>
      <c r="RT89" s="205"/>
      <c r="RU89" s="205"/>
      <c r="RV89" s="205"/>
      <c r="RW89" s="205"/>
      <c r="RX89" s="205"/>
      <c r="RY89" s="205"/>
      <c r="RZ89" s="205"/>
      <c r="SA89" s="205"/>
      <c r="SB89" s="205"/>
      <c r="SC89" s="205"/>
      <c r="SD89" s="205"/>
      <c r="SE89" s="205"/>
      <c r="SF89" s="205"/>
      <c r="SG89" s="205"/>
      <c r="SH89" s="205"/>
      <c r="SI89" s="205"/>
      <c r="SJ89" s="205"/>
      <c r="SK89" s="205"/>
      <c r="SL89" s="205"/>
      <c r="SM89" s="205"/>
      <c r="SN89" s="205"/>
      <c r="SO89" s="205"/>
      <c r="SP89" s="205"/>
      <c r="SQ89" s="205"/>
      <c r="SR89" s="205"/>
      <c r="SS89" s="205"/>
      <c r="ST89" s="205"/>
      <c r="SU89" s="205"/>
      <c r="SV89" s="205"/>
      <c r="SW89" s="205"/>
      <c r="SX89" s="205"/>
      <c r="SY89" s="205"/>
      <c r="SZ89" s="205"/>
      <c r="TA89" s="205"/>
      <c r="TB89" s="205"/>
      <c r="TC89" s="205"/>
      <c r="TD89" s="205"/>
      <c r="TE89" s="205"/>
      <c r="TF89" s="205"/>
      <c r="TG89" s="205"/>
      <c r="TH89" s="205"/>
      <c r="TI89" s="205"/>
      <c r="TJ89" s="205"/>
      <c r="TK89" s="205"/>
      <c r="TL89" s="205"/>
      <c r="TM89" s="205"/>
      <c r="TN89" s="205"/>
      <c r="TO89" s="205"/>
      <c r="TP89" s="205"/>
      <c r="TQ89" s="205"/>
      <c r="TR89" s="205"/>
      <c r="TS89" s="205"/>
      <c r="TT89" s="205"/>
      <c r="TU89" s="205"/>
      <c r="TV89" s="205"/>
      <c r="TW89" s="205"/>
      <c r="TX89" s="205"/>
      <c r="TY89" s="205"/>
      <c r="TZ89" s="205"/>
      <c r="UA89" s="205"/>
      <c r="UB89" s="205"/>
      <c r="UC89" s="205"/>
      <c r="UD89" s="205"/>
      <c r="UE89" s="205"/>
      <c r="UF89" s="205"/>
      <c r="UG89" s="205"/>
      <c r="UH89" s="205"/>
      <c r="UI89" s="205"/>
      <c r="UJ89" s="205"/>
      <c r="UK89" s="205"/>
      <c r="UL89" s="205"/>
      <c r="UM89" s="205"/>
      <c r="UN89" s="205"/>
      <c r="UO89" s="205"/>
      <c r="UP89" s="205"/>
      <c r="UQ89" s="205"/>
      <c r="UR89" s="205"/>
      <c r="US89" s="205"/>
      <c r="UT89" s="205"/>
      <c r="UU89" s="205"/>
      <c r="UV89" s="205"/>
      <c r="UW89" s="205"/>
      <c r="UX89" s="205"/>
      <c r="UY89" s="205"/>
      <c r="UZ89" s="205"/>
      <c r="VA89" s="205"/>
      <c r="VB89" s="205"/>
      <c r="VC89" s="205"/>
      <c r="VD89" s="205"/>
      <c r="VE89" s="205"/>
      <c r="VF89" s="205"/>
      <c r="VG89" s="205"/>
      <c r="VH89" s="205"/>
      <c r="VI89" s="205"/>
      <c r="VJ89" s="205"/>
      <c r="VK89" s="205"/>
      <c r="VL89" s="205"/>
      <c r="VM89" s="205"/>
      <c r="VN89" s="205"/>
      <c r="VO89" s="205"/>
      <c r="VP89" s="205"/>
      <c r="VQ89" s="205"/>
      <c r="VR89" s="205"/>
      <c r="VS89" s="205"/>
      <c r="VT89" s="205"/>
      <c r="VU89" s="205"/>
      <c r="VV89" s="205"/>
      <c r="VW89" s="205"/>
      <c r="VX89" s="205"/>
      <c r="VY89" s="205"/>
      <c r="VZ89" s="205"/>
      <c r="WA89" s="205"/>
      <c r="WB89" s="205"/>
      <c r="WC89" s="205"/>
      <c r="WD89" s="205"/>
      <c r="WE89" s="205"/>
      <c r="WF89" s="205"/>
      <c r="WG89" s="205"/>
      <c r="WH89" s="205"/>
      <c r="WI89" s="205"/>
      <c r="WJ89" s="205"/>
      <c r="WK89" s="205"/>
      <c r="WL89" s="205"/>
      <c r="WM89" s="205"/>
      <c r="WN89" s="205"/>
      <c r="WO89" s="205"/>
      <c r="WP89" s="205"/>
      <c r="WQ89" s="205"/>
      <c r="WR89" s="205"/>
      <c r="WS89" s="205"/>
      <c r="WT89" s="205"/>
      <c r="WU89" s="205"/>
      <c r="WV89" s="205"/>
      <c r="WW89" s="205"/>
      <c r="WX89" s="205"/>
      <c r="WY89" s="205"/>
      <c r="WZ89" s="205"/>
      <c r="XA89" s="205"/>
      <c r="XB89" s="205"/>
      <c r="XC89" s="205"/>
      <c r="XD89" s="205"/>
      <c r="XE89" s="205"/>
      <c r="XF89" s="205"/>
      <c r="XG89" s="205"/>
      <c r="XH89" s="205"/>
      <c r="XI89" s="205"/>
      <c r="XJ89" s="205"/>
      <c r="XK89" s="205"/>
      <c r="XL89" s="205"/>
      <c r="XM89" s="205"/>
      <c r="XN89" s="205"/>
      <c r="XO89" s="205"/>
      <c r="XP89" s="205"/>
      <c r="XQ89" s="205"/>
      <c r="XR89" s="205"/>
      <c r="XS89" s="205"/>
      <c r="XT89" s="205"/>
      <c r="XU89" s="205"/>
      <c r="XV89" s="205"/>
      <c r="XW89" s="205"/>
      <c r="XX89" s="205"/>
      <c r="XY89" s="205"/>
      <c r="XZ89" s="205"/>
      <c r="YA89" s="205"/>
      <c r="YB89" s="205"/>
      <c r="YC89" s="205"/>
      <c r="YD89" s="205"/>
      <c r="YE89" s="205"/>
      <c r="YF89" s="205"/>
      <c r="YG89" s="205"/>
      <c r="YH89" s="205"/>
      <c r="YI89" s="205"/>
      <c r="YJ89" s="205"/>
      <c r="YK89" s="205"/>
      <c r="YL89" s="205"/>
      <c r="YM89" s="205"/>
      <c r="YN89" s="205"/>
      <c r="YO89" s="205"/>
      <c r="YP89" s="205"/>
      <c r="YQ89" s="205"/>
      <c r="YR89" s="205"/>
      <c r="YS89" s="205"/>
      <c r="YT89" s="205"/>
      <c r="YU89" s="205"/>
      <c r="YV89" s="205"/>
      <c r="YW89" s="205"/>
      <c r="YX89" s="205"/>
      <c r="YY89" s="205"/>
      <c r="YZ89" s="205"/>
      <c r="ZA89" s="205"/>
      <c r="ZB89" s="205"/>
      <c r="ZC89" s="205"/>
      <c r="ZD89" s="205"/>
      <c r="ZE89" s="205"/>
      <c r="ZF89" s="205"/>
      <c r="ZG89" s="205"/>
      <c r="ZH89" s="205"/>
      <c r="ZI89" s="205"/>
      <c r="ZJ89" s="205"/>
      <c r="ZK89" s="205"/>
      <c r="ZL89" s="205"/>
      <c r="ZM89" s="205"/>
      <c r="ZN89" s="205"/>
      <c r="ZO89" s="205"/>
      <c r="ZP89" s="205"/>
      <c r="ZQ89" s="205"/>
      <c r="ZR89" s="205"/>
      <c r="ZS89" s="205"/>
      <c r="ZT89" s="205"/>
      <c r="ZU89" s="205"/>
      <c r="ZV89" s="205"/>
      <c r="ZW89" s="205"/>
      <c r="ZX89" s="205"/>
      <c r="ZY89" s="205"/>
      <c r="ZZ89" s="205"/>
      <c r="AAA89" s="205"/>
      <c r="AAB89" s="205"/>
      <c r="AAC89" s="205"/>
      <c r="AAD89" s="205"/>
      <c r="AAE89" s="205"/>
      <c r="AAF89" s="205"/>
      <c r="AAG89" s="205"/>
      <c r="AAH89" s="205"/>
      <c r="AAI89" s="205"/>
      <c r="AAJ89" s="205"/>
      <c r="AAK89" s="205"/>
      <c r="AAL89" s="205"/>
      <c r="AAM89" s="205"/>
      <c r="AAN89" s="205"/>
      <c r="AAO89" s="205"/>
      <c r="AAP89" s="205"/>
      <c r="AAQ89" s="205"/>
      <c r="AAR89" s="205"/>
      <c r="AAS89" s="205"/>
      <c r="AAT89" s="205"/>
      <c r="AAU89" s="205"/>
      <c r="AAV89" s="205"/>
      <c r="AAW89" s="205"/>
      <c r="AAX89" s="205"/>
      <c r="AAY89" s="205"/>
      <c r="AAZ89" s="205"/>
      <c r="ABA89" s="205"/>
      <c r="ABB89" s="205"/>
      <c r="ABC89" s="205"/>
      <c r="ABD89" s="205"/>
      <c r="ABE89" s="205"/>
      <c r="ABF89" s="205"/>
      <c r="ABG89" s="205"/>
      <c r="ABH89" s="205"/>
      <c r="ABI89" s="205"/>
      <c r="ABJ89" s="205"/>
      <c r="ABK89" s="205"/>
      <c r="ABL89" s="205"/>
      <c r="ABM89" s="205"/>
      <c r="ABN89" s="205"/>
      <c r="ABO89" s="205"/>
      <c r="ABP89" s="205"/>
      <c r="ABQ89" s="205"/>
      <c r="ABR89" s="205"/>
      <c r="ABS89" s="205"/>
      <c r="ABT89" s="205"/>
      <c r="ABU89" s="205"/>
      <c r="ABV89" s="205"/>
      <c r="ABW89" s="205"/>
      <c r="ABX89" s="205"/>
      <c r="ABY89" s="205"/>
      <c r="ABZ89" s="205"/>
      <c r="ACA89" s="205"/>
      <c r="ACB89" s="205"/>
      <c r="ACC89" s="205"/>
      <c r="ACD89" s="205"/>
      <c r="ACE89" s="205"/>
      <c r="ACF89" s="205"/>
      <c r="ACG89" s="205"/>
      <c r="ACH89" s="205"/>
      <c r="ACI89" s="205"/>
      <c r="ACJ89" s="205"/>
      <c r="ACK89" s="205"/>
      <c r="ACL89" s="205"/>
      <c r="ACM89" s="205"/>
      <c r="ACN89" s="205"/>
      <c r="ACO89" s="205"/>
      <c r="ACP89" s="205"/>
      <c r="ACQ89" s="205"/>
      <c r="ACR89" s="205"/>
      <c r="ACS89" s="205"/>
      <c r="ACT89" s="205"/>
      <c r="ACU89" s="205"/>
      <c r="ACV89" s="205"/>
      <c r="ACW89" s="205"/>
      <c r="ACX89" s="205"/>
      <c r="ACY89" s="205"/>
      <c r="ACZ89" s="205"/>
      <c r="ADA89" s="205"/>
      <c r="ADB89" s="205"/>
      <c r="ADC89" s="205"/>
      <c r="ADD89" s="205"/>
      <c r="ADE89" s="205"/>
      <c r="ADF89" s="205"/>
      <c r="ADG89" s="205"/>
      <c r="ADH89" s="205"/>
      <c r="ADI89" s="205"/>
      <c r="ADJ89" s="205"/>
      <c r="ADK89" s="205"/>
      <c r="ADL89" s="205"/>
      <c r="ADM89" s="205"/>
      <c r="ADN89" s="205"/>
      <c r="ADO89" s="205"/>
      <c r="ADP89" s="205"/>
      <c r="ADQ89" s="205"/>
      <c r="ADR89" s="205"/>
      <c r="ADS89" s="205"/>
      <c r="ADT89" s="205"/>
      <c r="ADU89" s="205"/>
      <c r="ADV89" s="205"/>
      <c r="ADW89" s="205"/>
      <c r="ADX89" s="205"/>
      <c r="ADY89" s="205"/>
      <c r="ADZ89" s="205"/>
      <c r="AEA89" s="205"/>
      <c r="AEB89" s="205"/>
      <c r="AEC89" s="205"/>
      <c r="AED89" s="205"/>
      <c r="AEE89" s="205"/>
      <c r="AEF89" s="205"/>
      <c r="AEG89" s="205"/>
      <c r="AEH89" s="205"/>
      <c r="AEI89" s="205"/>
      <c r="AEJ89" s="205"/>
      <c r="AEK89" s="205"/>
      <c r="AEL89" s="205"/>
      <c r="AEM89" s="205"/>
      <c r="AEN89" s="205"/>
      <c r="AEO89" s="205"/>
      <c r="AEP89" s="205"/>
      <c r="AEQ89" s="205"/>
      <c r="AER89" s="205"/>
      <c r="AES89" s="205"/>
      <c r="AET89" s="205"/>
      <c r="AEU89" s="205"/>
      <c r="AEV89" s="205"/>
      <c r="AEW89" s="205"/>
      <c r="AEX89" s="205"/>
      <c r="AEY89" s="205"/>
      <c r="AEZ89" s="205"/>
      <c r="AFA89" s="205"/>
      <c r="AFB89" s="205"/>
      <c r="AFC89" s="205"/>
      <c r="AFD89" s="205"/>
      <c r="AFE89" s="205"/>
      <c r="AFF89" s="205"/>
      <c r="AFG89" s="205"/>
      <c r="AFH89" s="205"/>
      <c r="AFI89" s="205"/>
      <c r="AFJ89" s="205"/>
      <c r="AFK89" s="205"/>
      <c r="AFL89" s="205"/>
      <c r="AFM89" s="205"/>
      <c r="AFN89" s="205"/>
      <c r="AFO89" s="205"/>
      <c r="AFP89" s="205"/>
      <c r="AFQ89" s="205"/>
      <c r="AFR89" s="205"/>
      <c r="AFS89" s="205"/>
      <c r="AFT89" s="205"/>
      <c r="AFU89" s="205"/>
      <c r="AFV89" s="205"/>
      <c r="AFW89" s="205"/>
      <c r="AFX89" s="205"/>
      <c r="AFY89" s="205"/>
      <c r="AFZ89" s="205"/>
      <c r="AGA89" s="205"/>
      <c r="AGB89" s="205"/>
      <c r="AGC89" s="205"/>
      <c r="AGD89" s="205"/>
      <c r="AGE89" s="205"/>
      <c r="AGF89" s="205"/>
      <c r="AGG89" s="205"/>
      <c r="AGH89" s="205"/>
      <c r="AGI89" s="205"/>
      <c r="AGJ89" s="205"/>
      <c r="AGK89" s="205"/>
      <c r="AGL89" s="205"/>
      <c r="AGM89" s="205"/>
      <c r="AGN89" s="205"/>
      <c r="AGO89" s="205"/>
      <c r="AGP89" s="205"/>
      <c r="AGQ89" s="205"/>
      <c r="AGR89" s="205"/>
      <c r="AGS89" s="205"/>
      <c r="AGT89" s="205"/>
      <c r="AGU89" s="205"/>
      <c r="AGV89" s="205"/>
      <c r="AGW89" s="205"/>
      <c r="AGX89" s="205"/>
      <c r="AGY89" s="205"/>
      <c r="AGZ89" s="205"/>
      <c r="AHA89" s="205"/>
      <c r="AHB89" s="205"/>
      <c r="AHC89" s="205"/>
      <c r="AHD89" s="205"/>
      <c r="AHE89" s="205"/>
      <c r="AHF89" s="205"/>
      <c r="AHG89" s="205"/>
      <c r="AHH89" s="205"/>
      <c r="AHI89" s="205"/>
      <c r="AHJ89" s="205"/>
      <c r="AHK89" s="205"/>
      <c r="AHL89" s="205"/>
      <c r="AHM89" s="205"/>
      <c r="AHN89" s="205"/>
      <c r="AHO89" s="205"/>
      <c r="AHP89" s="205"/>
      <c r="AHQ89" s="205"/>
      <c r="AHR89" s="205"/>
      <c r="AHS89" s="205"/>
      <c r="AHT89" s="205"/>
      <c r="AHU89" s="205"/>
      <c r="AHV89" s="205"/>
      <c r="AHW89" s="205"/>
      <c r="AHX89" s="205"/>
      <c r="AHY89" s="205"/>
      <c r="AHZ89" s="205"/>
      <c r="AIA89" s="205"/>
      <c r="AIB89" s="205"/>
      <c r="AIC89" s="205"/>
      <c r="AID89" s="205"/>
      <c r="AIE89" s="205"/>
      <c r="AIF89" s="205"/>
      <c r="AIG89" s="205"/>
      <c r="AIH89" s="205"/>
      <c r="AII89" s="205"/>
      <c r="AIJ89" s="205"/>
      <c r="AIK89" s="205"/>
      <c r="AIL89" s="205"/>
      <c r="AIM89" s="205"/>
      <c r="AIN89" s="205"/>
      <c r="AIO89" s="205"/>
      <c r="AIP89" s="205"/>
      <c r="AIQ89" s="205"/>
      <c r="AIR89" s="205"/>
      <c r="AIS89" s="205"/>
      <c r="AIT89" s="205"/>
      <c r="AIU89" s="205"/>
      <c r="AIV89" s="205"/>
      <c r="AIW89" s="205"/>
      <c r="AIX89" s="205"/>
      <c r="AIY89" s="205"/>
      <c r="AIZ89" s="205"/>
      <c r="AJA89" s="205"/>
      <c r="AJB89" s="205"/>
      <c r="AJC89" s="205"/>
      <c r="AJD89" s="205"/>
      <c r="AJE89" s="205"/>
      <c r="AJF89" s="205"/>
      <c r="AJG89" s="205"/>
      <c r="AJH89" s="205"/>
      <c r="AJI89" s="205"/>
      <c r="AJJ89" s="205"/>
      <c r="AJK89" s="205"/>
      <c r="AJL89" s="205"/>
      <c r="AJM89" s="205"/>
      <c r="AJN89" s="205"/>
      <c r="AJO89" s="205"/>
      <c r="AJP89" s="205"/>
      <c r="AJQ89" s="205"/>
      <c r="AJR89" s="205"/>
      <c r="AJS89" s="205"/>
      <c r="AJT89" s="205"/>
      <c r="AJU89" s="205"/>
      <c r="AJV89" s="205"/>
      <c r="AJW89" s="205"/>
      <c r="AJX89" s="205"/>
      <c r="AJY89" s="205"/>
      <c r="AJZ89" s="205"/>
      <c r="AKA89" s="205"/>
      <c r="AKB89" s="205"/>
      <c r="AKC89" s="205"/>
      <c r="AKD89" s="205"/>
      <c r="AKE89" s="205"/>
      <c r="AKF89" s="205"/>
      <c r="AKG89" s="205"/>
      <c r="AKH89" s="205"/>
      <c r="AKI89" s="205"/>
      <c r="AKJ89" s="205"/>
      <c r="AKK89" s="205"/>
      <c r="AKL89" s="205"/>
      <c r="AKM89" s="205"/>
      <c r="AKN89" s="205"/>
      <c r="AKO89" s="205"/>
      <c r="AKP89" s="205"/>
      <c r="AKQ89" s="205"/>
      <c r="AKR89" s="205"/>
      <c r="AKS89" s="205"/>
      <c r="AKT89" s="205"/>
      <c r="AKU89" s="205"/>
      <c r="AKV89" s="205"/>
      <c r="AKW89" s="205"/>
      <c r="AKX89" s="205"/>
      <c r="AKY89" s="205"/>
      <c r="AKZ89" s="205"/>
      <c r="ALA89" s="205"/>
      <c r="ALB89" s="205"/>
      <c r="ALC89" s="205"/>
      <c r="ALD89" s="205"/>
      <c r="ALE89" s="205"/>
      <c r="ALF89" s="205"/>
      <c r="ALG89" s="205"/>
      <c r="ALH89" s="205"/>
      <c r="ALI89" s="205"/>
      <c r="ALJ89" s="205"/>
      <c r="ALK89" s="205"/>
      <c r="ALL89" s="205"/>
      <c r="ALM89" s="205"/>
      <c r="ALN89" s="205"/>
      <c r="ALO89" s="205"/>
      <c r="ALP89" s="205"/>
      <c r="ALQ89" s="205"/>
      <c r="ALR89" s="205"/>
      <c r="ALS89" s="205"/>
      <c r="ALT89" s="205"/>
      <c r="ALU89" s="205"/>
      <c r="ALV89" s="205"/>
      <c r="ALW89" s="205"/>
      <c r="ALX89" s="205"/>
      <c r="ALY89" s="205"/>
      <c r="ALZ89" s="205"/>
      <c r="AMA89" s="205"/>
      <c r="AMB89" s="205"/>
      <c r="AMC89" s="205"/>
      <c r="AMD89" s="205"/>
      <c r="AME89" s="205"/>
      <c r="AMF89" s="205"/>
      <c r="AMG89" s="205"/>
      <c r="AMH89" s="205"/>
      <c r="AMI89" s="205"/>
      <c r="AMJ89" s="205"/>
      <c r="AMK89" s="205"/>
    </row>
    <row r="90" spans="1:1025" s="207" customFormat="1" ht="27" x14ac:dyDescent="0.25">
      <c r="A90" s="202"/>
      <c r="B90" s="301"/>
      <c r="C90" s="294"/>
      <c r="D90" s="199" t="s">
        <v>27</v>
      </c>
      <c r="E90" s="201"/>
      <c r="F90" s="201"/>
      <c r="G90" s="201"/>
      <c r="H90" s="201"/>
      <c r="I90" s="201"/>
      <c r="J90" s="208"/>
      <c r="K90" s="208"/>
      <c r="L90" s="208"/>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06"/>
      <c r="FM90" s="206"/>
      <c r="FN90" s="206"/>
      <c r="FO90" s="206"/>
      <c r="FP90" s="206"/>
      <c r="FQ90" s="206"/>
      <c r="FR90" s="206"/>
      <c r="FS90" s="206"/>
      <c r="FT90" s="206"/>
      <c r="FU90" s="206"/>
      <c r="FV90" s="206"/>
      <c r="FW90" s="206"/>
      <c r="FX90" s="206"/>
      <c r="FY90" s="206"/>
      <c r="FZ90" s="206"/>
      <c r="GA90" s="206"/>
      <c r="GB90" s="206"/>
      <c r="GC90" s="206"/>
      <c r="GD90" s="206"/>
      <c r="GE90" s="206"/>
      <c r="GF90" s="206"/>
      <c r="GG90" s="206"/>
      <c r="GH90" s="206"/>
      <c r="GI90" s="206"/>
      <c r="GJ90" s="206"/>
      <c r="GK90" s="206"/>
      <c r="GL90" s="206"/>
      <c r="GM90" s="206"/>
      <c r="GN90" s="206"/>
      <c r="GO90" s="206"/>
      <c r="GP90" s="206"/>
      <c r="GQ90" s="206"/>
      <c r="GR90" s="206"/>
      <c r="GS90" s="206"/>
      <c r="GT90" s="206"/>
      <c r="GU90" s="206"/>
      <c r="GV90" s="206"/>
      <c r="GW90" s="206"/>
      <c r="GX90" s="206"/>
      <c r="GY90" s="206"/>
      <c r="GZ90" s="206"/>
      <c r="HA90" s="206"/>
      <c r="HB90" s="206"/>
      <c r="HC90" s="206"/>
      <c r="HD90" s="206"/>
      <c r="HE90" s="206"/>
      <c r="HF90" s="206"/>
      <c r="HG90" s="206"/>
      <c r="HH90" s="206"/>
      <c r="HI90" s="206"/>
      <c r="HJ90" s="206"/>
      <c r="HK90" s="206"/>
      <c r="HL90" s="206"/>
      <c r="HM90" s="206"/>
      <c r="HN90" s="206"/>
      <c r="HO90" s="206"/>
      <c r="HP90" s="206"/>
      <c r="HQ90" s="206"/>
      <c r="HR90" s="206"/>
      <c r="HS90" s="206"/>
      <c r="HT90" s="206"/>
      <c r="HU90" s="206"/>
      <c r="HV90" s="206"/>
      <c r="HW90" s="206"/>
      <c r="HX90" s="206"/>
      <c r="HY90" s="206"/>
      <c r="HZ90" s="206"/>
      <c r="IA90" s="206"/>
      <c r="IB90" s="206"/>
      <c r="IC90" s="206"/>
      <c r="ID90" s="206"/>
      <c r="IE90" s="206"/>
      <c r="IF90" s="206"/>
      <c r="IG90" s="206"/>
      <c r="IH90" s="206"/>
      <c r="II90" s="206"/>
      <c r="IJ90" s="206"/>
      <c r="IK90" s="206"/>
      <c r="IL90" s="206"/>
      <c r="IM90" s="206"/>
      <c r="IN90" s="206"/>
      <c r="IO90" s="206"/>
      <c r="IP90" s="206"/>
      <c r="IQ90" s="206"/>
      <c r="IR90" s="206"/>
      <c r="IS90" s="206"/>
      <c r="IT90" s="206"/>
      <c r="IU90" s="206"/>
      <c r="IV90" s="206"/>
      <c r="IW90" s="206"/>
      <c r="IX90" s="206"/>
      <c r="IY90" s="206"/>
      <c r="IZ90" s="206"/>
      <c r="JA90" s="206"/>
      <c r="JB90" s="206"/>
      <c r="JC90" s="206"/>
      <c r="JD90" s="206"/>
      <c r="JE90" s="206"/>
      <c r="JF90" s="206"/>
      <c r="JG90" s="206"/>
      <c r="JH90" s="206"/>
      <c r="JI90" s="206"/>
      <c r="JJ90" s="206"/>
      <c r="JK90" s="206"/>
      <c r="JL90" s="206"/>
      <c r="JM90" s="206"/>
      <c r="JN90" s="206"/>
      <c r="JO90" s="206"/>
      <c r="JP90" s="206"/>
      <c r="JQ90" s="206"/>
      <c r="JR90" s="206"/>
      <c r="JS90" s="206"/>
      <c r="JT90" s="206"/>
      <c r="JU90" s="206"/>
      <c r="JV90" s="206"/>
      <c r="JW90" s="206"/>
      <c r="JX90" s="206"/>
      <c r="JY90" s="206"/>
      <c r="JZ90" s="206"/>
      <c r="KA90" s="206"/>
      <c r="KB90" s="206"/>
      <c r="KC90" s="206"/>
      <c r="KD90" s="206"/>
      <c r="KE90" s="206"/>
      <c r="KF90" s="206"/>
      <c r="KG90" s="206"/>
      <c r="KH90" s="206"/>
      <c r="KI90" s="206"/>
      <c r="KJ90" s="206"/>
      <c r="KK90" s="206"/>
      <c r="KL90" s="206"/>
      <c r="KM90" s="206"/>
      <c r="KN90" s="206"/>
      <c r="KO90" s="206"/>
      <c r="KP90" s="205"/>
      <c r="KQ90" s="205"/>
      <c r="KR90" s="205"/>
      <c r="KS90" s="205"/>
      <c r="KT90" s="205"/>
      <c r="KU90" s="205"/>
      <c r="KV90" s="205"/>
      <c r="KW90" s="205"/>
      <c r="KX90" s="205"/>
      <c r="KY90" s="205"/>
      <c r="KZ90" s="205"/>
      <c r="LA90" s="205"/>
      <c r="LB90" s="205"/>
      <c r="LC90" s="205"/>
      <c r="LD90" s="205"/>
      <c r="LE90" s="205"/>
      <c r="LF90" s="205"/>
      <c r="LG90" s="205"/>
      <c r="LH90" s="205"/>
      <c r="LI90" s="205"/>
      <c r="LJ90" s="205"/>
      <c r="LK90" s="205"/>
      <c r="LL90" s="205"/>
      <c r="LM90" s="205"/>
      <c r="LN90" s="205"/>
      <c r="LO90" s="205"/>
      <c r="LP90" s="205"/>
      <c r="LQ90" s="205"/>
      <c r="LR90" s="205"/>
      <c r="LS90" s="205"/>
      <c r="LT90" s="205"/>
      <c r="LU90" s="205"/>
      <c r="LV90" s="205"/>
      <c r="LW90" s="205"/>
      <c r="LX90" s="205"/>
      <c r="LY90" s="205"/>
      <c r="LZ90" s="205"/>
      <c r="MA90" s="205"/>
      <c r="MB90" s="205"/>
      <c r="MC90" s="205"/>
      <c r="MD90" s="205"/>
      <c r="ME90" s="205"/>
      <c r="MF90" s="205"/>
      <c r="MG90" s="205"/>
      <c r="MH90" s="205"/>
      <c r="MI90" s="205"/>
      <c r="MJ90" s="205"/>
      <c r="MK90" s="205"/>
      <c r="ML90" s="205"/>
      <c r="MM90" s="205"/>
      <c r="MN90" s="205"/>
      <c r="MO90" s="205"/>
      <c r="MP90" s="205"/>
      <c r="MQ90" s="205"/>
      <c r="MR90" s="205"/>
      <c r="MS90" s="205"/>
      <c r="MT90" s="205"/>
      <c r="MU90" s="205"/>
      <c r="MV90" s="205"/>
      <c r="MW90" s="205"/>
      <c r="MX90" s="205"/>
      <c r="MY90" s="205"/>
      <c r="MZ90" s="205"/>
      <c r="NA90" s="205"/>
      <c r="NB90" s="205"/>
      <c r="NC90" s="205"/>
      <c r="ND90" s="205"/>
      <c r="NE90" s="205"/>
      <c r="NF90" s="205"/>
      <c r="NG90" s="205"/>
      <c r="NH90" s="205"/>
      <c r="NI90" s="205"/>
      <c r="NJ90" s="205"/>
      <c r="NK90" s="205"/>
      <c r="NL90" s="205"/>
      <c r="NM90" s="205"/>
      <c r="NN90" s="205"/>
      <c r="NO90" s="205"/>
      <c r="NP90" s="205"/>
      <c r="NQ90" s="205"/>
      <c r="NR90" s="205"/>
      <c r="NS90" s="205"/>
      <c r="NT90" s="205"/>
      <c r="NU90" s="205"/>
      <c r="NV90" s="205"/>
      <c r="NW90" s="205"/>
      <c r="NX90" s="205"/>
      <c r="NY90" s="205"/>
      <c r="NZ90" s="205"/>
      <c r="OA90" s="205"/>
      <c r="OB90" s="205"/>
      <c r="OC90" s="205"/>
      <c r="OD90" s="205"/>
      <c r="OE90" s="205"/>
      <c r="OF90" s="205"/>
      <c r="OG90" s="205"/>
      <c r="OH90" s="205"/>
      <c r="OI90" s="205"/>
      <c r="OJ90" s="205"/>
      <c r="OK90" s="205"/>
      <c r="OL90" s="205"/>
      <c r="OM90" s="205"/>
      <c r="ON90" s="205"/>
      <c r="OO90" s="205"/>
      <c r="OP90" s="205"/>
      <c r="OQ90" s="205"/>
      <c r="OR90" s="205"/>
      <c r="OS90" s="205"/>
      <c r="OT90" s="205"/>
      <c r="OU90" s="205"/>
      <c r="OV90" s="205"/>
      <c r="OW90" s="205"/>
      <c r="OX90" s="205"/>
      <c r="OY90" s="205"/>
      <c r="OZ90" s="205"/>
      <c r="PA90" s="205"/>
      <c r="PB90" s="205"/>
      <c r="PC90" s="205"/>
      <c r="PD90" s="205"/>
      <c r="PE90" s="205"/>
      <c r="PF90" s="205"/>
      <c r="PG90" s="205"/>
      <c r="PH90" s="205"/>
      <c r="PI90" s="205"/>
      <c r="PJ90" s="205"/>
      <c r="PK90" s="205"/>
      <c r="PL90" s="205"/>
      <c r="PM90" s="205"/>
      <c r="PN90" s="205"/>
      <c r="PO90" s="205"/>
      <c r="PP90" s="205"/>
      <c r="PQ90" s="205"/>
      <c r="PR90" s="205"/>
      <c r="PS90" s="205"/>
      <c r="PT90" s="205"/>
      <c r="PU90" s="205"/>
      <c r="PV90" s="205"/>
      <c r="PW90" s="205"/>
      <c r="PX90" s="205"/>
      <c r="PY90" s="205"/>
      <c r="PZ90" s="205"/>
      <c r="QA90" s="205"/>
      <c r="QB90" s="205"/>
      <c r="QC90" s="205"/>
      <c r="QD90" s="205"/>
      <c r="QE90" s="205"/>
      <c r="QF90" s="205"/>
      <c r="QG90" s="205"/>
      <c r="QH90" s="205"/>
      <c r="QI90" s="205"/>
      <c r="QJ90" s="205"/>
      <c r="QK90" s="205"/>
      <c r="QL90" s="205"/>
      <c r="QM90" s="205"/>
      <c r="QN90" s="205"/>
      <c r="QO90" s="205"/>
      <c r="QP90" s="205"/>
      <c r="QQ90" s="205"/>
      <c r="QR90" s="205"/>
      <c r="QS90" s="205"/>
      <c r="QT90" s="205"/>
      <c r="QU90" s="205"/>
      <c r="QV90" s="205"/>
      <c r="QW90" s="205"/>
      <c r="QX90" s="205"/>
      <c r="QY90" s="205"/>
      <c r="QZ90" s="205"/>
      <c r="RA90" s="205"/>
      <c r="RB90" s="205"/>
      <c r="RC90" s="205"/>
      <c r="RD90" s="205"/>
      <c r="RE90" s="205"/>
      <c r="RF90" s="205"/>
      <c r="RG90" s="205"/>
      <c r="RH90" s="205"/>
      <c r="RI90" s="205"/>
      <c r="RJ90" s="205"/>
      <c r="RK90" s="205"/>
      <c r="RL90" s="205"/>
      <c r="RM90" s="205"/>
      <c r="RN90" s="205"/>
      <c r="RO90" s="205"/>
      <c r="RP90" s="205"/>
      <c r="RQ90" s="205"/>
      <c r="RR90" s="205"/>
      <c r="RS90" s="205"/>
      <c r="RT90" s="205"/>
      <c r="RU90" s="205"/>
      <c r="RV90" s="205"/>
      <c r="RW90" s="205"/>
      <c r="RX90" s="205"/>
      <c r="RY90" s="205"/>
      <c r="RZ90" s="205"/>
      <c r="SA90" s="205"/>
      <c r="SB90" s="205"/>
      <c r="SC90" s="205"/>
      <c r="SD90" s="205"/>
      <c r="SE90" s="205"/>
      <c r="SF90" s="205"/>
      <c r="SG90" s="205"/>
      <c r="SH90" s="205"/>
      <c r="SI90" s="205"/>
      <c r="SJ90" s="205"/>
      <c r="SK90" s="205"/>
      <c r="SL90" s="205"/>
      <c r="SM90" s="205"/>
      <c r="SN90" s="205"/>
      <c r="SO90" s="205"/>
      <c r="SP90" s="205"/>
      <c r="SQ90" s="205"/>
      <c r="SR90" s="205"/>
      <c r="SS90" s="205"/>
      <c r="ST90" s="205"/>
      <c r="SU90" s="205"/>
      <c r="SV90" s="205"/>
      <c r="SW90" s="205"/>
      <c r="SX90" s="205"/>
      <c r="SY90" s="205"/>
      <c r="SZ90" s="205"/>
      <c r="TA90" s="205"/>
      <c r="TB90" s="205"/>
      <c r="TC90" s="205"/>
      <c r="TD90" s="205"/>
      <c r="TE90" s="205"/>
      <c r="TF90" s="205"/>
      <c r="TG90" s="205"/>
      <c r="TH90" s="205"/>
      <c r="TI90" s="205"/>
      <c r="TJ90" s="205"/>
      <c r="TK90" s="205"/>
      <c r="TL90" s="205"/>
      <c r="TM90" s="205"/>
      <c r="TN90" s="205"/>
      <c r="TO90" s="205"/>
      <c r="TP90" s="205"/>
      <c r="TQ90" s="205"/>
      <c r="TR90" s="205"/>
      <c r="TS90" s="205"/>
      <c r="TT90" s="205"/>
      <c r="TU90" s="205"/>
      <c r="TV90" s="205"/>
      <c r="TW90" s="205"/>
      <c r="TX90" s="205"/>
      <c r="TY90" s="205"/>
      <c r="TZ90" s="205"/>
      <c r="UA90" s="205"/>
      <c r="UB90" s="205"/>
      <c r="UC90" s="205"/>
      <c r="UD90" s="205"/>
      <c r="UE90" s="205"/>
      <c r="UF90" s="205"/>
      <c r="UG90" s="205"/>
      <c r="UH90" s="205"/>
      <c r="UI90" s="205"/>
      <c r="UJ90" s="205"/>
      <c r="UK90" s="205"/>
      <c r="UL90" s="205"/>
      <c r="UM90" s="205"/>
      <c r="UN90" s="205"/>
      <c r="UO90" s="205"/>
      <c r="UP90" s="205"/>
      <c r="UQ90" s="205"/>
      <c r="UR90" s="205"/>
      <c r="US90" s="205"/>
      <c r="UT90" s="205"/>
      <c r="UU90" s="205"/>
      <c r="UV90" s="205"/>
      <c r="UW90" s="205"/>
      <c r="UX90" s="205"/>
      <c r="UY90" s="205"/>
      <c r="UZ90" s="205"/>
      <c r="VA90" s="205"/>
      <c r="VB90" s="205"/>
      <c r="VC90" s="205"/>
      <c r="VD90" s="205"/>
      <c r="VE90" s="205"/>
      <c r="VF90" s="205"/>
      <c r="VG90" s="205"/>
      <c r="VH90" s="205"/>
      <c r="VI90" s="205"/>
      <c r="VJ90" s="205"/>
      <c r="VK90" s="205"/>
      <c r="VL90" s="205"/>
      <c r="VM90" s="205"/>
      <c r="VN90" s="205"/>
      <c r="VO90" s="205"/>
      <c r="VP90" s="205"/>
      <c r="VQ90" s="205"/>
      <c r="VR90" s="205"/>
      <c r="VS90" s="205"/>
      <c r="VT90" s="205"/>
      <c r="VU90" s="205"/>
      <c r="VV90" s="205"/>
      <c r="VW90" s="205"/>
      <c r="VX90" s="205"/>
      <c r="VY90" s="205"/>
      <c r="VZ90" s="205"/>
      <c r="WA90" s="205"/>
      <c r="WB90" s="205"/>
      <c r="WC90" s="205"/>
      <c r="WD90" s="205"/>
      <c r="WE90" s="205"/>
      <c r="WF90" s="205"/>
      <c r="WG90" s="205"/>
      <c r="WH90" s="205"/>
      <c r="WI90" s="205"/>
      <c r="WJ90" s="205"/>
      <c r="WK90" s="205"/>
      <c r="WL90" s="205"/>
      <c r="WM90" s="205"/>
      <c r="WN90" s="205"/>
      <c r="WO90" s="205"/>
      <c r="WP90" s="205"/>
      <c r="WQ90" s="205"/>
      <c r="WR90" s="205"/>
      <c r="WS90" s="205"/>
      <c r="WT90" s="205"/>
      <c r="WU90" s="205"/>
      <c r="WV90" s="205"/>
      <c r="WW90" s="205"/>
      <c r="WX90" s="205"/>
      <c r="WY90" s="205"/>
      <c r="WZ90" s="205"/>
      <c r="XA90" s="205"/>
      <c r="XB90" s="205"/>
      <c r="XC90" s="205"/>
      <c r="XD90" s="205"/>
      <c r="XE90" s="205"/>
      <c r="XF90" s="205"/>
      <c r="XG90" s="205"/>
      <c r="XH90" s="205"/>
      <c r="XI90" s="205"/>
      <c r="XJ90" s="205"/>
      <c r="XK90" s="205"/>
      <c r="XL90" s="205"/>
      <c r="XM90" s="205"/>
      <c r="XN90" s="205"/>
      <c r="XO90" s="205"/>
      <c r="XP90" s="205"/>
      <c r="XQ90" s="205"/>
      <c r="XR90" s="205"/>
      <c r="XS90" s="205"/>
      <c r="XT90" s="205"/>
      <c r="XU90" s="205"/>
      <c r="XV90" s="205"/>
      <c r="XW90" s="205"/>
      <c r="XX90" s="205"/>
      <c r="XY90" s="205"/>
      <c r="XZ90" s="205"/>
      <c r="YA90" s="205"/>
      <c r="YB90" s="205"/>
      <c r="YC90" s="205"/>
      <c r="YD90" s="205"/>
      <c r="YE90" s="205"/>
      <c r="YF90" s="205"/>
      <c r="YG90" s="205"/>
      <c r="YH90" s="205"/>
      <c r="YI90" s="205"/>
      <c r="YJ90" s="205"/>
      <c r="YK90" s="205"/>
      <c r="YL90" s="205"/>
      <c r="YM90" s="205"/>
      <c r="YN90" s="205"/>
      <c r="YO90" s="205"/>
      <c r="YP90" s="205"/>
      <c r="YQ90" s="205"/>
      <c r="YR90" s="205"/>
      <c r="YS90" s="205"/>
      <c r="YT90" s="205"/>
      <c r="YU90" s="205"/>
      <c r="YV90" s="205"/>
      <c r="YW90" s="205"/>
      <c r="YX90" s="205"/>
      <c r="YY90" s="205"/>
      <c r="YZ90" s="205"/>
      <c r="ZA90" s="205"/>
      <c r="ZB90" s="205"/>
      <c r="ZC90" s="205"/>
      <c r="ZD90" s="205"/>
      <c r="ZE90" s="205"/>
      <c r="ZF90" s="205"/>
      <c r="ZG90" s="205"/>
      <c r="ZH90" s="205"/>
      <c r="ZI90" s="205"/>
      <c r="ZJ90" s="205"/>
      <c r="ZK90" s="205"/>
      <c r="ZL90" s="205"/>
      <c r="ZM90" s="205"/>
      <c r="ZN90" s="205"/>
      <c r="ZO90" s="205"/>
      <c r="ZP90" s="205"/>
      <c r="ZQ90" s="205"/>
      <c r="ZR90" s="205"/>
      <c r="ZS90" s="205"/>
      <c r="ZT90" s="205"/>
      <c r="ZU90" s="205"/>
      <c r="ZV90" s="205"/>
      <c r="ZW90" s="205"/>
      <c r="ZX90" s="205"/>
      <c r="ZY90" s="205"/>
      <c r="ZZ90" s="205"/>
      <c r="AAA90" s="205"/>
      <c r="AAB90" s="205"/>
      <c r="AAC90" s="205"/>
      <c r="AAD90" s="205"/>
      <c r="AAE90" s="205"/>
      <c r="AAF90" s="205"/>
      <c r="AAG90" s="205"/>
      <c r="AAH90" s="205"/>
      <c r="AAI90" s="205"/>
      <c r="AAJ90" s="205"/>
      <c r="AAK90" s="205"/>
      <c r="AAL90" s="205"/>
      <c r="AAM90" s="205"/>
      <c r="AAN90" s="205"/>
      <c r="AAO90" s="205"/>
      <c r="AAP90" s="205"/>
      <c r="AAQ90" s="205"/>
      <c r="AAR90" s="205"/>
      <c r="AAS90" s="205"/>
      <c r="AAT90" s="205"/>
      <c r="AAU90" s="205"/>
      <c r="AAV90" s="205"/>
      <c r="AAW90" s="205"/>
      <c r="AAX90" s="205"/>
      <c r="AAY90" s="205"/>
      <c r="AAZ90" s="205"/>
      <c r="ABA90" s="205"/>
      <c r="ABB90" s="205"/>
      <c r="ABC90" s="205"/>
      <c r="ABD90" s="205"/>
      <c r="ABE90" s="205"/>
      <c r="ABF90" s="205"/>
      <c r="ABG90" s="205"/>
      <c r="ABH90" s="205"/>
      <c r="ABI90" s="205"/>
      <c r="ABJ90" s="205"/>
      <c r="ABK90" s="205"/>
      <c r="ABL90" s="205"/>
      <c r="ABM90" s="205"/>
      <c r="ABN90" s="205"/>
      <c r="ABO90" s="205"/>
      <c r="ABP90" s="205"/>
      <c r="ABQ90" s="205"/>
      <c r="ABR90" s="205"/>
      <c r="ABS90" s="205"/>
      <c r="ABT90" s="205"/>
      <c r="ABU90" s="205"/>
      <c r="ABV90" s="205"/>
      <c r="ABW90" s="205"/>
      <c r="ABX90" s="205"/>
      <c r="ABY90" s="205"/>
      <c r="ABZ90" s="205"/>
      <c r="ACA90" s="205"/>
      <c r="ACB90" s="205"/>
      <c r="ACC90" s="205"/>
      <c r="ACD90" s="205"/>
      <c r="ACE90" s="205"/>
      <c r="ACF90" s="205"/>
      <c r="ACG90" s="205"/>
      <c r="ACH90" s="205"/>
      <c r="ACI90" s="205"/>
      <c r="ACJ90" s="205"/>
      <c r="ACK90" s="205"/>
      <c r="ACL90" s="205"/>
      <c r="ACM90" s="205"/>
      <c r="ACN90" s="205"/>
      <c r="ACO90" s="205"/>
      <c r="ACP90" s="205"/>
      <c r="ACQ90" s="205"/>
      <c r="ACR90" s="205"/>
      <c r="ACS90" s="205"/>
      <c r="ACT90" s="205"/>
      <c r="ACU90" s="205"/>
      <c r="ACV90" s="205"/>
      <c r="ACW90" s="205"/>
      <c r="ACX90" s="205"/>
      <c r="ACY90" s="205"/>
      <c r="ACZ90" s="205"/>
      <c r="ADA90" s="205"/>
      <c r="ADB90" s="205"/>
      <c r="ADC90" s="205"/>
      <c r="ADD90" s="205"/>
      <c r="ADE90" s="205"/>
      <c r="ADF90" s="205"/>
      <c r="ADG90" s="205"/>
      <c r="ADH90" s="205"/>
      <c r="ADI90" s="205"/>
      <c r="ADJ90" s="205"/>
      <c r="ADK90" s="205"/>
      <c r="ADL90" s="205"/>
      <c r="ADM90" s="205"/>
      <c r="ADN90" s="205"/>
      <c r="ADO90" s="205"/>
      <c r="ADP90" s="205"/>
      <c r="ADQ90" s="205"/>
      <c r="ADR90" s="205"/>
      <c r="ADS90" s="205"/>
      <c r="ADT90" s="205"/>
      <c r="ADU90" s="205"/>
      <c r="ADV90" s="205"/>
      <c r="ADW90" s="205"/>
      <c r="ADX90" s="205"/>
      <c r="ADY90" s="205"/>
      <c r="ADZ90" s="205"/>
      <c r="AEA90" s="205"/>
      <c r="AEB90" s="205"/>
      <c r="AEC90" s="205"/>
      <c r="AED90" s="205"/>
      <c r="AEE90" s="205"/>
      <c r="AEF90" s="205"/>
      <c r="AEG90" s="205"/>
      <c r="AEH90" s="205"/>
      <c r="AEI90" s="205"/>
      <c r="AEJ90" s="205"/>
      <c r="AEK90" s="205"/>
      <c r="AEL90" s="205"/>
      <c r="AEM90" s="205"/>
      <c r="AEN90" s="205"/>
      <c r="AEO90" s="205"/>
      <c r="AEP90" s="205"/>
      <c r="AEQ90" s="205"/>
      <c r="AER90" s="205"/>
      <c r="AES90" s="205"/>
      <c r="AET90" s="205"/>
      <c r="AEU90" s="205"/>
      <c r="AEV90" s="205"/>
      <c r="AEW90" s="205"/>
      <c r="AEX90" s="205"/>
      <c r="AEY90" s="205"/>
      <c r="AEZ90" s="205"/>
      <c r="AFA90" s="205"/>
      <c r="AFB90" s="205"/>
      <c r="AFC90" s="205"/>
      <c r="AFD90" s="205"/>
      <c r="AFE90" s="205"/>
      <c r="AFF90" s="205"/>
      <c r="AFG90" s="205"/>
      <c r="AFH90" s="205"/>
      <c r="AFI90" s="205"/>
      <c r="AFJ90" s="205"/>
      <c r="AFK90" s="205"/>
      <c r="AFL90" s="205"/>
      <c r="AFM90" s="205"/>
      <c r="AFN90" s="205"/>
      <c r="AFO90" s="205"/>
      <c r="AFP90" s="205"/>
      <c r="AFQ90" s="205"/>
      <c r="AFR90" s="205"/>
      <c r="AFS90" s="205"/>
      <c r="AFT90" s="205"/>
      <c r="AFU90" s="205"/>
      <c r="AFV90" s="205"/>
      <c r="AFW90" s="205"/>
      <c r="AFX90" s="205"/>
      <c r="AFY90" s="205"/>
      <c r="AFZ90" s="205"/>
      <c r="AGA90" s="205"/>
      <c r="AGB90" s="205"/>
      <c r="AGC90" s="205"/>
      <c r="AGD90" s="205"/>
      <c r="AGE90" s="205"/>
      <c r="AGF90" s="205"/>
      <c r="AGG90" s="205"/>
      <c r="AGH90" s="205"/>
      <c r="AGI90" s="205"/>
      <c r="AGJ90" s="205"/>
      <c r="AGK90" s="205"/>
      <c r="AGL90" s="205"/>
      <c r="AGM90" s="205"/>
      <c r="AGN90" s="205"/>
      <c r="AGO90" s="205"/>
      <c r="AGP90" s="205"/>
      <c r="AGQ90" s="205"/>
      <c r="AGR90" s="205"/>
      <c r="AGS90" s="205"/>
      <c r="AGT90" s="205"/>
      <c r="AGU90" s="205"/>
      <c r="AGV90" s="205"/>
      <c r="AGW90" s="205"/>
      <c r="AGX90" s="205"/>
      <c r="AGY90" s="205"/>
      <c r="AGZ90" s="205"/>
      <c r="AHA90" s="205"/>
      <c r="AHB90" s="205"/>
      <c r="AHC90" s="205"/>
      <c r="AHD90" s="205"/>
      <c r="AHE90" s="205"/>
      <c r="AHF90" s="205"/>
      <c r="AHG90" s="205"/>
      <c r="AHH90" s="205"/>
      <c r="AHI90" s="205"/>
      <c r="AHJ90" s="205"/>
      <c r="AHK90" s="205"/>
      <c r="AHL90" s="205"/>
      <c r="AHM90" s="205"/>
      <c r="AHN90" s="205"/>
      <c r="AHO90" s="205"/>
      <c r="AHP90" s="205"/>
      <c r="AHQ90" s="205"/>
      <c r="AHR90" s="205"/>
      <c r="AHS90" s="205"/>
      <c r="AHT90" s="205"/>
      <c r="AHU90" s="205"/>
      <c r="AHV90" s="205"/>
      <c r="AHW90" s="205"/>
      <c r="AHX90" s="205"/>
      <c r="AHY90" s="205"/>
      <c r="AHZ90" s="205"/>
      <c r="AIA90" s="205"/>
      <c r="AIB90" s="205"/>
      <c r="AIC90" s="205"/>
      <c r="AID90" s="205"/>
      <c r="AIE90" s="205"/>
      <c r="AIF90" s="205"/>
      <c r="AIG90" s="205"/>
      <c r="AIH90" s="205"/>
      <c r="AII90" s="205"/>
      <c r="AIJ90" s="205"/>
      <c r="AIK90" s="205"/>
      <c r="AIL90" s="205"/>
      <c r="AIM90" s="205"/>
      <c r="AIN90" s="205"/>
      <c r="AIO90" s="205"/>
      <c r="AIP90" s="205"/>
      <c r="AIQ90" s="205"/>
      <c r="AIR90" s="205"/>
      <c r="AIS90" s="205"/>
      <c r="AIT90" s="205"/>
      <c r="AIU90" s="205"/>
      <c r="AIV90" s="205"/>
      <c r="AIW90" s="205"/>
      <c r="AIX90" s="205"/>
      <c r="AIY90" s="205"/>
      <c r="AIZ90" s="205"/>
      <c r="AJA90" s="205"/>
      <c r="AJB90" s="205"/>
      <c r="AJC90" s="205"/>
      <c r="AJD90" s="205"/>
      <c r="AJE90" s="205"/>
      <c r="AJF90" s="205"/>
      <c r="AJG90" s="205"/>
      <c r="AJH90" s="205"/>
      <c r="AJI90" s="205"/>
      <c r="AJJ90" s="205"/>
      <c r="AJK90" s="205"/>
      <c r="AJL90" s="205"/>
      <c r="AJM90" s="205"/>
      <c r="AJN90" s="205"/>
      <c r="AJO90" s="205"/>
      <c r="AJP90" s="205"/>
      <c r="AJQ90" s="205"/>
      <c r="AJR90" s="205"/>
      <c r="AJS90" s="205"/>
      <c r="AJT90" s="205"/>
      <c r="AJU90" s="205"/>
      <c r="AJV90" s="205"/>
      <c r="AJW90" s="205"/>
      <c r="AJX90" s="205"/>
      <c r="AJY90" s="205"/>
      <c r="AJZ90" s="205"/>
      <c r="AKA90" s="205"/>
      <c r="AKB90" s="205"/>
      <c r="AKC90" s="205"/>
      <c r="AKD90" s="205"/>
      <c r="AKE90" s="205"/>
      <c r="AKF90" s="205"/>
      <c r="AKG90" s="205"/>
      <c r="AKH90" s="205"/>
      <c r="AKI90" s="205"/>
      <c r="AKJ90" s="205"/>
      <c r="AKK90" s="205"/>
      <c r="AKL90" s="205"/>
      <c r="AKM90" s="205"/>
      <c r="AKN90" s="205"/>
      <c r="AKO90" s="205"/>
      <c r="AKP90" s="205"/>
      <c r="AKQ90" s="205"/>
      <c r="AKR90" s="205"/>
      <c r="AKS90" s="205"/>
      <c r="AKT90" s="205"/>
      <c r="AKU90" s="205"/>
      <c r="AKV90" s="205"/>
      <c r="AKW90" s="205"/>
      <c r="AKX90" s="205"/>
      <c r="AKY90" s="205"/>
      <c r="AKZ90" s="205"/>
      <c r="ALA90" s="205"/>
      <c r="ALB90" s="205"/>
      <c r="ALC90" s="205"/>
      <c r="ALD90" s="205"/>
      <c r="ALE90" s="205"/>
      <c r="ALF90" s="205"/>
      <c r="ALG90" s="205"/>
      <c r="ALH90" s="205"/>
      <c r="ALI90" s="205"/>
      <c r="ALJ90" s="205"/>
      <c r="ALK90" s="205"/>
      <c r="ALL90" s="205"/>
      <c r="ALM90" s="205"/>
      <c r="ALN90" s="205"/>
      <c r="ALO90" s="205"/>
      <c r="ALP90" s="205"/>
      <c r="ALQ90" s="205"/>
      <c r="ALR90" s="205"/>
      <c r="ALS90" s="205"/>
      <c r="ALT90" s="205"/>
      <c r="ALU90" s="205"/>
      <c r="ALV90" s="205"/>
      <c r="ALW90" s="205"/>
      <c r="ALX90" s="205"/>
      <c r="ALY90" s="205"/>
      <c r="ALZ90" s="205"/>
      <c r="AMA90" s="205"/>
      <c r="AMB90" s="205"/>
      <c r="AMC90" s="205"/>
      <c r="AMD90" s="205"/>
      <c r="AME90" s="205"/>
      <c r="AMF90" s="205"/>
      <c r="AMG90" s="205"/>
      <c r="AMH90" s="205"/>
      <c r="AMI90" s="205"/>
      <c r="AMJ90" s="205"/>
      <c r="AMK90" s="205"/>
    </row>
    <row r="91" spans="1:1025" s="207" customFormat="1" ht="45" x14ac:dyDescent="0.25">
      <c r="A91" s="202"/>
      <c r="B91" s="301"/>
      <c r="C91" s="294"/>
      <c r="D91" s="200" t="s">
        <v>28</v>
      </c>
      <c r="E91" s="201"/>
      <c r="F91" s="201"/>
      <c r="G91" s="201"/>
      <c r="H91" s="201"/>
      <c r="I91" s="201"/>
      <c r="J91" s="208"/>
      <c r="K91" s="208"/>
      <c r="L91" s="208"/>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06"/>
      <c r="FM91" s="206"/>
      <c r="FN91" s="206"/>
      <c r="FO91" s="206"/>
      <c r="FP91" s="206"/>
      <c r="FQ91" s="206"/>
      <c r="FR91" s="206"/>
      <c r="FS91" s="206"/>
      <c r="FT91" s="206"/>
      <c r="FU91" s="206"/>
      <c r="FV91" s="206"/>
      <c r="FW91" s="206"/>
      <c r="FX91" s="206"/>
      <c r="FY91" s="206"/>
      <c r="FZ91" s="206"/>
      <c r="GA91" s="206"/>
      <c r="GB91" s="206"/>
      <c r="GC91" s="206"/>
      <c r="GD91" s="206"/>
      <c r="GE91" s="206"/>
      <c r="GF91" s="206"/>
      <c r="GG91" s="206"/>
      <c r="GH91" s="206"/>
      <c r="GI91" s="206"/>
      <c r="GJ91" s="206"/>
      <c r="GK91" s="206"/>
      <c r="GL91" s="206"/>
      <c r="GM91" s="206"/>
      <c r="GN91" s="206"/>
      <c r="GO91" s="206"/>
      <c r="GP91" s="206"/>
      <c r="GQ91" s="206"/>
      <c r="GR91" s="206"/>
      <c r="GS91" s="206"/>
      <c r="GT91" s="206"/>
      <c r="GU91" s="206"/>
      <c r="GV91" s="206"/>
      <c r="GW91" s="206"/>
      <c r="GX91" s="206"/>
      <c r="GY91" s="206"/>
      <c r="GZ91" s="206"/>
      <c r="HA91" s="206"/>
      <c r="HB91" s="206"/>
      <c r="HC91" s="206"/>
      <c r="HD91" s="206"/>
      <c r="HE91" s="206"/>
      <c r="HF91" s="206"/>
      <c r="HG91" s="206"/>
      <c r="HH91" s="206"/>
      <c r="HI91" s="206"/>
      <c r="HJ91" s="206"/>
      <c r="HK91" s="206"/>
      <c r="HL91" s="206"/>
      <c r="HM91" s="206"/>
      <c r="HN91" s="206"/>
      <c r="HO91" s="206"/>
      <c r="HP91" s="206"/>
      <c r="HQ91" s="206"/>
      <c r="HR91" s="206"/>
      <c r="HS91" s="206"/>
      <c r="HT91" s="206"/>
      <c r="HU91" s="206"/>
      <c r="HV91" s="206"/>
      <c r="HW91" s="206"/>
      <c r="HX91" s="206"/>
      <c r="HY91" s="206"/>
      <c r="HZ91" s="206"/>
      <c r="IA91" s="206"/>
      <c r="IB91" s="206"/>
      <c r="IC91" s="206"/>
      <c r="ID91" s="206"/>
      <c r="IE91" s="206"/>
      <c r="IF91" s="206"/>
      <c r="IG91" s="206"/>
      <c r="IH91" s="206"/>
      <c r="II91" s="206"/>
      <c r="IJ91" s="206"/>
      <c r="IK91" s="206"/>
      <c r="IL91" s="206"/>
      <c r="IM91" s="206"/>
      <c r="IN91" s="206"/>
      <c r="IO91" s="206"/>
      <c r="IP91" s="206"/>
      <c r="IQ91" s="206"/>
      <c r="IR91" s="206"/>
      <c r="IS91" s="206"/>
      <c r="IT91" s="206"/>
      <c r="IU91" s="206"/>
      <c r="IV91" s="206"/>
      <c r="IW91" s="206"/>
      <c r="IX91" s="206"/>
      <c r="IY91" s="206"/>
      <c r="IZ91" s="206"/>
      <c r="JA91" s="206"/>
      <c r="JB91" s="206"/>
      <c r="JC91" s="206"/>
      <c r="JD91" s="206"/>
      <c r="JE91" s="206"/>
      <c r="JF91" s="206"/>
      <c r="JG91" s="206"/>
      <c r="JH91" s="206"/>
      <c r="JI91" s="206"/>
      <c r="JJ91" s="206"/>
      <c r="JK91" s="206"/>
      <c r="JL91" s="206"/>
      <c r="JM91" s="206"/>
      <c r="JN91" s="206"/>
      <c r="JO91" s="206"/>
      <c r="JP91" s="206"/>
      <c r="JQ91" s="206"/>
      <c r="JR91" s="206"/>
      <c r="JS91" s="206"/>
      <c r="JT91" s="206"/>
      <c r="JU91" s="206"/>
      <c r="JV91" s="206"/>
      <c r="JW91" s="206"/>
      <c r="JX91" s="206"/>
      <c r="JY91" s="206"/>
      <c r="JZ91" s="206"/>
      <c r="KA91" s="206"/>
      <c r="KB91" s="206"/>
      <c r="KC91" s="206"/>
      <c r="KD91" s="206"/>
      <c r="KE91" s="206"/>
      <c r="KF91" s="206"/>
      <c r="KG91" s="206"/>
      <c r="KH91" s="206"/>
      <c r="KI91" s="206"/>
      <c r="KJ91" s="206"/>
      <c r="KK91" s="206"/>
      <c r="KL91" s="206"/>
      <c r="KM91" s="206"/>
      <c r="KN91" s="206"/>
      <c r="KO91" s="206"/>
      <c r="KP91" s="205"/>
      <c r="KQ91" s="205"/>
      <c r="KR91" s="205"/>
      <c r="KS91" s="205"/>
      <c r="KT91" s="205"/>
      <c r="KU91" s="205"/>
      <c r="KV91" s="205"/>
      <c r="KW91" s="205"/>
      <c r="KX91" s="205"/>
      <c r="KY91" s="205"/>
      <c r="KZ91" s="205"/>
      <c r="LA91" s="205"/>
      <c r="LB91" s="205"/>
      <c r="LC91" s="205"/>
      <c r="LD91" s="205"/>
      <c r="LE91" s="205"/>
      <c r="LF91" s="205"/>
      <c r="LG91" s="205"/>
      <c r="LH91" s="205"/>
      <c r="LI91" s="205"/>
      <c r="LJ91" s="205"/>
      <c r="LK91" s="205"/>
      <c r="LL91" s="205"/>
      <c r="LM91" s="205"/>
      <c r="LN91" s="205"/>
      <c r="LO91" s="205"/>
      <c r="LP91" s="205"/>
      <c r="LQ91" s="205"/>
      <c r="LR91" s="205"/>
      <c r="LS91" s="205"/>
      <c r="LT91" s="205"/>
      <c r="LU91" s="205"/>
      <c r="LV91" s="205"/>
      <c r="LW91" s="205"/>
      <c r="LX91" s="205"/>
      <c r="LY91" s="205"/>
      <c r="LZ91" s="205"/>
      <c r="MA91" s="205"/>
      <c r="MB91" s="205"/>
      <c r="MC91" s="205"/>
      <c r="MD91" s="205"/>
      <c r="ME91" s="205"/>
      <c r="MF91" s="205"/>
      <c r="MG91" s="205"/>
      <c r="MH91" s="205"/>
      <c r="MI91" s="205"/>
      <c r="MJ91" s="205"/>
      <c r="MK91" s="205"/>
      <c r="ML91" s="205"/>
      <c r="MM91" s="205"/>
      <c r="MN91" s="205"/>
      <c r="MO91" s="205"/>
      <c r="MP91" s="205"/>
      <c r="MQ91" s="205"/>
      <c r="MR91" s="205"/>
      <c r="MS91" s="205"/>
      <c r="MT91" s="205"/>
      <c r="MU91" s="205"/>
      <c r="MV91" s="205"/>
      <c r="MW91" s="205"/>
      <c r="MX91" s="205"/>
      <c r="MY91" s="205"/>
      <c r="MZ91" s="205"/>
      <c r="NA91" s="205"/>
      <c r="NB91" s="205"/>
      <c r="NC91" s="205"/>
      <c r="ND91" s="205"/>
      <c r="NE91" s="205"/>
      <c r="NF91" s="205"/>
      <c r="NG91" s="205"/>
      <c r="NH91" s="205"/>
      <c r="NI91" s="205"/>
      <c r="NJ91" s="205"/>
      <c r="NK91" s="205"/>
      <c r="NL91" s="205"/>
      <c r="NM91" s="205"/>
      <c r="NN91" s="205"/>
      <c r="NO91" s="205"/>
      <c r="NP91" s="205"/>
      <c r="NQ91" s="205"/>
      <c r="NR91" s="205"/>
      <c r="NS91" s="205"/>
      <c r="NT91" s="205"/>
      <c r="NU91" s="205"/>
      <c r="NV91" s="205"/>
      <c r="NW91" s="205"/>
      <c r="NX91" s="205"/>
      <c r="NY91" s="205"/>
      <c r="NZ91" s="205"/>
      <c r="OA91" s="205"/>
      <c r="OB91" s="205"/>
      <c r="OC91" s="205"/>
      <c r="OD91" s="205"/>
      <c r="OE91" s="205"/>
      <c r="OF91" s="205"/>
      <c r="OG91" s="205"/>
      <c r="OH91" s="205"/>
      <c r="OI91" s="205"/>
      <c r="OJ91" s="205"/>
      <c r="OK91" s="205"/>
      <c r="OL91" s="205"/>
      <c r="OM91" s="205"/>
      <c r="ON91" s="205"/>
      <c r="OO91" s="205"/>
      <c r="OP91" s="205"/>
      <c r="OQ91" s="205"/>
      <c r="OR91" s="205"/>
      <c r="OS91" s="205"/>
      <c r="OT91" s="205"/>
      <c r="OU91" s="205"/>
      <c r="OV91" s="205"/>
      <c r="OW91" s="205"/>
      <c r="OX91" s="205"/>
      <c r="OY91" s="205"/>
      <c r="OZ91" s="205"/>
      <c r="PA91" s="205"/>
      <c r="PB91" s="205"/>
      <c r="PC91" s="205"/>
      <c r="PD91" s="205"/>
      <c r="PE91" s="205"/>
      <c r="PF91" s="205"/>
      <c r="PG91" s="205"/>
      <c r="PH91" s="205"/>
      <c r="PI91" s="205"/>
      <c r="PJ91" s="205"/>
      <c r="PK91" s="205"/>
      <c r="PL91" s="205"/>
      <c r="PM91" s="205"/>
      <c r="PN91" s="205"/>
      <c r="PO91" s="205"/>
      <c r="PP91" s="205"/>
      <c r="PQ91" s="205"/>
      <c r="PR91" s="205"/>
      <c r="PS91" s="205"/>
      <c r="PT91" s="205"/>
      <c r="PU91" s="205"/>
      <c r="PV91" s="205"/>
      <c r="PW91" s="205"/>
      <c r="PX91" s="205"/>
      <c r="PY91" s="205"/>
      <c r="PZ91" s="205"/>
      <c r="QA91" s="205"/>
      <c r="QB91" s="205"/>
      <c r="QC91" s="205"/>
      <c r="QD91" s="205"/>
      <c r="QE91" s="205"/>
      <c r="QF91" s="205"/>
      <c r="QG91" s="205"/>
      <c r="QH91" s="205"/>
      <c r="QI91" s="205"/>
      <c r="QJ91" s="205"/>
      <c r="QK91" s="205"/>
      <c r="QL91" s="205"/>
      <c r="QM91" s="205"/>
      <c r="QN91" s="205"/>
      <c r="QO91" s="205"/>
      <c r="QP91" s="205"/>
      <c r="QQ91" s="205"/>
      <c r="QR91" s="205"/>
      <c r="QS91" s="205"/>
      <c r="QT91" s="205"/>
      <c r="QU91" s="205"/>
      <c r="QV91" s="205"/>
      <c r="QW91" s="205"/>
      <c r="QX91" s="205"/>
      <c r="QY91" s="205"/>
      <c r="QZ91" s="205"/>
      <c r="RA91" s="205"/>
      <c r="RB91" s="205"/>
      <c r="RC91" s="205"/>
      <c r="RD91" s="205"/>
      <c r="RE91" s="205"/>
      <c r="RF91" s="205"/>
      <c r="RG91" s="205"/>
      <c r="RH91" s="205"/>
      <c r="RI91" s="205"/>
      <c r="RJ91" s="205"/>
      <c r="RK91" s="205"/>
      <c r="RL91" s="205"/>
      <c r="RM91" s="205"/>
      <c r="RN91" s="205"/>
      <c r="RO91" s="205"/>
      <c r="RP91" s="205"/>
      <c r="RQ91" s="205"/>
      <c r="RR91" s="205"/>
      <c r="RS91" s="205"/>
      <c r="RT91" s="205"/>
      <c r="RU91" s="205"/>
      <c r="RV91" s="205"/>
      <c r="RW91" s="205"/>
      <c r="RX91" s="205"/>
      <c r="RY91" s="205"/>
      <c r="RZ91" s="205"/>
      <c r="SA91" s="205"/>
      <c r="SB91" s="205"/>
      <c r="SC91" s="205"/>
      <c r="SD91" s="205"/>
      <c r="SE91" s="205"/>
      <c r="SF91" s="205"/>
      <c r="SG91" s="205"/>
      <c r="SH91" s="205"/>
      <c r="SI91" s="205"/>
      <c r="SJ91" s="205"/>
      <c r="SK91" s="205"/>
      <c r="SL91" s="205"/>
      <c r="SM91" s="205"/>
      <c r="SN91" s="205"/>
      <c r="SO91" s="205"/>
      <c r="SP91" s="205"/>
      <c r="SQ91" s="205"/>
      <c r="SR91" s="205"/>
      <c r="SS91" s="205"/>
      <c r="ST91" s="205"/>
      <c r="SU91" s="205"/>
      <c r="SV91" s="205"/>
      <c r="SW91" s="205"/>
      <c r="SX91" s="205"/>
      <c r="SY91" s="205"/>
      <c r="SZ91" s="205"/>
      <c r="TA91" s="205"/>
      <c r="TB91" s="205"/>
      <c r="TC91" s="205"/>
      <c r="TD91" s="205"/>
      <c r="TE91" s="205"/>
      <c r="TF91" s="205"/>
      <c r="TG91" s="205"/>
      <c r="TH91" s="205"/>
      <c r="TI91" s="205"/>
      <c r="TJ91" s="205"/>
      <c r="TK91" s="205"/>
      <c r="TL91" s="205"/>
      <c r="TM91" s="205"/>
      <c r="TN91" s="205"/>
      <c r="TO91" s="205"/>
      <c r="TP91" s="205"/>
      <c r="TQ91" s="205"/>
      <c r="TR91" s="205"/>
      <c r="TS91" s="205"/>
      <c r="TT91" s="205"/>
      <c r="TU91" s="205"/>
      <c r="TV91" s="205"/>
      <c r="TW91" s="205"/>
      <c r="TX91" s="205"/>
      <c r="TY91" s="205"/>
      <c r="TZ91" s="205"/>
      <c r="UA91" s="205"/>
      <c r="UB91" s="205"/>
      <c r="UC91" s="205"/>
      <c r="UD91" s="205"/>
      <c r="UE91" s="205"/>
      <c r="UF91" s="205"/>
      <c r="UG91" s="205"/>
      <c r="UH91" s="205"/>
      <c r="UI91" s="205"/>
      <c r="UJ91" s="205"/>
      <c r="UK91" s="205"/>
      <c r="UL91" s="205"/>
      <c r="UM91" s="205"/>
      <c r="UN91" s="205"/>
      <c r="UO91" s="205"/>
      <c r="UP91" s="205"/>
      <c r="UQ91" s="205"/>
      <c r="UR91" s="205"/>
      <c r="US91" s="205"/>
      <c r="UT91" s="205"/>
      <c r="UU91" s="205"/>
      <c r="UV91" s="205"/>
      <c r="UW91" s="205"/>
      <c r="UX91" s="205"/>
      <c r="UY91" s="205"/>
      <c r="UZ91" s="205"/>
      <c r="VA91" s="205"/>
      <c r="VB91" s="205"/>
      <c r="VC91" s="205"/>
      <c r="VD91" s="205"/>
      <c r="VE91" s="205"/>
      <c r="VF91" s="205"/>
      <c r="VG91" s="205"/>
      <c r="VH91" s="205"/>
      <c r="VI91" s="205"/>
      <c r="VJ91" s="205"/>
      <c r="VK91" s="205"/>
      <c r="VL91" s="205"/>
      <c r="VM91" s="205"/>
      <c r="VN91" s="205"/>
      <c r="VO91" s="205"/>
      <c r="VP91" s="205"/>
      <c r="VQ91" s="205"/>
      <c r="VR91" s="205"/>
      <c r="VS91" s="205"/>
      <c r="VT91" s="205"/>
      <c r="VU91" s="205"/>
      <c r="VV91" s="205"/>
      <c r="VW91" s="205"/>
      <c r="VX91" s="205"/>
      <c r="VY91" s="205"/>
      <c r="VZ91" s="205"/>
      <c r="WA91" s="205"/>
      <c r="WB91" s="205"/>
      <c r="WC91" s="205"/>
      <c r="WD91" s="205"/>
      <c r="WE91" s="205"/>
      <c r="WF91" s="205"/>
      <c r="WG91" s="205"/>
      <c r="WH91" s="205"/>
      <c r="WI91" s="205"/>
      <c r="WJ91" s="205"/>
      <c r="WK91" s="205"/>
      <c r="WL91" s="205"/>
      <c r="WM91" s="205"/>
      <c r="WN91" s="205"/>
      <c r="WO91" s="205"/>
      <c r="WP91" s="205"/>
      <c r="WQ91" s="205"/>
      <c r="WR91" s="205"/>
      <c r="WS91" s="205"/>
      <c r="WT91" s="205"/>
      <c r="WU91" s="205"/>
      <c r="WV91" s="205"/>
      <c r="WW91" s="205"/>
      <c r="WX91" s="205"/>
      <c r="WY91" s="205"/>
      <c r="WZ91" s="205"/>
      <c r="XA91" s="205"/>
      <c r="XB91" s="205"/>
      <c r="XC91" s="205"/>
      <c r="XD91" s="205"/>
      <c r="XE91" s="205"/>
      <c r="XF91" s="205"/>
      <c r="XG91" s="205"/>
      <c r="XH91" s="205"/>
      <c r="XI91" s="205"/>
      <c r="XJ91" s="205"/>
      <c r="XK91" s="205"/>
      <c r="XL91" s="205"/>
      <c r="XM91" s="205"/>
      <c r="XN91" s="205"/>
      <c r="XO91" s="205"/>
      <c r="XP91" s="205"/>
      <c r="XQ91" s="205"/>
      <c r="XR91" s="205"/>
      <c r="XS91" s="205"/>
      <c r="XT91" s="205"/>
      <c r="XU91" s="205"/>
      <c r="XV91" s="205"/>
      <c r="XW91" s="205"/>
      <c r="XX91" s="205"/>
      <c r="XY91" s="205"/>
      <c r="XZ91" s="205"/>
      <c r="YA91" s="205"/>
      <c r="YB91" s="205"/>
      <c r="YC91" s="205"/>
      <c r="YD91" s="205"/>
      <c r="YE91" s="205"/>
      <c r="YF91" s="205"/>
      <c r="YG91" s="205"/>
      <c r="YH91" s="205"/>
      <c r="YI91" s="205"/>
      <c r="YJ91" s="205"/>
      <c r="YK91" s="205"/>
      <c r="YL91" s="205"/>
      <c r="YM91" s="205"/>
      <c r="YN91" s="205"/>
      <c r="YO91" s="205"/>
      <c r="YP91" s="205"/>
      <c r="YQ91" s="205"/>
      <c r="YR91" s="205"/>
      <c r="YS91" s="205"/>
      <c r="YT91" s="205"/>
      <c r="YU91" s="205"/>
      <c r="YV91" s="205"/>
      <c r="YW91" s="205"/>
      <c r="YX91" s="205"/>
      <c r="YY91" s="205"/>
      <c r="YZ91" s="205"/>
      <c r="ZA91" s="205"/>
      <c r="ZB91" s="205"/>
      <c r="ZC91" s="205"/>
      <c r="ZD91" s="205"/>
      <c r="ZE91" s="205"/>
      <c r="ZF91" s="205"/>
      <c r="ZG91" s="205"/>
      <c r="ZH91" s="205"/>
      <c r="ZI91" s="205"/>
      <c r="ZJ91" s="205"/>
      <c r="ZK91" s="205"/>
      <c r="ZL91" s="205"/>
      <c r="ZM91" s="205"/>
      <c r="ZN91" s="205"/>
      <c r="ZO91" s="205"/>
      <c r="ZP91" s="205"/>
      <c r="ZQ91" s="205"/>
      <c r="ZR91" s="205"/>
      <c r="ZS91" s="205"/>
      <c r="ZT91" s="205"/>
      <c r="ZU91" s="205"/>
      <c r="ZV91" s="205"/>
      <c r="ZW91" s="205"/>
      <c r="ZX91" s="205"/>
      <c r="ZY91" s="205"/>
      <c r="ZZ91" s="205"/>
      <c r="AAA91" s="205"/>
      <c r="AAB91" s="205"/>
      <c r="AAC91" s="205"/>
      <c r="AAD91" s="205"/>
      <c r="AAE91" s="205"/>
      <c r="AAF91" s="205"/>
      <c r="AAG91" s="205"/>
      <c r="AAH91" s="205"/>
      <c r="AAI91" s="205"/>
      <c r="AAJ91" s="205"/>
      <c r="AAK91" s="205"/>
      <c r="AAL91" s="205"/>
      <c r="AAM91" s="205"/>
      <c r="AAN91" s="205"/>
      <c r="AAO91" s="205"/>
      <c r="AAP91" s="205"/>
      <c r="AAQ91" s="205"/>
      <c r="AAR91" s="205"/>
      <c r="AAS91" s="205"/>
      <c r="AAT91" s="205"/>
      <c r="AAU91" s="205"/>
      <c r="AAV91" s="205"/>
      <c r="AAW91" s="205"/>
      <c r="AAX91" s="205"/>
      <c r="AAY91" s="205"/>
      <c r="AAZ91" s="205"/>
      <c r="ABA91" s="205"/>
      <c r="ABB91" s="205"/>
      <c r="ABC91" s="205"/>
      <c r="ABD91" s="205"/>
      <c r="ABE91" s="205"/>
      <c r="ABF91" s="205"/>
      <c r="ABG91" s="205"/>
      <c r="ABH91" s="205"/>
      <c r="ABI91" s="205"/>
      <c r="ABJ91" s="205"/>
      <c r="ABK91" s="205"/>
      <c r="ABL91" s="205"/>
      <c r="ABM91" s="205"/>
      <c r="ABN91" s="205"/>
      <c r="ABO91" s="205"/>
      <c r="ABP91" s="205"/>
      <c r="ABQ91" s="205"/>
      <c r="ABR91" s="205"/>
      <c r="ABS91" s="205"/>
      <c r="ABT91" s="205"/>
      <c r="ABU91" s="205"/>
      <c r="ABV91" s="205"/>
      <c r="ABW91" s="205"/>
      <c r="ABX91" s="205"/>
      <c r="ABY91" s="205"/>
      <c r="ABZ91" s="205"/>
      <c r="ACA91" s="205"/>
      <c r="ACB91" s="205"/>
      <c r="ACC91" s="205"/>
      <c r="ACD91" s="205"/>
      <c r="ACE91" s="205"/>
      <c r="ACF91" s="205"/>
      <c r="ACG91" s="205"/>
      <c r="ACH91" s="205"/>
      <c r="ACI91" s="205"/>
      <c r="ACJ91" s="205"/>
      <c r="ACK91" s="205"/>
      <c r="ACL91" s="205"/>
      <c r="ACM91" s="205"/>
      <c r="ACN91" s="205"/>
      <c r="ACO91" s="205"/>
      <c r="ACP91" s="205"/>
      <c r="ACQ91" s="205"/>
      <c r="ACR91" s="205"/>
      <c r="ACS91" s="205"/>
      <c r="ACT91" s="205"/>
      <c r="ACU91" s="205"/>
      <c r="ACV91" s="205"/>
      <c r="ACW91" s="205"/>
      <c r="ACX91" s="205"/>
      <c r="ACY91" s="205"/>
      <c r="ACZ91" s="205"/>
      <c r="ADA91" s="205"/>
      <c r="ADB91" s="205"/>
      <c r="ADC91" s="205"/>
      <c r="ADD91" s="205"/>
      <c r="ADE91" s="205"/>
      <c r="ADF91" s="205"/>
      <c r="ADG91" s="205"/>
      <c r="ADH91" s="205"/>
      <c r="ADI91" s="205"/>
      <c r="ADJ91" s="205"/>
      <c r="ADK91" s="205"/>
      <c r="ADL91" s="205"/>
      <c r="ADM91" s="205"/>
      <c r="ADN91" s="205"/>
      <c r="ADO91" s="205"/>
      <c r="ADP91" s="205"/>
      <c r="ADQ91" s="205"/>
      <c r="ADR91" s="205"/>
      <c r="ADS91" s="205"/>
      <c r="ADT91" s="205"/>
      <c r="ADU91" s="205"/>
      <c r="ADV91" s="205"/>
      <c r="ADW91" s="205"/>
      <c r="ADX91" s="205"/>
      <c r="ADY91" s="205"/>
      <c r="ADZ91" s="205"/>
      <c r="AEA91" s="205"/>
      <c r="AEB91" s="205"/>
      <c r="AEC91" s="205"/>
      <c r="AED91" s="205"/>
      <c r="AEE91" s="205"/>
      <c r="AEF91" s="205"/>
      <c r="AEG91" s="205"/>
      <c r="AEH91" s="205"/>
      <c r="AEI91" s="205"/>
      <c r="AEJ91" s="205"/>
      <c r="AEK91" s="205"/>
      <c r="AEL91" s="205"/>
      <c r="AEM91" s="205"/>
      <c r="AEN91" s="205"/>
      <c r="AEO91" s="205"/>
      <c r="AEP91" s="205"/>
      <c r="AEQ91" s="205"/>
      <c r="AER91" s="205"/>
      <c r="AES91" s="205"/>
      <c r="AET91" s="205"/>
      <c r="AEU91" s="205"/>
      <c r="AEV91" s="205"/>
      <c r="AEW91" s="205"/>
      <c r="AEX91" s="205"/>
      <c r="AEY91" s="205"/>
      <c r="AEZ91" s="205"/>
      <c r="AFA91" s="205"/>
      <c r="AFB91" s="205"/>
      <c r="AFC91" s="205"/>
      <c r="AFD91" s="205"/>
      <c r="AFE91" s="205"/>
      <c r="AFF91" s="205"/>
      <c r="AFG91" s="205"/>
      <c r="AFH91" s="205"/>
      <c r="AFI91" s="205"/>
      <c r="AFJ91" s="205"/>
      <c r="AFK91" s="205"/>
      <c r="AFL91" s="205"/>
      <c r="AFM91" s="205"/>
      <c r="AFN91" s="205"/>
      <c r="AFO91" s="205"/>
      <c r="AFP91" s="205"/>
      <c r="AFQ91" s="205"/>
      <c r="AFR91" s="205"/>
      <c r="AFS91" s="205"/>
      <c r="AFT91" s="205"/>
      <c r="AFU91" s="205"/>
      <c r="AFV91" s="205"/>
      <c r="AFW91" s="205"/>
      <c r="AFX91" s="205"/>
      <c r="AFY91" s="205"/>
      <c r="AFZ91" s="205"/>
      <c r="AGA91" s="205"/>
      <c r="AGB91" s="205"/>
      <c r="AGC91" s="205"/>
      <c r="AGD91" s="205"/>
      <c r="AGE91" s="205"/>
      <c r="AGF91" s="205"/>
      <c r="AGG91" s="205"/>
      <c r="AGH91" s="205"/>
      <c r="AGI91" s="205"/>
      <c r="AGJ91" s="205"/>
      <c r="AGK91" s="205"/>
      <c r="AGL91" s="205"/>
      <c r="AGM91" s="205"/>
      <c r="AGN91" s="205"/>
      <c r="AGO91" s="205"/>
      <c r="AGP91" s="205"/>
      <c r="AGQ91" s="205"/>
      <c r="AGR91" s="205"/>
      <c r="AGS91" s="205"/>
      <c r="AGT91" s="205"/>
      <c r="AGU91" s="205"/>
      <c r="AGV91" s="205"/>
      <c r="AGW91" s="205"/>
      <c r="AGX91" s="205"/>
      <c r="AGY91" s="205"/>
      <c r="AGZ91" s="205"/>
      <c r="AHA91" s="205"/>
      <c r="AHB91" s="205"/>
      <c r="AHC91" s="205"/>
      <c r="AHD91" s="205"/>
      <c r="AHE91" s="205"/>
      <c r="AHF91" s="205"/>
      <c r="AHG91" s="205"/>
      <c r="AHH91" s="205"/>
      <c r="AHI91" s="205"/>
      <c r="AHJ91" s="205"/>
      <c r="AHK91" s="205"/>
      <c r="AHL91" s="205"/>
      <c r="AHM91" s="205"/>
      <c r="AHN91" s="205"/>
      <c r="AHO91" s="205"/>
      <c r="AHP91" s="205"/>
      <c r="AHQ91" s="205"/>
      <c r="AHR91" s="205"/>
      <c r="AHS91" s="205"/>
      <c r="AHT91" s="205"/>
      <c r="AHU91" s="205"/>
      <c r="AHV91" s="205"/>
      <c r="AHW91" s="205"/>
      <c r="AHX91" s="205"/>
      <c r="AHY91" s="205"/>
      <c r="AHZ91" s="205"/>
      <c r="AIA91" s="205"/>
      <c r="AIB91" s="205"/>
      <c r="AIC91" s="205"/>
      <c r="AID91" s="205"/>
      <c r="AIE91" s="205"/>
      <c r="AIF91" s="205"/>
      <c r="AIG91" s="205"/>
      <c r="AIH91" s="205"/>
      <c r="AII91" s="205"/>
      <c r="AIJ91" s="205"/>
      <c r="AIK91" s="205"/>
      <c r="AIL91" s="205"/>
      <c r="AIM91" s="205"/>
      <c r="AIN91" s="205"/>
      <c r="AIO91" s="205"/>
      <c r="AIP91" s="205"/>
      <c r="AIQ91" s="205"/>
      <c r="AIR91" s="205"/>
      <c r="AIS91" s="205"/>
      <c r="AIT91" s="205"/>
      <c r="AIU91" s="205"/>
      <c r="AIV91" s="205"/>
      <c r="AIW91" s="205"/>
      <c r="AIX91" s="205"/>
      <c r="AIY91" s="205"/>
      <c r="AIZ91" s="205"/>
      <c r="AJA91" s="205"/>
      <c r="AJB91" s="205"/>
      <c r="AJC91" s="205"/>
      <c r="AJD91" s="205"/>
      <c r="AJE91" s="205"/>
      <c r="AJF91" s="205"/>
      <c r="AJG91" s="205"/>
      <c r="AJH91" s="205"/>
      <c r="AJI91" s="205"/>
      <c r="AJJ91" s="205"/>
      <c r="AJK91" s="205"/>
      <c r="AJL91" s="205"/>
      <c r="AJM91" s="205"/>
      <c r="AJN91" s="205"/>
      <c r="AJO91" s="205"/>
      <c r="AJP91" s="205"/>
      <c r="AJQ91" s="205"/>
      <c r="AJR91" s="205"/>
      <c r="AJS91" s="205"/>
      <c r="AJT91" s="205"/>
      <c r="AJU91" s="205"/>
      <c r="AJV91" s="205"/>
      <c r="AJW91" s="205"/>
      <c r="AJX91" s="205"/>
      <c r="AJY91" s="205"/>
      <c r="AJZ91" s="205"/>
      <c r="AKA91" s="205"/>
      <c r="AKB91" s="205"/>
      <c r="AKC91" s="205"/>
      <c r="AKD91" s="205"/>
      <c r="AKE91" s="205"/>
      <c r="AKF91" s="205"/>
      <c r="AKG91" s="205"/>
      <c r="AKH91" s="205"/>
      <c r="AKI91" s="205"/>
      <c r="AKJ91" s="205"/>
      <c r="AKK91" s="205"/>
      <c r="AKL91" s="205"/>
      <c r="AKM91" s="205"/>
      <c r="AKN91" s="205"/>
      <c r="AKO91" s="205"/>
      <c r="AKP91" s="205"/>
      <c r="AKQ91" s="205"/>
      <c r="AKR91" s="205"/>
      <c r="AKS91" s="205"/>
      <c r="AKT91" s="205"/>
      <c r="AKU91" s="205"/>
      <c r="AKV91" s="205"/>
      <c r="AKW91" s="205"/>
      <c r="AKX91" s="205"/>
      <c r="AKY91" s="205"/>
      <c r="AKZ91" s="205"/>
      <c r="ALA91" s="205"/>
      <c r="ALB91" s="205"/>
      <c r="ALC91" s="205"/>
      <c r="ALD91" s="205"/>
      <c r="ALE91" s="205"/>
      <c r="ALF91" s="205"/>
      <c r="ALG91" s="205"/>
      <c r="ALH91" s="205"/>
      <c r="ALI91" s="205"/>
      <c r="ALJ91" s="205"/>
      <c r="ALK91" s="205"/>
      <c r="ALL91" s="205"/>
      <c r="ALM91" s="205"/>
      <c r="ALN91" s="205"/>
      <c r="ALO91" s="205"/>
      <c r="ALP91" s="205"/>
      <c r="ALQ91" s="205"/>
      <c r="ALR91" s="205"/>
      <c r="ALS91" s="205"/>
      <c r="ALT91" s="205"/>
      <c r="ALU91" s="205"/>
      <c r="ALV91" s="205"/>
      <c r="ALW91" s="205"/>
      <c r="ALX91" s="205"/>
      <c r="ALY91" s="205"/>
      <c r="ALZ91" s="205"/>
      <c r="AMA91" s="205"/>
      <c r="AMB91" s="205"/>
      <c r="AMC91" s="205"/>
      <c r="AMD91" s="205"/>
      <c r="AME91" s="205"/>
      <c r="AMF91" s="205"/>
      <c r="AMG91" s="205"/>
      <c r="AMH91" s="205"/>
      <c r="AMI91" s="205"/>
      <c r="AMJ91" s="205"/>
      <c r="AMK91" s="205"/>
    </row>
    <row r="92" spans="1:1025" s="207" customFormat="1" x14ac:dyDescent="0.25">
      <c r="A92" s="202"/>
      <c r="B92" s="301" t="s">
        <v>265</v>
      </c>
      <c r="C92" s="294" t="s">
        <v>101</v>
      </c>
      <c r="D92" s="200" t="s">
        <v>96</v>
      </c>
      <c r="E92" s="201">
        <f>SUM(E93:E97)</f>
        <v>60129</v>
      </c>
      <c r="F92" s="201">
        <f t="shared" ref="F92:I92" si="5">SUM(F93:F97)</f>
        <v>60129</v>
      </c>
      <c r="G92" s="201">
        <f t="shared" si="5"/>
        <v>60129</v>
      </c>
      <c r="H92" s="201">
        <f t="shared" si="5"/>
        <v>35046</v>
      </c>
      <c r="I92" s="201">
        <f t="shared" si="5"/>
        <v>60129</v>
      </c>
      <c r="J92" s="208"/>
      <c r="K92" s="208"/>
      <c r="L92" s="208"/>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6"/>
      <c r="GO92" s="206"/>
      <c r="GP92" s="206"/>
      <c r="GQ92" s="206"/>
      <c r="GR92" s="206"/>
      <c r="GS92" s="206"/>
      <c r="GT92" s="206"/>
      <c r="GU92" s="206"/>
      <c r="GV92" s="206"/>
      <c r="GW92" s="206"/>
      <c r="GX92" s="206"/>
      <c r="GY92" s="206"/>
      <c r="GZ92" s="206"/>
      <c r="HA92" s="206"/>
      <c r="HB92" s="206"/>
      <c r="HC92" s="206"/>
      <c r="HD92" s="206"/>
      <c r="HE92" s="206"/>
      <c r="HF92" s="206"/>
      <c r="HG92" s="206"/>
      <c r="HH92" s="206"/>
      <c r="HI92" s="206"/>
      <c r="HJ92" s="206"/>
      <c r="HK92" s="206"/>
      <c r="HL92" s="206"/>
      <c r="HM92" s="206"/>
      <c r="HN92" s="206"/>
      <c r="HO92" s="206"/>
      <c r="HP92" s="206"/>
      <c r="HQ92" s="206"/>
      <c r="HR92" s="206"/>
      <c r="HS92" s="206"/>
      <c r="HT92" s="206"/>
      <c r="HU92" s="206"/>
      <c r="HV92" s="206"/>
      <c r="HW92" s="206"/>
      <c r="HX92" s="206"/>
      <c r="HY92" s="206"/>
      <c r="HZ92" s="206"/>
      <c r="IA92" s="206"/>
      <c r="IB92" s="206"/>
      <c r="IC92" s="206"/>
      <c r="ID92" s="206"/>
      <c r="IE92" s="206"/>
      <c r="IF92" s="206"/>
      <c r="IG92" s="206"/>
      <c r="IH92" s="206"/>
      <c r="II92" s="206"/>
      <c r="IJ92" s="206"/>
      <c r="IK92" s="206"/>
      <c r="IL92" s="206"/>
      <c r="IM92" s="206"/>
      <c r="IN92" s="206"/>
      <c r="IO92" s="206"/>
      <c r="IP92" s="206"/>
      <c r="IQ92" s="206"/>
      <c r="IR92" s="206"/>
      <c r="IS92" s="206"/>
      <c r="IT92" s="206"/>
      <c r="IU92" s="206"/>
      <c r="IV92" s="206"/>
      <c r="IW92" s="206"/>
      <c r="IX92" s="206"/>
      <c r="IY92" s="206"/>
      <c r="IZ92" s="206"/>
      <c r="JA92" s="206"/>
      <c r="JB92" s="206"/>
      <c r="JC92" s="206"/>
      <c r="JD92" s="206"/>
      <c r="JE92" s="206"/>
      <c r="JF92" s="206"/>
      <c r="JG92" s="206"/>
      <c r="JH92" s="206"/>
      <c r="JI92" s="206"/>
      <c r="JJ92" s="206"/>
      <c r="JK92" s="206"/>
      <c r="JL92" s="206"/>
      <c r="JM92" s="206"/>
      <c r="JN92" s="206"/>
      <c r="JO92" s="206"/>
      <c r="JP92" s="206"/>
      <c r="JQ92" s="206"/>
      <c r="JR92" s="206"/>
      <c r="JS92" s="206"/>
      <c r="JT92" s="206"/>
      <c r="JU92" s="206"/>
      <c r="JV92" s="206"/>
      <c r="JW92" s="206"/>
      <c r="JX92" s="206"/>
      <c r="JY92" s="206"/>
      <c r="JZ92" s="206"/>
      <c r="KA92" s="206"/>
      <c r="KB92" s="206"/>
      <c r="KC92" s="206"/>
      <c r="KD92" s="206"/>
      <c r="KE92" s="206"/>
      <c r="KF92" s="206"/>
      <c r="KG92" s="206"/>
      <c r="KH92" s="206"/>
      <c r="KI92" s="206"/>
      <c r="KJ92" s="206"/>
      <c r="KK92" s="206"/>
      <c r="KL92" s="206"/>
      <c r="KM92" s="206"/>
      <c r="KN92" s="206"/>
      <c r="KO92" s="206"/>
      <c r="KP92" s="205"/>
      <c r="KQ92" s="205"/>
      <c r="KR92" s="205"/>
      <c r="KS92" s="205"/>
      <c r="KT92" s="205"/>
      <c r="KU92" s="205"/>
      <c r="KV92" s="205"/>
      <c r="KW92" s="205"/>
      <c r="KX92" s="205"/>
      <c r="KY92" s="205"/>
      <c r="KZ92" s="205"/>
      <c r="LA92" s="205"/>
      <c r="LB92" s="205"/>
      <c r="LC92" s="205"/>
      <c r="LD92" s="205"/>
      <c r="LE92" s="205"/>
      <c r="LF92" s="205"/>
      <c r="LG92" s="205"/>
      <c r="LH92" s="205"/>
      <c r="LI92" s="205"/>
      <c r="LJ92" s="205"/>
      <c r="LK92" s="205"/>
      <c r="LL92" s="205"/>
      <c r="LM92" s="205"/>
      <c r="LN92" s="205"/>
      <c r="LO92" s="205"/>
      <c r="LP92" s="205"/>
      <c r="LQ92" s="205"/>
      <c r="LR92" s="205"/>
      <c r="LS92" s="205"/>
      <c r="LT92" s="205"/>
      <c r="LU92" s="205"/>
      <c r="LV92" s="205"/>
      <c r="LW92" s="205"/>
      <c r="LX92" s="205"/>
      <c r="LY92" s="205"/>
      <c r="LZ92" s="205"/>
      <c r="MA92" s="205"/>
      <c r="MB92" s="205"/>
      <c r="MC92" s="205"/>
      <c r="MD92" s="205"/>
      <c r="ME92" s="205"/>
      <c r="MF92" s="205"/>
      <c r="MG92" s="205"/>
      <c r="MH92" s="205"/>
      <c r="MI92" s="205"/>
      <c r="MJ92" s="205"/>
      <c r="MK92" s="205"/>
      <c r="ML92" s="205"/>
      <c r="MM92" s="205"/>
      <c r="MN92" s="205"/>
      <c r="MO92" s="205"/>
      <c r="MP92" s="205"/>
      <c r="MQ92" s="205"/>
      <c r="MR92" s="205"/>
      <c r="MS92" s="205"/>
      <c r="MT92" s="205"/>
      <c r="MU92" s="205"/>
      <c r="MV92" s="205"/>
      <c r="MW92" s="205"/>
      <c r="MX92" s="205"/>
      <c r="MY92" s="205"/>
      <c r="MZ92" s="205"/>
      <c r="NA92" s="205"/>
      <c r="NB92" s="205"/>
      <c r="NC92" s="205"/>
      <c r="ND92" s="205"/>
      <c r="NE92" s="205"/>
      <c r="NF92" s="205"/>
      <c r="NG92" s="205"/>
      <c r="NH92" s="205"/>
      <c r="NI92" s="205"/>
      <c r="NJ92" s="205"/>
      <c r="NK92" s="205"/>
      <c r="NL92" s="205"/>
      <c r="NM92" s="205"/>
      <c r="NN92" s="205"/>
      <c r="NO92" s="205"/>
      <c r="NP92" s="205"/>
      <c r="NQ92" s="205"/>
      <c r="NR92" s="205"/>
      <c r="NS92" s="205"/>
      <c r="NT92" s="205"/>
      <c r="NU92" s="205"/>
      <c r="NV92" s="205"/>
      <c r="NW92" s="205"/>
      <c r="NX92" s="205"/>
      <c r="NY92" s="205"/>
      <c r="NZ92" s="205"/>
      <c r="OA92" s="205"/>
      <c r="OB92" s="205"/>
      <c r="OC92" s="205"/>
      <c r="OD92" s="205"/>
      <c r="OE92" s="205"/>
      <c r="OF92" s="205"/>
      <c r="OG92" s="205"/>
      <c r="OH92" s="205"/>
      <c r="OI92" s="205"/>
      <c r="OJ92" s="205"/>
      <c r="OK92" s="205"/>
      <c r="OL92" s="205"/>
      <c r="OM92" s="205"/>
      <c r="ON92" s="205"/>
      <c r="OO92" s="205"/>
      <c r="OP92" s="205"/>
      <c r="OQ92" s="205"/>
      <c r="OR92" s="205"/>
      <c r="OS92" s="205"/>
      <c r="OT92" s="205"/>
      <c r="OU92" s="205"/>
      <c r="OV92" s="205"/>
      <c r="OW92" s="205"/>
      <c r="OX92" s="205"/>
      <c r="OY92" s="205"/>
      <c r="OZ92" s="205"/>
      <c r="PA92" s="205"/>
      <c r="PB92" s="205"/>
      <c r="PC92" s="205"/>
      <c r="PD92" s="205"/>
      <c r="PE92" s="205"/>
      <c r="PF92" s="205"/>
      <c r="PG92" s="205"/>
      <c r="PH92" s="205"/>
      <c r="PI92" s="205"/>
      <c r="PJ92" s="205"/>
      <c r="PK92" s="205"/>
      <c r="PL92" s="205"/>
      <c r="PM92" s="205"/>
      <c r="PN92" s="205"/>
      <c r="PO92" s="205"/>
      <c r="PP92" s="205"/>
      <c r="PQ92" s="205"/>
      <c r="PR92" s="205"/>
      <c r="PS92" s="205"/>
      <c r="PT92" s="205"/>
      <c r="PU92" s="205"/>
      <c r="PV92" s="205"/>
      <c r="PW92" s="205"/>
      <c r="PX92" s="205"/>
      <c r="PY92" s="205"/>
      <c r="PZ92" s="205"/>
      <c r="QA92" s="205"/>
      <c r="QB92" s="205"/>
      <c r="QC92" s="205"/>
      <c r="QD92" s="205"/>
      <c r="QE92" s="205"/>
      <c r="QF92" s="205"/>
      <c r="QG92" s="205"/>
      <c r="QH92" s="205"/>
      <c r="QI92" s="205"/>
      <c r="QJ92" s="205"/>
      <c r="QK92" s="205"/>
      <c r="QL92" s="205"/>
      <c r="QM92" s="205"/>
      <c r="QN92" s="205"/>
      <c r="QO92" s="205"/>
      <c r="QP92" s="205"/>
      <c r="QQ92" s="205"/>
      <c r="QR92" s="205"/>
      <c r="QS92" s="205"/>
      <c r="QT92" s="205"/>
      <c r="QU92" s="205"/>
      <c r="QV92" s="205"/>
      <c r="QW92" s="205"/>
      <c r="QX92" s="205"/>
      <c r="QY92" s="205"/>
      <c r="QZ92" s="205"/>
      <c r="RA92" s="205"/>
      <c r="RB92" s="205"/>
      <c r="RC92" s="205"/>
      <c r="RD92" s="205"/>
      <c r="RE92" s="205"/>
      <c r="RF92" s="205"/>
      <c r="RG92" s="205"/>
      <c r="RH92" s="205"/>
      <c r="RI92" s="205"/>
      <c r="RJ92" s="205"/>
      <c r="RK92" s="205"/>
      <c r="RL92" s="205"/>
      <c r="RM92" s="205"/>
      <c r="RN92" s="205"/>
      <c r="RO92" s="205"/>
      <c r="RP92" s="205"/>
      <c r="RQ92" s="205"/>
      <c r="RR92" s="205"/>
      <c r="RS92" s="205"/>
      <c r="RT92" s="205"/>
      <c r="RU92" s="205"/>
      <c r="RV92" s="205"/>
      <c r="RW92" s="205"/>
      <c r="RX92" s="205"/>
      <c r="RY92" s="205"/>
      <c r="RZ92" s="205"/>
      <c r="SA92" s="205"/>
      <c r="SB92" s="205"/>
      <c r="SC92" s="205"/>
      <c r="SD92" s="205"/>
      <c r="SE92" s="205"/>
      <c r="SF92" s="205"/>
      <c r="SG92" s="205"/>
      <c r="SH92" s="205"/>
      <c r="SI92" s="205"/>
      <c r="SJ92" s="205"/>
      <c r="SK92" s="205"/>
      <c r="SL92" s="205"/>
      <c r="SM92" s="205"/>
      <c r="SN92" s="205"/>
      <c r="SO92" s="205"/>
      <c r="SP92" s="205"/>
      <c r="SQ92" s="205"/>
      <c r="SR92" s="205"/>
      <c r="SS92" s="205"/>
      <c r="ST92" s="205"/>
      <c r="SU92" s="205"/>
      <c r="SV92" s="205"/>
      <c r="SW92" s="205"/>
      <c r="SX92" s="205"/>
      <c r="SY92" s="205"/>
      <c r="SZ92" s="205"/>
      <c r="TA92" s="205"/>
      <c r="TB92" s="205"/>
      <c r="TC92" s="205"/>
      <c r="TD92" s="205"/>
      <c r="TE92" s="205"/>
      <c r="TF92" s="205"/>
      <c r="TG92" s="205"/>
      <c r="TH92" s="205"/>
      <c r="TI92" s="205"/>
      <c r="TJ92" s="205"/>
      <c r="TK92" s="205"/>
      <c r="TL92" s="205"/>
      <c r="TM92" s="205"/>
      <c r="TN92" s="205"/>
      <c r="TO92" s="205"/>
      <c r="TP92" s="205"/>
      <c r="TQ92" s="205"/>
      <c r="TR92" s="205"/>
      <c r="TS92" s="205"/>
      <c r="TT92" s="205"/>
      <c r="TU92" s="205"/>
      <c r="TV92" s="205"/>
      <c r="TW92" s="205"/>
      <c r="TX92" s="205"/>
      <c r="TY92" s="205"/>
      <c r="TZ92" s="205"/>
      <c r="UA92" s="205"/>
      <c r="UB92" s="205"/>
      <c r="UC92" s="205"/>
      <c r="UD92" s="205"/>
      <c r="UE92" s="205"/>
      <c r="UF92" s="205"/>
      <c r="UG92" s="205"/>
      <c r="UH92" s="205"/>
      <c r="UI92" s="205"/>
      <c r="UJ92" s="205"/>
      <c r="UK92" s="205"/>
      <c r="UL92" s="205"/>
      <c r="UM92" s="205"/>
      <c r="UN92" s="205"/>
      <c r="UO92" s="205"/>
      <c r="UP92" s="205"/>
      <c r="UQ92" s="205"/>
      <c r="UR92" s="205"/>
      <c r="US92" s="205"/>
      <c r="UT92" s="205"/>
      <c r="UU92" s="205"/>
      <c r="UV92" s="205"/>
      <c r="UW92" s="205"/>
      <c r="UX92" s="205"/>
      <c r="UY92" s="205"/>
      <c r="UZ92" s="205"/>
      <c r="VA92" s="205"/>
      <c r="VB92" s="205"/>
      <c r="VC92" s="205"/>
      <c r="VD92" s="205"/>
      <c r="VE92" s="205"/>
      <c r="VF92" s="205"/>
      <c r="VG92" s="205"/>
      <c r="VH92" s="205"/>
      <c r="VI92" s="205"/>
      <c r="VJ92" s="205"/>
      <c r="VK92" s="205"/>
      <c r="VL92" s="205"/>
      <c r="VM92" s="205"/>
      <c r="VN92" s="205"/>
      <c r="VO92" s="205"/>
      <c r="VP92" s="205"/>
      <c r="VQ92" s="205"/>
      <c r="VR92" s="205"/>
      <c r="VS92" s="205"/>
      <c r="VT92" s="205"/>
      <c r="VU92" s="205"/>
      <c r="VV92" s="205"/>
      <c r="VW92" s="205"/>
      <c r="VX92" s="205"/>
      <c r="VY92" s="205"/>
      <c r="VZ92" s="205"/>
      <c r="WA92" s="205"/>
      <c r="WB92" s="205"/>
      <c r="WC92" s="205"/>
      <c r="WD92" s="205"/>
      <c r="WE92" s="205"/>
      <c r="WF92" s="205"/>
      <c r="WG92" s="205"/>
      <c r="WH92" s="205"/>
      <c r="WI92" s="205"/>
      <c r="WJ92" s="205"/>
      <c r="WK92" s="205"/>
      <c r="WL92" s="205"/>
      <c r="WM92" s="205"/>
      <c r="WN92" s="205"/>
      <c r="WO92" s="205"/>
      <c r="WP92" s="205"/>
      <c r="WQ92" s="205"/>
      <c r="WR92" s="205"/>
      <c r="WS92" s="205"/>
      <c r="WT92" s="205"/>
      <c r="WU92" s="205"/>
      <c r="WV92" s="205"/>
      <c r="WW92" s="205"/>
      <c r="WX92" s="205"/>
      <c r="WY92" s="205"/>
      <c r="WZ92" s="205"/>
      <c r="XA92" s="205"/>
      <c r="XB92" s="205"/>
      <c r="XC92" s="205"/>
      <c r="XD92" s="205"/>
      <c r="XE92" s="205"/>
      <c r="XF92" s="205"/>
      <c r="XG92" s="205"/>
      <c r="XH92" s="205"/>
      <c r="XI92" s="205"/>
      <c r="XJ92" s="205"/>
      <c r="XK92" s="205"/>
      <c r="XL92" s="205"/>
      <c r="XM92" s="205"/>
      <c r="XN92" s="205"/>
      <c r="XO92" s="205"/>
      <c r="XP92" s="205"/>
      <c r="XQ92" s="205"/>
      <c r="XR92" s="205"/>
      <c r="XS92" s="205"/>
      <c r="XT92" s="205"/>
      <c r="XU92" s="205"/>
      <c r="XV92" s="205"/>
      <c r="XW92" s="205"/>
      <c r="XX92" s="205"/>
      <c r="XY92" s="205"/>
      <c r="XZ92" s="205"/>
      <c r="YA92" s="205"/>
      <c r="YB92" s="205"/>
      <c r="YC92" s="205"/>
      <c r="YD92" s="205"/>
      <c r="YE92" s="205"/>
      <c r="YF92" s="205"/>
      <c r="YG92" s="205"/>
      <c r="YH92" s="205"/>
      <c r="YI92" s="205"/>
      <c r="YJ92" s="205"/>
      <c r="YK92" s="205"/>
      <c r="YL92" s="205"/>
      <c r="YM92" s="205"/>
      <c r="YN92" s="205"/>
      <c r="YO92" s="205"/>
      <c r="YP92" s="205"/>
      <c r="YQ92" s="205"/>
      <c r="YR92" s="205"/>
      <c r="YS92" s="205"/>
      <c r="YT92" s="205"/>
      <c r="YU92" s="205"/>
      <c r="YV92" s="205"/>
      <c r="YW92" s="205"/>
      <c r="YX92" s="205"/>
      <c r="YY92" s="205"/>
      <c r="YZ92" s="205"/>
      <c r="ZA92" s="205"/>
      <c r="ZB92" s="205"/>
      <c r="ZC92" s="205"/>
      <c r="ZD92" s="205"/>
      <c r="ZE92" s="205"/>
      <c r="ZF92" s="205"/>
      <c r="ZG92" s="205"/>
      <c r="ZH92" s="205"/>
      <c r="ZI92" s="205"/>
      <c r="ZJ92" s="205"/>
      <c r="ZK92" s="205"/>
      <c r="ZL92" s="205"/>
      <c r="ZM92" s="205"/>
      <c r="ZN92" s="205"/>
      <c r="ZO92" s="205"/>
      <c r="ZP92" s="205"/>
      <c r="ZQ92" s="205"/>
      <c r="ZR92" s="205"/>
      <c r="ZS92" s="205"/>
      <c r="ZT92" s="205"/>
      <c r="ZU92" s="205"/>
      <c r="ZV92" s="205"/>
      <c r="ZW92" s="205"/>
      <c r="ZX92" s="205"/>
      <c r="ZY92" s="205"/>
      <c r="ZZ92" s="205"/>
      <c r="AAA92" s="205"/>
      <c r="AAB92" s="205"/>
      <c r="AAC92" s="205"/>
      <c r="AAD92" s="205"/>
      <c r="AAE92" s="205"/>
      <c r="AAF92" s="205"/>
      <c r="AAG92" s="205"/>
      <c r="AAH92" s="205"/>
      <c r="AAI92" s="205"/>
      <c r="AAJ92" s="205"/>
      <c r="AAK92" s="205"/>
      <c r="AAL92" s="205"/>
      <c r="AAM92" s="205"/>
      <c r="AAN92" s="205"/>
      <c r="AAO92" s="205"/>
      <c r="AAP92" s="205"/>
      <c r="AAQ92" s="205"/>
      <c r="AAR92" s="205"/>
      <c r="AAS92" s="205"/>
      <c r="AAT92" s="205"/>
      <c r="AAU92" s="205"/>
      <c r="AAV92" s="205"/>
      <c r="AAW92" s="205"/>
      <c r="AAX92" s="205"/>
      <c r="AAY92" s="205"/>
      <c r="AAZ92" s="205"/>
      <c r="ABA92" s="205"/>
      <c r="ABB92" s="205"/>
      <c r="ABC92" s="205"/>
      <c r="ABD92" s="205"/>
      <c r="ABE92" s="205"/>
      <c r="ABF92" s="205"/>
      <c r="ABG92" s="205"/>
      <c r="ABH92" s="205"/>
      <c r="ABI92" s="205"/>
      <c r="ABJ92" s="205"/>
      <c r="ABK92" s="205"/>
      <c r="ABL92" s="205"/>
      <c r="ABM92" s="205"/>
      <c r="ABN92" s="205"/>
      <c r="ABO92" s="205"/>
      <c r="ABP92" s="205"/>
      <c r="ABQ92" s="205"/>
      <c r="ABR92" s="205"/>
      <c r="ABS92" s="205"/>
      <c r="ABT92" s="205"/>
      <c r="ABU92" s="205"/>
      <c r="ABV92" s="205"/>
      <c r="ABW92" s="205"/>
      <c r="ABX92" s="205"/>
      <c r="ABY92" s="205"/>
      <c r="ABZ92" s="205"/>
      <c r="ACA92" s="205"/>
      <c r="ACB92" s="205"/>
      <c r="ACC92" s="205"/>
      <c r="ACD92" s="205"/>
      <c r="ACE92" s="205"/>
      <c r="ACF92" s="205"/>
      <c r="ACG92" s="205"/>
      <c r="ACH92" s="205"/>
      <c r="ACI92" s="205"/>
      <c r="ACJ92" s="205"/>
      <c r="ACK92" s="205"/>
      <c r="ACL92" s="205"/>
      <c r="ACM92" s="205"/>
      <c r="ACN92" s="205"/>
      <c r="ACO92" s="205"/>
      <c r="ACP92" s="205"/>
      <c r="ACQ92" s="205"/>
      <c r="ACR92" s="205"/>
      <c r="ACS92" s="205"/>
      <c r="ACT92" s="205"/>
      <c r="ACU92" s="205"/>
      <c r="ACV92" s="205"/>
      <c r="ACW92" s="205"/>
      <c r="ACX92" s="205"/>
      <c r="ACY92" s="205"/>
      <c r="ACZ92" s="205"/>
      <c r="ADA92" s="205"/>
      <c r="ADB92" s="205"/>
      <c r="ADC92" s="205"/>
      <c r="ADD92" s="205"/>
      <c r="ADE92" s="205"/>
      <c r="ADF92" s="205"/>
      <c r="ADG92" s="205"/>
      <c r="ADH92" s="205"/>
      <c r="ADI92" s="205"/>
      <c r="ADJ92" s="205"/>
      <c r="ADK92" s="205"/>
      <c r="ADL92" s="205"/>
      <c r="ADM92" s="205"/>
      <c r="ADN92" s="205"/>
      <c r="ADO92" s="205"/>
      <c r="ADP92" s="205"/>
      <c r="ADQ92" s="205"/>
      <c r="ADR92" s="205"/>
      <c r="ADS92" s="205"/>
      <c r="ADT92" s="205"/>
      <c r="ADU92" s="205"/>
      <c r="ADV92" s="205"/>
      <c r="ADW92" s="205"/>
      <c r="ADX92" s="205"/>
      <c r="ADY92" s="205"/>
      <c r="ADZ92" s="205"/>
      <c r="AEA92" s="205"/>
      <c r="AEB92" s="205"/>
      <c r="AEC92" s="205"/>
      <c r="AED92" s="205"/>
      <c r="AEE92" s="205"/>
      <c r="AEF92" s="205"/>
      <c r="AEG92" s="205"/>
      <c r="AEH92" s="205"/>
      <c r="AEI92" s="205"/>
      <c r="AEJ92" s="205"/>
      <c r="AEK92" s="205"/>
      <c r="AEL92" s="205"/>
      <c r="AEM92" s="205"/>
      <c r="AEN92" s="205"/>
      <c r="AEO92" s="205"/>
      <c r="AEP92" s="205"/>
      <c r="AEQ92" s="205"/>
      <c r="AER92" s="205"/>
      <c r="AES92" s="205"/>
      <c r="AET92" s="205"/>
      <c r="AEU92" s="205"/>
      <c r="AEV92" s="205"/>
      <c r="AEW92" s="205"/>
      <c r="AEX92" s="205"/>
      <c r="AEY92" s="205"/>
      <c r="AEZ92" s="205"/>
      <c r="AFA92" s="205"/>
      <c r="AFB92" s="205"/>
      <c r="AFC92" s="205"/>
      <c r="AFD92" s="205"/>
      <c r="AFE92" s="205"/>
      <c r="AFF92" s="205"/>
      <c r="AFG92" s="205"/>
      <c r="AFH92" s="205"/>
      <c r="AFI92" s="205"/>
      <c r="AFJ92" s="205"/>
      <c r="AFK92" s="205"/>
      <c r="AFL92" s="205"/>
      <c r="AFM92" s="205"/>
      <c r="AFN92" s="205"/>
      <c r="AFO92" s="205"/>
      <c r="AFP92" s="205"/>
      <c r="AFQ92" s="205"/>
      <c r="AFR92" s="205"/>
      <c r="AFS92" s="205"/>
      <c r="AFT92" s="205"/>
      <c r="AFU92" s="205"/>
      <c r="AFV92" s="205"/>
      <c r="AFW92" s="205"/>
      <c r="AFX92" s="205"/>
      <c r="AFY92" s="205"/>
      <c r="AFZ92" s="205"/>
      <c r="AGA92" s="205"/>
      <c r="AGB92" s="205"/>
      <c r="AGC92" s="205"/>
      <c r="AGD92" s="205"/>
      <c r="AGE92" s="205"/>
      <c r="AGF92" s="205"/>
      <c r="AGG92" s="205"/>
      <c r="AGH92" s="205"/>
      <c r="AGI92" s="205"/>
      <c r="AGJ92" s="205"/>
      <c r="AGK92" s="205"/>
      <c r="AGL92" s="205"/>
      <c r="AGM92" s="205"/>
      <c r="AGN92" s="205"/>
      <c r="AGO92" s="205"/>
      <c r="AGP92" s="205"/>
      <c r="AGQ92" s="205"/>
      <c r="AGR92" s="205"/>
      <c r="AGS92" s="205"/>
      <c r="AGT92" s="205"/>
      <c r="AGU92" s="205"/>
      <c r="AGV92" s="205"/>
      <c r="AGW92" s="205"/>
      <c r="AGX92" s="205"/>
      <c r="AGY92" s="205"/>
      <c r="AGZ92" s="205"/>
      <c r="AHA92" s="205"/>
      <c r="AHB92" s="205"/>
      <c r="AHC92" s="205"/>
      <c r="AHD92" s="205"/>
      <c r="AHE92" s="205"/>
      <c r="AHF92" s="205"/>
      <c r="AHG92" s="205"/>
      <c r="AHH92" s="205"/>
      <c r="AHI92" s="205"/>
      <c r="AHJ92" s="205"/>
      <c r="AHK92" s="205"/>
      <c r="AHL92" s="205"/>
      <c r="AHM92" s="205"/>
      <c r="AHN92" s="205"/>
      <c r="AHO92" s="205"/>
      <c r="AHP92" s="205"/>
      <c r="AHQ92" s="205"/>
      <c r="AHR92" s="205"/>
      <c r="AHS92" s="205"/>
      <c r="AHT92" s="205"/>
      <c r="AHU92" s="205"/>
      <c r="AHV92" s="205"/>
      <c r="AHW92" s="205"/>
      <c r="AHX92" s="205"/>
      <c r="AHY92" s="205"/>
      <c r="AHZ92" s="205"/>
      <c r="AIA92" s="205"/>
      <c r="AIB92" s="205"/>
      <c r="AIC92" s="205"/>
      <c r="AID92" s="205"/>
      <c r="AIE92" s="205"/>
      <c r="AIF92" s="205"/>
      <c r="AIG92" s="205"/>
      <c r="AIH92" s="205"/>
      <c r="AII92" s="205"/>
      <c r="AIJ92" s="205"/>
      <c r="AIK92" s="205"/>
      <c r="AIL92" s="205"/>
      <c r="AIM92" s="205"/>
      <c r="AIN92" s="205"/>
      <c r="AIO92" s="205"/>
      <c r="AIP92" s="205"/>
      <c r="AIQ92" s="205"/>
      <c r="AIR92" s="205"/>
      <c r="AIS92" s="205"/>
      <c r="AIT92" s="205"/>
      <c r="AIU92" s="205"/>
      <c r="AIV92" s="205"/>
      <c r="AIW92" s="205"/>
      <c r="AIX92" s="205"/>
      <c r="AIY92" s="205"/>
      <c r="AIZ92" s="205"/>
      <c r="AJA92" s="205"/>
      <c r="AJB92" s="205"/>
      <c r="AJC92" s="205"/>
      <c r="AJD92" s="205"/>
      <c r="AJE92" s="205"/>
      <c r="AJF92" s="205"/>
      <c r="AJG92" s="205"/>
      <c r="AJH92" s="205"/>
      <c r="AJI92" s="205"/>
      <c r="AJJ92" s="205"/>
      <c r="AJK92" s="205"/>
      <c r="AJL92" s="205"/>
      <c r="AJM92" s="205"/>
      <c r="AJN92" s="205"/>
      <c r="AJO92" s="205"/>
      <c r="AJP92" s="205"/>
      <c r="AJQ92" s="205"/>
      <c r="AJR92" s="205"/>
      <c r="AJS92" s="205"/>
      <c r="AJT92" s="205"/>
      <c r="AJU92" s="205"/>
      <c r="AJV92" s="205"/>
      <c r="AJW92" s="205"/>
      <c r="AJX92" s="205"/>
      <c r="AJY92" s="205"/>
      <c r="AJZ92" s="205"/>
      <c r="AKA92" s="205"/>
      <c r="AKB92" s="205"/>
      <c r="AKC92" s="205"/>
      <c r="AKD92" s="205"/>
      <c r="AKE92" s="205"/>
      <c r="AKF92" s="205"/>
      <c r="AKG92" s="205"/>
      <c r="AKH92" s="205"/>
      <c r="AKI92" s="205"/>
      <c r="AKJ92" s="205"/>
      <c r="AKK92" s="205"/>
      <c r="AKL92" s="205"/>
      <c r="AKM92" s="205"/>
      <c r="AKN92" s="205"/>
      <c r="AKO92" s="205"/>
      <c r="AKP92" s="205"/>
      <c r="AKQ92" s="205"/>
      <c r="AKR92" s="205"/>
      <c r="AKS92" s="205"/>
      <c r="AKT92" s="205"/>
      <c r="AKU92" s="205"/>
      <c r="AKV92" s="205"/>
      <c r="AKW92" s="205"/>
      <c r="AKX92" s="205"/>
      <c r="AKY92" s="205"/>
      <c r="AKZ92" s="205"/>
      <c r="ALA92" s="205"/>
      <c r="ALB92" s="205"/>
      <c r="ALC92" s="205"/>
      <c r="ALD92" s="205"/>
      <c r="ALE92" s="205"/>
      <c r="ALF92" s="205"/>
      <c r="ALG92" s="205"/>
      <c r="ALH92" s="205"/>
      <c r="ALI92" s="205"/>
      <c r="ALJ92" s="205"/>
      <c r="ALK92" s="205"/>
      <c r="ALL92" s="205"/>
      <c r="ALM92" s="205"/>
      <c r="ALN92" s="205"/>
      <c r="ALO92" s="205"/>
      <c r="ALP92" s="205"/>
      <c r="ALQ92" s="205"/>
      <c r="ALR92" s="205"/>
      <c r="ALS92" s="205"/>
      <c r="ALT92" s="205"/>
      <c r="ALU92" s="205"/>
      <c r="ALV92" s="205"/>
      <c r="ALW92" s="205"/>
      <c r="ALX92" s="205"/>
      <c r="ALY92" s="205"/>
      <c r="ALZ92" s="205"/>
      <c r="AMA92" s="205"/>
      <c r="AMB92" s="205"/>
      <c r="AMC92" s="205"/>
      <c r="AMD92" s="205"/>
      <c r="AME92" s="205"/>
      <c r="AMF92" s="205"/>
      <c r="AMG92" s="205"/>
      <c r="AMH92" s="205"/>
      <c r="AMI92" s="205"/>
      <c r="AMJ92" s="205"/>
      <c r="AMK92" s="205"/>
    </row>
    <row r="93" spans="1:1025" s="207" customFormat="1" x14ac:dyDescent="0.25">
      <c r="A93" s="202"/>
      <c r="B93" s="302"/>
      <c r="C93" s="303"/>
      <c r="D93" s="200" t="s">
        <v>23</v>
      </c>
      <c r="E93" s="201">
        <v>1202.5999999999999</v>
      </c>
      <c r="F93" s="201">
        <v>1202.5999999999999</v>
      </c>
      <c r="G93" s="201">
        <v>1202.5999999999999</v>
      </c>
      <c r="H93" s="201">
        <v>701</v>
      </c>
      <c r="I93" s="201">
        <v>1202.5999999999999</v>
      </c>
      <c r="J93" s="208">
        <f>I93/E93*100</f>
        <v>100</v>
      </c>
      <c r="K93" s="208">
        <f t="shared" ref="K93:L93" si="6">J93/F93*100</f>
        <v>8.3153168135705968</v>
      </c>
      <c r="L93" s="208">
        <f t="shared" si="6"/>
        <v>0.6914449371004987</v>
      </c>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6"/>
      <c r="GO93" s="206"/>
      <c r="GP93" s="206"/>
      <c r="GQ93" s="206"/>
      <c r="GR93" s="206"/>
      <c r="GS93" s="206"/>
      <c r="GT93" s="206"/>
      <c r="GU93" s="206"/>
      <c r="GV93" s="206"/>
      <c r="GW93" s="206"/>
      <c r="GX93" s="206"/>
      <c r="GY93" s="206"/>
      <c r="GZ93" s="206"/>
      <c r="HA93" s="206"/>
      <c r="HB93" s="206"/>
      <c r="HC93" s="206"/>
      <c r="HD93" s="206"/>
      <c r="HE93" s="206"/>
      <c r="HF93" s="206"/>
      <c r="HG93" s="206"/>
      <c r="HH93" s="206"/>
      <c r="HI93" s="206"/>
      <c r="HJ93" s="206"/>
      <c r="HK93" s="206"/>
      <c r="HL93" s="206"/>
      <c r="HM93" s="206"/>
      <c r="HN93" s="206"/>
      <c r="HO93" s="206"/>
      <c r="HP93" s="206"/>
      <c r="HQ93" s="206"/>
      <c r="HR93" s="206"/>
      <c r="HS93" s="206"/>
      <c r="HT93" s="206"/>
      <c r="HU93" s="206"/>
      <c r="HV93" s="206"/>
      <c r="HW93" s="206"/>
      <c r="HX93" s="206"/>
      <c r="HY93" s="206"/>
      <c r="HZ93" s="206"/>
      <c r="IA93" s="206"/>
      <c r="IB93" s="206"/>
      <c r="IC93" s="206"/>
      <c r="ID93" s="206"/>
      <c r="IE93" s="206"/>
      <c r="IF93" s="206"/>
      <c r="IG93" s="206"/>
      <c r="IH93" s="206"/>
      <c r="II93" s="206"/>
      <c r="IJ93" s="206"/>
      <c r="IK93" s="206"/>
      <c r="IL93" s="206"/>
      <c r="IM93" s="206"/>
      <c r="IN93" s="206"/>
      <c r="IO93" s="206"/>
      <c r="IP93" s="206"/>
      <c r="IQ93" s="206"/>
      <c r="IR93" s="206"/>
      <c r="IS93" s="206"/>
      <c r="IT93" s="206"/>
      <c r="IU93" s="206"/>
      <c r="IV93" s="206"/>
      <c r="IW93" s="206"/>
      <c r="IX93" s="206"/>
      <c r="IY93" s="206"/>
      <c r="IZ93" s="206"/>
      <c r="JA93" s="206"/>
      <c r="JB93" s="206"/>
      <c r="JC93" s="206"/>
      <c r="JD93" s="206"/>
      <c r="JE93" s="206"/>
      <c r="JF93" s="206"/>
      <c r="JG93" s="206"/>
      <c r="JH93" s="206"/>
      <c r="JI93" s="206"/>
      <c r="JJ93" s="206"/>
      <c r="JK93" s="206"/>
      <c r="JL93" s="206"/>
      <c r="JM93" s="206"/>
      <c r="JN93" s="206"/>
      <c r="JO93" s="206"/>
      <c r="JP93" s="206"/>
      <c r="JQ93" s="206"/>
      <c r="JR93" s="206"/>
      <c r="JS93" s="206"/>
      <c r="JT93" s="206"/>
      <c r="JU93" s="206"/>
      <c r="JV93" s="206"/>
      <c r="JW93" s="206"/>
      <c r="JX93" s="206"/>
      <c r="JY93" s="206"/>
      <c r="JZ93" s="206"/>
      <c r="KA93" s="206"/>
      <c r="KB93" s="206"/>
      <c r="KC93" s="206"/>
      <c r="KD93" s="206"/>
      <c r="KE93" s="206"/>
      <c r="KF93" s="206"/>
      <c r="KG93" s="206"/>
      <c r="KH93" s="206"/>
      <c r="KI93" s="206"/>
      <c r="KJ93" s="206"/>
      <c r="KK93" s="206"/>
      <c r="KL93" s="206"/>
      <c r="KM93" s="206"/>
      <c r="KN93" s="206"/>
      <c r="KO93" s="206"/>
      <c r="KP93" s="205"/>
      <c r="KQ93" s="205"/>
      <c r="KR93" s="205"/>
      <c r="KS93" s="205"/>
      <c r="KT93" s="205"/>
      <c r="KU93" s="205"/>
      <c r="KV93" s="205"/>
      <c r="KW93" s="205"/>
      <c r="KX93" s="205"/>
      <c r="KY93" s="205"/>
      <c r="KZ93" s="205"/>
      <c r="LA93" s="205"/>
      <c r="LB93" s="205"/>
      <c r="LC93" s="205"/>
      <c r="LD93" s="205"/>
      <c r="LE93" s="205"/>
      <c r="LF93" s="205"/>
      <c r="LG93" s="205"/>
      <c r="LH93" s="205"/>
      <c r="LI93" s="205"/>
      <c r="LJ93" s="205"/>
      <c r="LK93" s="205"/>
      <c r="LL93" s="205"/>
      <c r="LM93" s="205"/>
      <c r="LN93" s="205"/>
      <c r="LO93" s="205"/>
      <c r="LP93" s="205"/>
      <c r="LQ93" s="205"/>
      <c r="LR93" s="205"/>
      <c r="LS93" s="205"/>
      <c r="LT93" s="205"/>
      <c r="LU93" s="205"/>
      <c r="LV93" s="205"/>
      <c r="LW93" s="205"/>
      <c r="LX93" s="205"/>
      <c r="LY93" s="205"/>
      <c r="LZ93" s="205"/>
      <c r="MA93" s="205"/>
      <c r="MB93" s="205"/>
      <c r="MC93" s="205"/>
      <c r="MD93" s="205"/>
      <c r="ME93" s="205"/>
      <c r="MF93" s="205"/>
      <c r="MG93" s="205"/>
      <c r="MH93" s="205"/>
      <c r="MI93" s="205"/>
      <c r="MJ93" s="205"/>
      <c r="MK93" s="205"/>
      <c r="ML93" s="205"/>
      <c r="MM93" s="205"/>
      <c r="MN93" s="205"/>
      <c r="MO93" s="205"/>
      <c r="MP93" s="205"/>
      <c r="MQ93" s="205"/>
      <c r="MR93" s="205"/>
      <c r="MS93" s="205"/>
      <c r="MT93" s="205"/>
      <c r="MU93" s="205"/>
      <c r="MV93" s="205"/>
      <c r="MW93" s="205"/>
      <c r="MX93" s="205"/>
      <c r="MY93" s="205"/>
      <c r="MZ93" s="205"/>
      <c r="NA93" s="205"/>
      <c r="NB93" s="205"/>
      <c r="NC93" s="205"/>
      <c r="ND93" s="205"/>
      <c r="NE93" s="205"/>
      <c r="NF93" s="205"/>
      <c r="NG93" s="205"/>
      <c r="NH93" s="205"/>
      <c r="NI93" s="205"/>
      <c r="NJ93" s="205"/>
      <c r="NK93" s="205"/>
      <c r="NL93" s="205"/>
      <c r="NM93" s="205"/>
      <c r="NN93" s="205"/>
      <c r="NO93" s="205"/>
      <c r="NP93" s="205"/>
      <c r="NQ93" s="205"/>
      <c r="NR93" s="205"/>
      <c r="NS93" s="205"/>
      <c r="NT93" s="205"/>
      <c r="NU93" s="205"/>
      <c r="NV93" s="205"/>
      <c r="NW93" s="205"/>
      <c r="NX93" s="205"/>
      <c r="NY93" s="205"/>
      <c r="NZ93" s="205"/>
      <c r="OA93" s="205"/>
      <c r="OB93" s="205"/>
      <c r="OC93" s="205"/>
      <c r="OD93" s="205"/>
      <c r="OE93" s="205"/>
      <c r="OF93" s="205"/>
      <c r="OG93" s="205"/>
      <c r="OH93" s="205"/>
      <c r="OI93" s="205"/>
      <c r="OJ93" s="205"/>
      <c r="OK93" s="205"/>
      <c r="OL93" s="205"/>
      <c r="OM93" s="205"/>
      <c r="ON93" s="205"/>
      <c r="OO93" s="205"/>
      <c r="OP93" s="205"/>
      <c r="OQ93" s="205"/>
      <c r="OR93" s="205"/>
      <c r="OS93" s="205"/>
      <c r="OT93" s="205"/>
      <c r="OU93" s="205"/>
      <c r="OV93" s="205"/>
      <c r="OW93" s="205"/>
      <c r="OX93" s="205"/>
      <c r="OY93" s="205"/>
      <c r="OZ93" s="205"/>
      <c r="PA93" s="205"/>
      <c r="PB93" s="205"/>
      <c r="PC93" s="205"/>
      <c r="PD93" s="205"/>
      <c r="PE93" s="205"/>
      <c r="PF93" s="205"/>
      <c r="PG93" s="205"/>
      <c r="PH93" s="205"/>
      <c r="PI93" s="205"/>
      <c r="PJ93" s="205"/>
      <c r="PK93" s="205"/>
      <c r="PL93" s="205"/>
      <c r="PM93" s="205"/>
      <c r="PN93" s="205"/>
      <c r="PO93" s="205"/>
      <c r="PP93" s="205"/>
      <c r="PQ93" s="205"/>
      <c r="PR93" s="205"/>
      <c r="PS93" s="205"/>
      <c r="PT93" s="205"/>
      <c r="PU93" s="205"/>
      <c r="PV93" s="205"/>
      <c r="PW93" s="205"/>
      <c r="PX93" s="205"/>
      <c r="PY93" s="205"/>
      <c r="PZ93" s="205"/>
      <c r="QA93" s="205"/>
      <c r="QB93" s="205"/>
      <c r="QC93" s="205"/>
      <c r="QD93" s="205"/>
      <c r="QE93" s="205"/>
      <c r="QF93" s="205"/>
      <c r="QG93" s="205"/>
      <c r="QH93" s="205"/>
      <c r="QI93" s="205"/>
      <c r="QJ93" s="205"/>
      <c r="QK93" s="205"/>
      <c r="QL93" s="205"/>
      <c r="QM93" s="205"/>
      <c r="QN93" s="205"/>
      <c r="QO93" s="205"/>
      <c r="QP93" s="205"/>
      <c r="QQ93" s="205"/>
      <c r="QR93" s="205"/>
      <c r="QS93" s="205"/>
      <c r="QT93" s="205"/>
      <c r="QU93" s="205"/>
      <c r="QV93" s="205"/>
      <c r="QW93" s="205"/>
      <c r="QX93" s="205"/>
      <c r="QY93" s="205"/>
      <c r="QZ93" s="205"/>
      <c r="RA93" s="205"/>
      <c r="RB93" s="205"/>
      <c r="RC93" s="205"/>
      <c r="RD93" s="205"/>
      <c r="RE93" s="205"/>
      <c r="RF93" s="205"/>
      <c r="RG93" s="205"/>
      <c r="RH93" s="205"/>
      <c r="RI93" s="205"/>
      <c r="RJ93" s="205"/>
      <c r="RK93" s="205"/>
      <c r="RL93" s="205"/>
      <c r="RM93" s="205"/>
      <c r="RN93" s="205"/>
      <c r="RO93" s="205"/>
      <c r="RP93" s="205"/>
      <c r="RQ93" s="205"/>
      <c r="RR93" s="205"/>
      <c r="RS93" s="205"/>
      <c r="RT93" s="205"/>
      <c r="RU93" s="205"/>
      <c r="RV93" s="205"/>
      <c r="RW93" s="205"/>
      <c r="RX93" s="205"/>
      <c r="RY93" s="205"/>
      <c r="RZ93" s="205"/>
      <c r="SA93" s="205"/>
      <c r="SB93" s="205"/>
      <c r="SC93" s="205"/>
      <c r="SD93" s="205"/>
      <c r="SE93" s="205"/>
      <c r="SF93" s="205"/>
      <c r="SG93" s="205"/>
      <c r="SH93" s="205"/>
      <c r="SI93" s="205"/>
      <c r="SJ93" s="205"/>
      <c r="SK93" s="205"/>
      <c r="SL93" s="205"/>
      <c r="SM93" s="205"/>
      <c r="SN93" s="205"/>
      <c r="SO93" s="205"/>
      <c r="SP93" s="205"/>
      <c r="SQ93" s="205"/>
      <c r="SR93" s="205"/>
      <c r="SS93" s="205"/>
      <c r="ST93" s="205"/>
      <c r="SU93" s="205"/>
      <c r="SV93" s="205"/>
      <c r="SW93" s="205"/>
      <c r="SX93" s="205"/>
      <c r="SY93" s="205"/>
      <c r="SZ93" s="205"/>
      <c r="TA93" s="205"/>
      <c r="TB93" s="205"/>
      <c r="TC93" s="205"/>
      <c r="TD93" s="205"/>
      <c r="TE93" s="205"/>
      <c r="TF93" s="205"/>
      <c r="TG93" s="205"/>
      <c r="TH93" s="205"/>
      <c r="TI93" s="205"/>
      <c r="TJ93" s="205"/>
      <c r="TK93" s="205"/>
      <c r="TL93" s="205"/>
      <c r="TM93" s="205"/>
      <c r="TN93" s="205"/>
      <c r="TO93" s="205"/>
      <c r="TP93" s="205"/>
      <c r="TQ93" s="205"/>
      <c r="TR93" s="205"/>
      <c r="TS93" s="205"/>
      <c r="TT93" s="205"/>
      <c r="TU93" s="205"/>
      <c r="TV93" s="205"/>
      <c r="TW93" s="205"/>
      <c r="TX93" s="205"/>
      <c r="TY93" s="205"/>
      <c r="TZ93" s="205"/>
      <c r="UA93" s="205"/>
      <c r="UB93" s="205"/>
      <c r="UC93" s="205"/>
      <c r="UD93" s="205"/>
      <c r="UE93" s="205"/>
      <c r="UF93" s="205"/>
      <c r="UG93" s="205"/>
      <c r="UH93" s="205"/>
      <c r="UI93" s="205"/>
      <c r="UJ93" s="205"/>
      <c r="UK93" s="205"/>
      <c r="UL93" s="205"/>
      <c r="UM93" s="205"/>
      <c r="UN93" s="205"/>
      <c r="UO93" s="205"/>
      <c r="UP93" s="205"/>
      <c r="UQ93" s="205"/>
      <c r="UR93" s="205"/>
      <c r="US93" s="205"/>
      <c r="UT93" s="205"/>
      <c r="UU93" s="205"/>
      <c r="UV93" s="205"/>
      <c r="UW93" s="205"/>
      <c r="UX93" s="205"/>
      <c r="UY93" s="205"/>
      <c r="UZ93" s="205"/>
      <c r="VA93" s="205"/>
      <c r="VB93" s="205"/>
      <c r="VC93" s="205"/>
      <c r="VD93" s="205"/>
      <c r="VE93" s="205"/>
      <c r="VF93" s="205"/>
      <c r="VG93" s="205"/>
      <c r="VH93" s="205"/>
      <c r="VI93" s="205"/>
      <c r="VJ93" s="205"/>
      <c r="VK93" s="205"/>
      <c r="VL93" s="205"/>
      <c r="VM93" s="205"/>
      <c r="VN93" s="205"/>
      <c r="VO93" s="205"/>
      <c r="VP93" s="205"/>
      <c r="VQ93" s="205"/>
      <c r="VR93" s="205"/>
      <c r="VS93" s="205"/>
      <c r="VT93" s="205"/>
      <c r="VU93" s="205"/>
      <c r="VV93" s="205"/>
      <c r="VW93" s="205"/>
      <c r="VX93" s="205"/>
      <c r="VY93" s="205"/>
      <c r="VZ93" s="205"/>
      <c r="WA93" s="205"/>
      <c r="WB93" s="205"/>
      <c r="WC93" s="205"/>
      <c r="WD93" s="205"/>
      <c r="WE93" s="205"/>
      <c r="WF93" s="205"/>
      <c r="WG93" s="205"/>
      <c r="WH93" s="205"/>
      <c r="WI93" s="205"/>
      <c r="WJ93" s="205"/>
      <c r="WK93" s="205"/>
      <c r="WL93" s="205"/>
      <c r="WM93" s="205"/>
      <c r="WN93" s="205"/>
      <c r="WO93" s="205"/>
      <c r="WP93" s="205"/>
      <c r="WQ93" s="205"/>
      <c r="WR93" s="205"/>
      <c r="WS93" s="205"/>
      <c r="WT93" s="205"/>
      <c r="WU93" s="205"/>
      <c r="WV93" s="205"/>
      <c r="WW93" s="205"/>
      <c r="WX93" s="205"/>
      <c r="WY93" s="205"/>
      <c r="WZ93" s="205"/>
      <c r="XA93" s="205"/>
      <c r="XB93" s="205"/>
      <c r="XC93" s="205"/>
      <c r="XD93" s="205"/>
      <c r="XE93" s="205"/>
      <c r="XF93" s="205"/>
      <c r="XG93" s="205"/>
      <c r="XH93" s="205"/>
      <c r="XI93" s="205"/>
      <c r="XJ93" s="205"/>
      <c r="XK93" s="205"/>
      <c r="XL93" s="205"/>
      <c r="XM93" s="205"/>
      <c r="XN93" s="205"/>
      <c r="XO93" s="205"/>
      <c r="XP93" s="205"/>
      <c r="XQ93" s="205"/>
      <c r="XR93" s="205"/>
      <c r="XS93" s="205"/>
      <c r="XT93" s="205"/>
      <c r="XU93" s="205"/>
      <c r="XV93" s="205"/>
      <c r="XW93" s="205"/>
      <c r="XX93" s="205"/>
      <c r="XY93" s="205"/>
      <c r="XZ93" s="205"/>
      <c r="YA93" s="205"/>
      <c r="YB93" s="205"/>
      <c r="YC93" s="205"/>
      <c r="YD93" s="205"/>
      <c r="YE93" s="205"/>
      <c r="YF93" s="205"/>
      <c r="YG93" s="205"/>
      <c r="YH93" s="205"/>
      <c r="YI93" s="205"/>
      <c r="YJ93" s="205"/>
      <c r="YK93" s="205"/>
      <c r="YL93" s="205"/>
      <c r="YM93" s="205"/>
      <c r="YN93" s="205"/>
      <c r="YO93" s="205"/>
      <c r="YP93" s="205"/>
      <c r="YQ93" s="205"/>
      <c r="YR93" s="205"/>
      <c r="YS93" s="205"/>
      <c r="YT93" s="205"/>
      <c r="YU93" s="205"/>
      <c r="YV93" s="205"/>
      <c r="YW93" s="205"/>
      <c r="YX93" s="205"/>
      <c r="YY93" s="205"/>
      <c r="YZ93" s="205"/>
      <c r="ZA93" s="205"/>
      <c r="ZB93" s="205"/>
      <c r="ZC93" s="205"/>
      <c r="ZD93" s="205"/>
      <c r="ZE93" s="205"/>
      <c r="ZF93" s="205"/>
      <c r="ZG93" s="205"/>
      <c r="ZH93" s="205"/>
      <c r="ZI93" s="205"/>
      <c r="ZJ93" s="205"/>
      <c r="ZK93" s="205"/>
      <c r="ZL93" s="205"/>
      <c r="ZM93" s="205"/>
      <c r="ZN93" s="205"/>
      <c r="ZO93" s="205"/>
      <c r="ZP93" s="205"/>
      <c r="ZQ93" s="205"/>
      <c r="ZR93" s="205"/>
      <c r="ZS93" s="205"/>
      <c r="ZT93" s="205"/>
      <c r="ZU93" s="205"/>
      <c r="ZV93" s="205"/>
      <c r="ZW93" s="205"/>
      <c r="ZX93" s="205"/>
      <c r="ZY93" s="205"/>
      <c r="ZZ93" s="205"/>
      <c r="AAA93" s="205"/>
      <c r="AAB93" s="205"/>
      <c r="AAC93" s="205"/>
      <c r="AAD93" s="205"/>
      <c r="AAE93" s="205"/>
      <c r="AAF93" s="205"/>
      <c r="AAG93" s="205"/>
      <c r="AAH93" s="205"/>
      <c r="AAI93" s="205"/>
      <c r="AAJ93" s="205"/>
      <c r="AAK93" s="205"/>
      <c r="AAL93" s="205"/>
      <c r="AAM93" s="205"/>
      <c r="AAN93" s="205"/>
      <c r="AAO93" s="205"/>
      <c r="AAP93" s="205"/>
      <c r="AAQ93" s="205"/>
      <c r="AAR93" s="205"/>
      <c r="AAS93" s="205"/>
      <c r="AAT93" s="205"/>
      <c r="AAU93" s="205"/>
      <c r="AAV93" s="205"/>
      <c r="AAW93" s="205"/>
      <c r="AAX93" s="205"/>
      <c r="AAY93" s="205"/>
      <c r="AAZ93" s="205"/>
      <c r="ABA93" s="205"/>
      <c r="ABB93" s="205"/>
      <c r="ABC93" s="205"/>
      <c r="ABD93" s="205"/>
      <c r="ABE93" s="205"/>
      <c r="ABF93" s="205"/>
      <c r="ABG93" s="205"/>
      <c r="ABH93" s="205"/>
      <c r="ABI93" s="205"/>
      <c r="ABJ93" s="205"/>
      <c r="ABK93" s="205"/>
      <c r="ABL93" s="205"/>
      <c r="ABM93" s="205"/>
      <c r="ABN93" s="205"/>
      <c r="ABO93" s="205"/>
      <c r="ABP93" s="205"/>
      <c r="ABQ93" s="205"/>
      <c r="ABR93" s="205"/>
      <c r="ABS93" s="205"/>
      <c r="ABT93" s="205"/>
      <c r="ABU93" s="205"/>
      <c r="ABV93" s="205"/>
      <c r="ABW93" s="205"/>
      <c r="ABX93" s="205"/>
      <c r="ABY93" s="205"/>
      <c r="ABZ93" s="205"/>
      <c r="ACA93" s="205"/>
      <c r="ACB93" s="205"/>
      <c r="ACC93" s="205"/>
      <c r="ACD93" s="205"/>
      <c r="ACE93" s="205"/>
      <c r="ACF93" s="205"/>
      <c r="ACG93" s="205"/>
      <c r="ACH93" s="205"/>
      <c r="ACI93" s="205"/>
      <c r="ACJ93" s="205"/>
      <c r="ACK93" s="205"/>
      <c r="ACL93" s="205"/>
      <c r="ACM93" s="205"/>
      <c r="ACN93" s="205"/>
      <c r="ACO93" s="205"/>
      <c r="ACP93" s="205"/>
      <c r="ACQ93" s="205"/>
      <c r="ACR93" s="205"/>
      <c r="ACS93" s="205"/>
      <c r="ACT93" s="205"/>
      <c r="ACU93" s="205"/>
      <c r="ACV93" s="205"/>
      <c r="ACW93" s="205"/>
      <c r="ACX93" s="205"/>
      <c r="ACY93" s="205"/>
      <c r="ACZ93" s="205"/>
      <c r="ADA93" s="205"/>
      <c r="ADB93" s="205"/>
      <c r="ADC93" s="205"/>
      <c r="ADD93" s="205"/>
      <c r="ADE93" s="205"/>
      <c r="ADF93" s="205"/>
      <c r="ADG93" s="205"/>
      <c r="ADH93" s="205"/>
      <c r="ADI93" s="205"/>
      <c r="ADJ93" s="205"/>
      <c r="ADK93" s="205"/>
      <c r="ADL93" s="205"/>
      <c r="ADM93" s="205"/>
      <c r="ADN93" s="205"/>
      <c r="ADO93" s="205"/>
      <c r="ADP93" s="205"/>
      <c r="ADQ93" s="205"/>
      <c r="ADR93" s="205"/>
      <c r="ADS93" s="205"/>
      <c r="ADT93" s="205"/>
      <c r="ADU93" s="205"/>
      <c r="ADV93" s="205"/>
      <c r="ADW93" s="205"/>
      <c r="ADX93" s="205"/>
      <c r="ADY93" s="205"/>
      <c r="ADZ93" s="205"/>
      <c r="AEA93" s="205"/>
      <c r="AEB93" s="205"/>
      <c r="AEC93" s="205"/>
      <c r="AED93" s="205"/>
      <c r="AEE93" s="205"/>
      <c r="AEF93" s="205"/>
      <c r="AEG93" s="205"/>
      <c r="AEH93" s="205"/>
      <c r="AEI93" s="205"/>
      <c r="AEJ93" s="205"/>
      <c r="AEK93" s="205"/>
      <c r="AEL93" s="205"/>
      <c r="AEM93" s="205"/>
      <c r="AEN93" s="205"/>
      <c r="AEO93" s="205"/>
      <c r="AEP93" s="205"/>
      <c r="AEQ93" s="205"/>
      <c r="AER93" s="205"/>
      <c r="AES93" s="205"/>
      <c r="AET93" s="205"/>
      <c r="AEU93" s="205"/>
      <c r="AEV93" s="205"/>
      <c r="AEW93" s="205"/>
      <c r="AEX93" s="205"/>
      <c r="AEY93" s="205"/>
      <c r="AEZ93" s="205"/>
      <c r="AFA93" s="205"/>
      <c r="AFB93" s="205"/>
      <c r="AFC93" s="205"/>
      <c r="AFD93" s="205"/>
      <c r="AFE93" s="205"/>
      <c r="AFF93" s="205"/>
      <c r="AFG93" s="205"/>
      <c r="AFH93" s="205"/>
      <c r="AFI93" s="205"/>
      <c r="AFJ93" s="205"/>
      <c r="AFK93" s="205"/>
      <c r="AFL93" s="205"/>
      <c r="AFM93" s="205"/>
      <c r="AFN93" s="205"/>
      <c r="AFO93" s="205"/>
      <c r="AFP93" s="205"/>
      <c r="AFQ93" s="205"/>
      <c r="AFR93" s="205"/>
      <c r="AFS93" s="205"/>
      <c r="AFT93" s="205"/>
      <c r="AFU93" s="205"/>
      <c r="AFV93" s="205"/>
      <c r="AFW93" s="205"/>
      <c r="AFX93" s="205"/>
      <c r="AFY93" s="205"/>
      <c r="AFZ93" s="205"/>
      <c r="AGA93" s="205"/>
      <c r="AGB93" s="205"/>
      <c r="AGC93" s="205"/>
      <c r="AGD93" s="205"/>
      <c r="AGE93" s="205"/>
      <c r="AGF93" s="205"/>
      <c r="AGG93" s="205"/>
      <c r="AGH93" s="205"/>
      <c r="AGI93" s="205"/>
      <c r="AGJ93" s="205"/>
      <c r="AGK93" s="205"/>
      <c r="AGL93" s="205"/>
      <c r="AGM93" s="205"/>
      <c r="AGN93" s="205"/>
      <c r="AGO93" s="205"/>
      <c r="AGP93" s="205"/>
      <c r="AGQ93" s="205"/>
      <c r="AGR93" s="205"/>
      <c r="AGS93" s="205"/>
      <c r="AGT93" s="205"/>
      <c r="AGU93" s="205"/>
      <c r="AGV93" s="205"/>
      <c r="AGW93" s="205"/>
      <c r="AGX93" s="205"/>
      <c r="AGY93" s="205"/>
      <c r="AGZ93" s="205"/>
      <c r="AHA93" s="205"/>
      <c r="AHB93" s="205"/>
      <c r="AHC93" s="205"/>
      <c r="AHD93" s="205"/>
      <c r="AHE93" s="205"/>
      <c r="AHF93" s="205"/>
      <c r="AHG93" s="205"/>
      <c r="AHH93" s="205"/>
      <c r="AHI93" s="205"/>
      <c r="AHJ93" s="205"/>
      <c r="AHK93" s="205"/>
      <c r="AHL93" s="205"/>
      <c r="AHM93" s="205"/>
      <c r="AHN93" s="205"/>
      <c r="AHO93" s="205"/>
      <c r="AHP93" s="205"/>
      <c r="AHQ93" s="205"/>
      <c r="AHR93" s="205"/>
      <c r="AHS93" s="205"/>
      <c r="AHT93" s="205"/>
      <c r="AHU93" s="205"/>
      <c r="AHV93" s="205"/>
      <c r="AHW93" s="205"/>
      <c r="AHX93" s="205"/>
      <c r="AHY93" s="205"/>
      <c r="AHZ93" s="205"/>
      <c r="AIA93" s="205"/>
      <c r="AIB93" s="205"/>
      <c r="AIC93" s="205"/>
      <c r="AID93" s="205"/>
      <c r="AIE93" s="205"/>
      <c r="AIF93" s="205"/>
      <c r="AIG93" s="205"/>
      <c r="AIH93" s="205"/>
      <c r="AII93" s="205"/>
      <c r="AIJ93" s="205"/>
      <c r="AIK93" s="205"/>
      <c r="AIL93" s="205"/>
      <c r="AIM93" s="205"/>
      <c r="AIN93" s="205"/>
      <c r="AIO93" s="205"/>
      <c r="AIP93" s="205"/>
      <c r="AIQ93" s="205"/>
      <c r="AIR93" s="205"/>
      <c r="AIS93" s="205"/>
      <c r="AIT93" s="205"/>
      <c r="AIU93" s="205"/>
      <c r="AIV93" s="205"/>
      <c r="AIW93" s="205"/>
      <c r="AIX93" s="205"/>
      <c r="AIY93" s="205"/>
      <c r="AIZ93" s="205"/>
      <c r="AJA93" s="205"/>
      <c r="AJB93" s="205"/>
      <c r="AJC93" s="205"/>
      <c r="AJD93" s="205"/>
      <c r="AJE93" s="205"/>
      <c r="AJF93" s="205"/>
      <c r="AJG93" s="205"/>
      <c r="AJH93" s="205"/>
      <c r="AJI93" s="205"/>
      <c r="AJJ93" s="205"/>
      <c r="AJK93" s="205"/>
      <c r="AJL93" s="205"/>
      <c r="AJM93" s="205"/>
      <c r="AJN93" s="205"/>
      <c r="AJO93" s="205"/>
      <c r="AJP93" s="205"/>
      <c r="AJQ93" s="205"/>
      <c r="AJR93" s="205"/>
      <c r="AJS93" s="205"/>
      <c r="AJT93" s="205"/>
      <c r="AJU93" s="205"/>
      <c r="AJV93" s="205"/>
      <c r="AJW93" s="205"/>
      <c r="AJX93" s="205"/>
      <c r="AJY93" s="205"/>
      <c r="AJZ93" s="205"/>
      <c r="AKA93" s="205"/>
      <c r="AKB93" s="205"/>
      <c r="AKC93" s="205"/>
      <c r="AKD93" s="205"/>
      <c r="AKE93" s="205"/>
      <c r="AKF93" s="205"/>
      <c r="AKG93" s="205"/>
      <c r="AKH93" s="205"/>
      <c r="AKI93" s="205"/>
      <c r="AKJ93" s="205"/>
      <c r="AKK93" s="205"/>
      <c r="AKL93" s="205"/>
      <c r="AKM93" s="205"/>
      <c r="AKN93" s="205"/>
      <c r="AKO93" s="205"/>
      <c r="AKP93" s="205"/>
      <c r="AKQ93" s="205"/>
      <c r="AKR93" s="205"/>
      <c r="AKS93" s="205"/>
      <c r="AKT93" s="205"/>
      <c r="AKU93" s="205"/>
      <c r="AKV93" s="205"/>
      <c r="AKW93" s="205"/>
      <c r="AKX93" s="205"/>
      <c r="AKY93" s="205"/>
      <c r="AKZ93" s="205"/>
      <c r="ALA93" s="205"/>
      <c r="ALB93" s="205"/>
      <c r="ALC93" s="205"/>
      <c r="ALD93" s="205"/>
      <c r="ALE93" s="205"/>
      <c r="ALF93" s="205"/>
      <c r="ALG93" s="205"/>
      <c r="ALH93" s="205"/>
      <c r="ALI93" s="205"/>
      <c r="ALJ93" s="205"/>
      <c r="ALK93" s="205"/>
      <c r="ALL93" s="205"/>
      <c r="ALM93" s="205"/>
      <c r="ALN93" s="205"/>
      <c r="ALO93" s="205"/>
      <c r="ALP93" s="205"/>
      <c r="ALQ93" s="205"/>
      <c r="ALR93" s="205"/>
      <c r="ALS93" s="205"/>
      <c r="ALT93" s="205"/>
      <c r="ALU93" s="205"/>
      <c r="ALV93" s="205"/>
      <c r="ALW93" s="205"/>
      <c r="ALX93" s="205"/>
      <c r="ALY93" s="205"/>
      <c r="ALZ93" s="205"/>
      <c r="AMA93" s="205"/>
      <c r="AMB93" s="205"/>
      <c r="AMC93" s="205"/>
      <c r="AMD93" s="205"/>
      <c r="AME93" s="205"/>
      <c r="AMF93" s="205"/>
      <c r="AMG93" s="205"/>
      <c r="AMH93" s="205"/>
      <c r="AMI93" s="205"/>
      <c r="AMJ93" s="205"/>
      <c r="AMK93" s="205"/>
    </row>
    <row r="94" spans="1:1025" s="207" customFormat="1" ht="60" x14ac:dyDescent="0.25">
      <c r="A94" s="202"/>
      <c r="B94" s="302"/>
      <c r="C94" s="303"/>
      <c r="D94" s="200" t="s">
        <v>24</v>
      </c>
      <c r="E94" s="201"/>
      <c r="F94" s="201"/>
      <c r="G94" s="201"/>
      <c r="H94" s="201"/>
      <c r="I94" s="201"/>
      <c r="J94" s="208"/>
      <c r="K94" s="208"/>
      <c r="L94" s="208"/>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6"/>
      <c r="GO94" s="206"/>
      <c r="GP94" s="206"/>
      <c r="GQ94" s="206"/>
      <c r="GR94" s="206"/>
      <c r="GS94" s="206"/>
      <c r="GT94" s="206"/>
      <c r="GU94" s="206"/>
      <c r="GV94" s="206"/>
      <c r="GW94" s="206"/>
      <c r="GX94" s="206"/>
      <c r="GY94" s="206"/>
      <c r="GZ94" s="206"/>
      <c r="HA94" s="206"/>
      <c r="HB94" s="206"/>
      <c r="HC94" s="206"/>
      <c r="HD94" s="206"/>
      <c r="HE94" s="206"/>
      <c r="HF94" s="206"/>
      <c r="HG94" s="206"/>
      <c r="HH94" s="206"/>
      <c r="HI94" s="206"/>
      <c r="HJ94" s="206"/>
      <c r="HK94" s="206"/>
      <c r="HL94" s="206"/>
      <c r="HM94" s="206"/>
      <c r="HN94" s="206"/>
      <c r="HO94" s="206"/>
      <c r="HP94" s="206"/>
      <c r="HQ94" s="206"/>
      <c r="HR94" s="206"/>
      <c r="HS94" s="206"/>
      <c r="HT94" s="206"/>
      <c r="HU94" s="206"/>
      <c r="HV94" s="206"/>
      <c r="HW94" s="206"/>
      <c r="HX94" s="206"/>
      <c r="HY94" s="206"/>
      <c r="HZ94" s="206"/>
      <c r="IA94" s="206"/>
      <c r="IB94" s="206"/>
      <c r="IC94" s="206"/>
      <c r="ID94" s="206"/>
      <c r="IE94" s="206"/>
      <c r="IF94" s="206"/>
      <c r="IG94" s="206"/>
      <c r="IH94" s="206"/>
      <c r="II94" s="206"/>
      <c r="IJ94" s="206"/>
      <c r="IK94" s="206"/>
      <c r="IL94" s="206"/>
      <c r="IM94" s="206"/>
      <c r="IN94" s="206"/>
      <c r="IO94" s="206"/>
      <c r="IP94" s="206"/>
      <c r="IQ94" s="206"/>
      <c r="IR94" s="206"/>
      <c r="IS94" s="206"/>
      <c r="IT94" s="206"/>
      <c r="IU94" s="206"/>
      <c r="IV94" s="206"/>
      <c r="IW94" s="206"/>
      <c r="IX94" s="206"/>
      <c r="IY94" s="206"/>
      <c r="IZ94" s="206"/>
      <c r="JA94" s="206"/>
      <c r="JB94" s="206"/>
      <c r="JC94" s="206"/>
      <c r="JD94" s="206"/>
      <c r="JE94" s="206"/>
      <c r="JF94" s="206"/>
      <c r="JG94" s="206"/>
      <c r="JH94" s="206"/>
      <c r="JI94" s="206"/>
      <c r="JJ94" s="206"/>
      <c r="JK94" s="206"/>
      <c r="JL94" s="206"/>
      <c r="JM94" s="206"/>
      <c r="JN94" s="206"/>
      <c r="JO94" s="206"/>
      <c r="JP94" s="206"/>
      <c r="JQ94" s="206"/>
      <c r="JR94" s="206"/>
      <c r="JS94" s="206"/>
      <c r="JT94" s="206"/>
      <c r="JU94" s="206"/>
      <c r="JV94" s="206"/>
      <c r="JW94" s="206"/>
      <c r="JX94" s="206"/>
      <c r="JY94" s="206"/>
      <c r="JZ94" s="206"/>
      <c r="KA94" s="206"/>
      <c r="KB94" s="206"/>
      <c r="KC94" s="206"/>
      <c r="KD94" s="206"/>
      <c r="KE94" s="206"/>
      <c r="KF94" s="206"/>
      <c r="KG94" s="206"/>
      <c r="KH94" s="206"/>
      <c r="KI94" s="206"/>
      <c r="KJ94" s="206"/>
      <c r="KK94" s="206"/>
      <c r="KL94" s="206"/>
      <c r="KM94" s="206"/>
      <c r="KN94" s="206"/>
      <c r="KO94" s="206"/>
      <c r="KP94" s="205"/>
      <c r="KQ94" s="205"/>
      <c r="KR94" s="205"/>
      <c r="KS94" s="205"/>
      <c r="KT94" s="205"/>
      <c r="KU94" s="205"/>
      <c r="KV94" s="205"/>
      <c r="KW94" s="205"/>
      <c r="KX94" s="205"/>
      <c r="KY94" s="205"/>
      <c r="KZ94" s="205"/>
      <c r="LA94" s="205"/>
      <c r="LB94" s="205"/>
      <c r="LC94" s="205"/>
      <c r="LD94" s="205"/>
      <c r="LE94" s="205"/>
      <c r="LF94" s="205"/>
      <c r="LG94" s="205"/>
      <c r="LH94" s="205"/>
      <c r="LI94" s="205"/>
      <c r="LJ94" s="205"/>
      <c r="LK94" s="205"/>
      <c r="LL94" s="205"/>
      <c r="LM94" s="205"/>
      <c r="LN94" s="205"/>
      <c r="LO94" s="205"/>
      <c r="LP94" s="205"/>
      <c r="LQ94" s="205"/>
      <c r="LR94" s="205"/>
      <c r="LS94" s="205"/>
      <c r="LT94" s="205"/>
      <c r="LU94" s="205"/>
      <c r="LV94" s="205"/>
      <c r="LW94" s="205"/>
      <c r="LX94" s="205"/>
      <c r="LY94" s="205"/>
      <c r="LZ94" s="205"/>
      <c r="MA94" s="205"/>
      <c r="MB94" s="205"/>
      <c r="MC94" s="205"/>
      <c r="MD94" s="205"/>
      <c r="ME94" s="205"/>
      <c r="MF94" s="205"/>
      <c r="MG94" s="205"/>
      <c r="MH94" s="205"/>
      <c r="MI94" s="205"/>
      <c r="MJ94" s="205"/>
      <c r="MK94" s="205"/>
      <c r="ML94" s="205"/>
      <c r="MM94" s="205"/>
      <c r="MN94" s="205"/>
      <c r="MO94" s="205"/>
      <c r="MP94" s="205"/>
      <c r="MQ94" s="205"/>
      <c r="MR94" s="205"/>
      <c r="MS94" s="205"/>
      <c r="MT94" s="205"/>
      <c r="MU94" s="205"/>
      <c r="MV94" s="205"/>
      <c r="MW94" s="205"/>
      <c r="MX94" s="205"/>
      <c r="MY94" s="205"/>
      <c r="MZ94" s="205"/>
      <c r="NA94" s="205"/>
      <c r="NB94" s="205"/>
      <c r="NC94" s="205"/>
      <c r="ND94" s="205"/>
      <c r="NE94" s="205"/>
      <c r="NF94" s="205"/>
      <c r="NG94" s="205"/>
      <c r="NH94" s="205"/>
      <c r="NI94" s="205"/>
      <c r="NJ94" s="205"/>
      <c r="NK94" s="205"/>
      <c r="NL94" s="205"/>
      <c r="NM94" s="205"/>
      <c r="NN94" s="205"/>
      <c r="NO94" s="205"/>
      <c r="NP94" s="205"/>
      <c r="NQ94" s="205"/>
      <c r="NR94" s="205"/>
      <c r="NS94" s="205"/>
      <c r="NT94" s="205"/>
      <c r="NU94" s="205"/>
      <c r="NV94" s="205"/>
      <c r="NW94" s="205"/>
      <c r="NX94" s="205"/>
      <c r="NY94" s="205"/>
      <c r="NZ94" s="205"/>
      <c r="OA94" s="205"/>
      <c r="OB94" s="205"/>
      <c r="OC94" s="205"/>
      <c r="OD94" s="205"/>
      <c r="OE94" s="205"/>
      <c r="OF94" s="205"/>
      <c r="OG94" s="205"/>
      <c r="OH94" s="205"/>
      <c r="OI94" s="205"/>
      <c r="OJ94" s="205"/>
      <c r="OK94" s="205"/>
      <c r="OL94" s="205"/>
      <c r="OM94" s="205"/>
      <c r="ON94" s="205"/>
      <c r="OO94" s="205"/>
      <c r="OP94" s="205"/>
      <c r="OQ94" s="205"/>
      <c r="OR94" s="205"/>
      <c r="OS94" s="205"/>
      <c r="OT94" s="205"/>
      <c r="OU94" s="205"/>
      <c r="OV94" s="205"/>
      <c r="OW94" s="205"/>
      <c r="OX94" s="205"/>
      <c r="OY94" s="205"/>
      <c r="OZ94" s="205"/>
      <c r="PA94" s="205"/>
      <c r="PB94" s="205"/>
      <c r="PC94" s="205"/>
      <c r="PD94" s="205"/>
      <c r="PE94" s="205"/>
      <c r="PF94" s="205"/>
      <c r="PG94" s="205"/>
      <c r="PH94" s="205"/>
      <c r="PI94" s="205"/>
      <c r="PJ94" s="205"/>
      <c r="PK94" s="205"/>
      <c r="PL94" s="205"/>
      <c r="PM94" s="205"/>
      <c r="PN94" s="205"/>
      <c r="PO94" s="205"/>
      <c r="PP94" s="205"/>
      <c r="PQ94" s="205"/>
      <c r="PR94" s="205"/>
      <c r="PS94" s="205"/>
      <c r="PT94" s="205"/>
      <c r="PU94" s="205"/>
      <c r="PV94" s="205"/>
      <c r="PW94" s="205"/>
      <c r="PX94" s="205"/>
      <c r="PY94" s="205"/>
      <c r="PZ94" s="205"/>
      <c r="QA94" s="205"/>
      <c r="QB94" s="205"/>
      <c r="QC94" s="205"/>
      <c r="QD94" s="205"/>
      <c r="QE94" s="205"/>
      <c r="QF94" s="205"/>
      <c r="QG94" s="205"/>
      <c r="QH94" s="205"/>
      <c r="QI94" s="205"/>
      <c r="QJ94" s="205"/>
      <c r="QK94" s="205"/>
      <c r="QL94" s="205"/>
      <c r="QM94" s="205"/>
      <c r="QN94" s="205"/>
      <c r="QO94" s="205"/>
      <c r="QP94" s="205"/>
      <c r="QQ94" s="205"/>
      <c r="QR94" s="205"/>
      <c r="QS94" s="205"/>
      <c r="QT94" s="205"/>
      <c r="QU94" s="205"/>
      <c r="QV94" s="205"/>
      <c r="QW94" s="205"/>
      <c r="QX94" s="205"/>
      <c r="QY94" s="205"/>
      <c r="QZ94" s="205"/>
      <c r="RA94" s="205"/>
      <c r="RB94" s="205"/>
      <c r="RC94" s="205"/>
      <c r="RD94" s="205"/>
      <c r="RE94" s="205"/>
      <c r="RF94" s="205"/>
      <c r="RG94" s="205"/>
      <c r="RH94" s="205"/>
      <c r="RI94" s="205"/>
      <c r="RJ94" s="205"/>
      <c r="RK94" s="205"/>
      <c r="RL94" s="205"/>
      <c r="RM94" s="205"/>
      <c r="RN94" s="205"/>
      <c r="RO94" s="205"/>
      <c r="RP94" s="205"/>
      <c r="RQ94" s="205"/>
      <c r="RR94" s="205"/>
      <c r="RS94" s="205"/>
      <c r="RT94" s="205"/>
      <c r="RU94" s="205"/>
      <c r="RV94" s="205"/>
      <c r="RW94" s="205"/>
      <c r="RX94" s="205"/>
      <c r="RY94" s="205"/>
      <c r="RZ94" s="205"/>
      <c r="SA94" s="205"/>
      <c r="SB94" s="205"/>
      <c r="SC94" s="205"/>
      <c r="SD94" s="205"/>
      <c r="SE94" s="205"/>
      <c r="SF94" s="205"/>
      <c r="SG94" s="205"/>
      <c r="SH94" s="205"/>
      <c r="SI94" s="205"/>
      <c r="SJ94" s="205"/>
      <c r="SK94" s="205"/>
      <c r="SL94" s="205"/>
      <c r="SM94" s="205"/>
      <c r="SN94" s="205"/>
      <c r="SO94" s="205"/>
      <c r="SP94" s="205"/>
      <c r="SQ94" s="205"/>
      <c r="SR94" s="205"/>
      <c r="SS94" s="205"/>
      <c r="ST94" s="205"/>
      <c r="SU94" s="205"/>
      <c r="SV94" s="205"/>
      <c r="SW94" s="205"/>
      <c r="SX94" s="205"/>
      <c r="SY94" s="205"/>
      <c r="SZ94" s="205"/>
      <c r="TA94" s="205"/>
      <c r="TB94" s="205"/>
      <c r="TC94" s="205"/>
      <c r="TD94" s="205"/>
      <c r="TE94" s="205"/>
      <c r="TF94" s="205"/>
      <c r="TG94" s="205"/>
      <c r="TH94" s="205"/>
      <c r="TI94" s="205"/>
      <c r="TJ94" s="205"/>
      <c r="TK94" s="205"/>
      <c r="TL94" s="205"/>
      <c r="TM94" s="205"/>
      <c r="TN94" s="205"/>
      <c r="TO94" s="205"/>
      <c r="TP94" s="205"/>
      <c r="TQ94" s="205"/>
      <c r="TR94" s="205"/>
      <c r="TS94" s="205"/>
      <c r="TT94" s="205"/>
      <c r="TU94" s="205"/>
      <c r="TV94" s="205"/>
      <c r="TW94" s="205"/>
      <c r="TX94" s="205"/>
      <c r="TY94" s="205"/>
      <c r="TZ94" s="205"/>
      <c r="UA94" s="205"/>
      <c r="UB94" s="205"/>
      <c r="UC94" s="205"/>
      <c r="UD94" s="205"/>
      <c r="UE94" s="205"/>
      <c r="UF94" s="205"/>
      <c r="UG94" s="205"/>
      <c r="UH94" s="205"/>
      <c r="UI94" s="205"/>
      <c r="UJ94" s="205"/>
      <c r="UK94" s="205"/>
      <c r="UL94" s="205"/>
      <c r="UM94" s="205"/>
      <c r="UN94" s="205"/>
      <c r="UO94" s="205"/>
      <c r="UP94" s="205"/>
      <c r="UQ94" s="205"/>
      <c r="UR94" s="205"/>
      <c r="US94" s="205"/>
      <c r="UT94" s="205"/>
      <c r="UU94" s="205"/>
      <c r="UV94" s="205"/>
      <c r="UW94" s="205"/>
      <c r="UX94" s="205"/>
      <c r="UY94" s="205"/>
      <c r="UZ94" s="205"/>
      <c r="VA94" s="205"/>
      <c r="VB94" s="205"/>
      <c r="VC94" s="205"/>
      <c r="VD94" s="205"/>
      <c r="VE94" s="205"/>
      <c r="VF94" s="205"/>
      <c r="VG94" s="205"/>
      <c r="VH94" s="205"/>
      <c r="VI94" s="205"/>
      <c r="VJ94" s="205"/>
      <c r="VK94" s="205"/>
      <c r="VL94" s="205"/>
      <c r="VM94" s="205"/>
      <c r="VN94" s="205"/>
      <c r="VO94" s="205"/>
      <c r="VP94" s="205"/>
      <c r="VQ94" s="205"/>
      <c r="VR94" s="205"/>
      <c r="VS94" s="205"/>
      <c r="VT94" s="205"/>
      <c r="VU94" s="205"/>
      <c r="VV94" s="205"/>
      <c r="VW94" s="205"/>
      <c r="VX94" s="205"/>
      <c r="VY94" s="205"/>
      <c r="VZ94" s="205"/>
      <c r="WA94" s="205"/>
      <c r="WB94" s="205"/>
      <c r="WC94" s="205"/>
      <c r="WD94" s="205"/>
      <c r="WE94" s="205"/>
      <c r="WF94" s="205"/>
      <c r="WG94" s="205"/>
      <c r="WH94" s="205"/>
      <c r="WI94" s="205"/>
      <c r="WJ94" s="205"/>
      <c r="WK94" s="205"/>
      <c r="WL94" s="205"/>
      <c r="WM94" s="205"/>
      <c r="WN94" s="205"/>
      <c r="WO94" s="205"/>
      <c r="WP94" s="205"/>
      <c r="WQ94" s="205"/>
      <c r="WR94" s="205"/>
      <c r="WS94" s="205"/>
      <c r="WT94" s="205"/>
      <c r="WU94" s="205"/>
      <c r="WV94" s="205"/>
      <c r="WW94" s="205"/>
      <c r="WX94" s="205"/>
      <c r="WY94" s="205"/>
      <c r="WZ94" s="205"/>
      <c r="XA94" s="205"/>
      <c r="XB94" s="205"/>
      <c r="XC94" s="205"/>
      <c r="XD94" s="205"/>
      <c r="XE94" s="205"/>
      <c r="XF94" s="205"/>
      <c r="XG94" s="205"/>
      <c r="XH94" s="205"/>
      <c r="XI94" s="205"/>
      <c r="XJ94" s="205"/>
      <c r="XK94" s="205"/>
      <c r="XL94" s="205"/>
      <c r="XM94" s="205"/>
      <c r="XN94" s="205"/>
      <c r="XO94" s="205"/>
      <c r="XP94" s="205"/>
      <c r="XQ94" s="205"/>
      <c r="XR94" s="205"/>
      <c r="XS94" s="205"/>
      <c r="XT94" s="205"/>
      <c r="XU94" s="205"/>
      <c r="XV94" s="205"/>
      <c r="XW94" s="205"/>
      <c r="XX94" s="205"/>
      <c r="XY94" s="205"/>
      <c r="XZ94" s="205"/>
      <c r="YA94" s="205"/>
      <c r="YB94" s="205"/>
      <c r="YC94" s="205"/>
      <c r="YD94" s="205"/>
      <c r="YE94" s="205"/>
      <c r="YF94" s="205"/>
      <c r="YG94" s="205"/>
      <c r="YH94" s="205"/>
      <c r="YI94" s="205"/>
      <c r="YJ94" s="205"/>
      <c r="YK94" s="205"/>
      <c r="YL94" s="205"/>
      <c r="YM94" s="205"/>
      <c r="YN94" s="205"/>
      <c r="YO94" s="205"/>
      <c r="YP94" s="205"/>
      <c r="YQ94" s="205"/>
      <c r="YR94" s="205"/>
      <c r="YS94" s="205"/>
      <c r="YT94" s="205"/>
      <c r="YU94" s="205"/>
      <c r="YV94" s="205"/>
      <c r="YW94" s="205"/>
      <c r="YX94" s="205"/>
      <c r="YY94" s="205"/>
      <c r="YZ94" s="205"/>
      <c r="ZA94" s="205"/>
      <c r="ZB94" s="205"/>
      <c r="ZC94" s="205"/>
      <c r="ZD94" s="205"/>
      <c r="ZE94" s="205"/>
      <c r="ZF94" s="205"/>
      <c r="ZG94" s="205"/>
      <c r="ZH94" s="205"/>
      <c r="ZI94" s="205"/>
      <c r="ZJ94" s="205"/>
      <c r="ZK94" s="205"/>
      <c r="ZL94" s="205"/>
      <c r="ZM94" s="205"/>
      <c r="ZN94" s="205"/>
      <c r="ZO94" s="205"/>
      <c r="ZP94" s="205"/>
      <c r="ZQ94" s="205"/>
      <c r="ZR94" s="205"/>
      <c r="ZS94" s="205"/>
      <c r="ZT94" s="205"/>
      <c r="ZU94" s="205"/>
      <c r="ZV94" s="205"/>
      <c r="ZW94" s="205"/>
      <c r="ZX94" s="205"/>
      <c r="ZY94" s="205"/>
      <c r="ZZ94" s="205"/>
      <c r="AAA94" s="205"/>
      <c r="AAB94" s="205"/>
      <c r="AAC94" s="205"/>
      <c r="AAD94" s="205"/>
      <c r="AAE94" s="205"/>
      <c r="AAF94" s="205"/>
      <c r="AAG94" s="205"/>
      <c r="AAH94" s="205"/>
      <c r="AAI94" s="205"/>
      <c r="AAJ94" s="205"/>
      <c r="AAK94" s="205"/>
      <c r="AAL94" s="205"/>
      <c r="AAM94" s="205"/>
      <c r="AAN94" s="205"/>
      <c r="AAO94" s="205"/>
      <c r="AAP94" s="205"/>
      <c r="AAQ94" s="205"/>
      <c r="AAR94" s="205"/>
      <c r="AAS94" s="205"/>
      <c r="AAT94" s="205"/>
      <c r="AAU94" s="205"/>
      <c r="AAV94" s="205"/>
      <c r="AAW94" s="205"/>
      <c r="AAX94" s="205"/>
      <c r="AAY94" s="205"/>
      <c r="AAZ94" s="205"/>
      <c r="ABA94" s="205"/>
      <c r="ABB94" s="205"/>
      <c r="ABC94" s="205"/>
      <c r="ABD94" s="205"/>
      <c r="ABE94" s="205"/>
      <c r="ABF94" s="205"/>
      <c r="ABG94" s="205"/>
      <c r="ABH94" s="205"/>
      <c r="ABI94" s="205"/>
      <c r="ABJ94" s="205"/>
      <c r="ABK94" s="205"/>
      <c r="ABL94" s="205"/>
      <c r="ABM94" s="205"/>
      <c r="ABN94" s="205"/>
      <c r="ABO94" s="205"/>
      <c r="ABP94" s="205"/>
      <c r="ABQ94" s="205"/>
      <c r="ABR94" s="205"/>
      <c r="ABS94" s="205"/>
      <c r="ABT94" s="205"/>
      <c r="ABU94" s="205"/>
      <c r="ABV94" s="205"/>
      <c r="ABW94" s="205"/>
      <c r="ABX94" s="205"/>
      <c r="ABY94" s="205"/>
      <c r="ABZ94" s="205"/>
      <c r="ACA94" s="205"/>
      <c r="ACB94" s="205"/>
      <c r="ACC94" s="205"/>
      <c r="ACD94" s="205"/>
      <c r="ACE94" s="205"/>
      <c r="ACF94" s="205"/>
      <c r="ACG94" s="205"/>
      <c r="ACH94" s="205"/>
      <c r="ACI94" s="205"/>
      <c r="ACJ94" s="205"/>
      <c r="ACK94" s="205"/>
      <c r="ACL94" s="205"/>
      <c r="ACM94" s="205"/>
      <c r="ACN94" s="205"/>
      <c r="ACO94" s="205"/>
      <c r="ACP94" s="205"/>
      <c r="ACQ94" s="205"/>
      <c r="ACR94" s="205"/>
      <c r="ACS94" s="205"/>
      <c r="ACT94" s="205"/>
      <c r="ACU94" s="205"/>
      <c r="ACV94" s="205"/>
      <c r="ACW94" s="205"/>
      <c r="ACX94" s="205"/>
      <c r="ACY94" s="205"/>
      <c r="ACZ94" s="205"/>
      <c r="ADA94" s="205"/>
      <c r="ADB94" s="205"/>
      <c r="ADC94" s="205"/>
      <c r="ADD94" s="205"/>
      <c r="ADE94" s="205"/>
      <c r="ADF94" s="205"/>
      <c r="ADG94" s="205"/>
      <c r="ADH94" s="205"/>
      <c r="ADI94" s="205"/>
      <c r="ADJ94" s="205"/>
      <c r="ADK94" s="205"/>
      <c r="ADL94" s="205"/>
      <c r="ADM94" s="205"/>
      <c r="ADN94" s="205"/>
      <c r="ADO94" s="205"/>
      <c r="ADP94" s="205"/>
      <c r="ADQ94" s="205"/>
      <c r="ADR94" s="205"/>
      <c r="ADS94" s="205"/>
      <c r="ADT94" s="205"/>
      <c r="ADU94" s="205"/>
      <c r="ADV94" s="205"/>
      <c r="ADW94" s="205"/>
      <c r="ADX94" s="205"/>
      <c r="ADY94" s="205"/>
      <c r="ADZ94" s="205"/>
      <c r="AEA94" s="205"/>
      <c r="AEB94" s="205"/>
      <c r="AEC94" s="205"/>
      <c r="AED94" s="205"/>
      <c r="AEE94" s="205"/>
      <c r="AEF94" s="205"/>
      <c r="AEG94" s="205"/>
      <c r="AEH94" s="205"/>
      <c r="AEI94" s="205"/>
      <c r="AEJ94" s="205"/>
      <c r="AEK94" s="205"/>
      <c r="AEL94" s="205"/>
      <c r="AEM94" s="205"/>
      <c r="AEN94" s="205"/>
      <c r="AEO94" s="205"/>
      <c r="AEP94" s="205"/>
      <c r="AEQ94" s="205"/>
      <c r="AER94" s="205"/>
      <c r="AES94" s="205"/>
      <c r="AET94" s="205"/>
      <c r="AEU94" s="205"/>
      <c r="AEV94" s="205"/>
      <c r="AEW94" s="205"/>
      <c r="AEX94" s="205"/>
      <c r="AEY94" s="205"/>
      <c r="AEZ94" s="205"/>
      <c r="AFA94" s="205"/>
      <c r="AFB94" s="205"/>
      <c r="AFC94" s="205"/>
      <c r="AFD94" s="205"/>
      <c r="AFE94" s="205"/>
      <c r="AFF94" s="205"/>
      <c r="AFG94" s="205"/>
      <c r="AFH94" s="205"/>
      <c r="AFI94" s="205"/>
      <c r="AFJ94" s="205"/>
      <c r="AFK94" s="205"/>
      <c r="AFL94" s="205"/>
      <c r="AFM94" s="205"/>
      <c r="AFN94" s="205"/>
      <c r="AFO94" s="205"/>
      <c r="AFP94" s="205"/>
      <c r="AFQ94" s="205"/>
      <c r="AFR94" s="205"/>
      <c r="AFS94" s="205"/>
      <c r="AFT94" s="205"/>
      <c r="AFU94" s="205"/>
      <c r="AFV94" s="205"/>
      <c r="AFW94" s="205"/>
      <c r="AFX94" s="205"/>
      <c r="AFY94" s="205"/>
      <c r="AFZ94" s="205"/>
      <c r="AGA94" s="205"/>
      <c r="AGB94" s="205"/>
      <c r="AGC94" s="205"/>
      <c r="AGD94" s="205"/>
      <c r="AGE94" s="205"/>
      <c r="AGF94" s="205"/>
      <c r="AGG94" s="205"/>
      <c r="AGH94" s="205"/>
      <c r="AGI94" s="205"/>
      <c r="AGJ94" s="205"/>
      <c r="AGK94" s="205"/>
      <c r="AGL94" s="205"/>
      <c r="AGM94" s="205"/>
      <c r="AGN94" s="205"/>
      <c r="AGO94" s="205"/>
      <c r="AGP94" s="205"/>
      <c r="AGQ94" s="205"/>
      <c r="AGR94" s="205"/>
      <c r="AGS94" s="205"/>
      <c r="AGT94" s="205"/>
      <c r="AGU94" s="205"/>
      <c r="AGV94" s="205"/>
      <c r="AGW94" s="205"/>
      <c r="AGX94" s="205"/>
      <c r="AGY94" s="205"/>
      <c r="AGZ94" s="205"/>
      <c r="AHA94" s="205"/>
      <c r="AHB94" s="205"/>
      <c r="AHC94" s="205"/>
      <c r="AHD94" s="205"/>
      <c r="AHE94" s="205"/>
      <c r="AHF94" s="205"/>
      <c r="AHG94" s="205"/>
      <c r="AHH94" s="205"/>
      <c r="AHI94" s="205"/>
      <c r="AHJ94" s="205"/>
      <c r="AHK94" s="205"/>
      <c r="AHL94" s="205"/>
      <c r="AHM94" s="205"/>
      <c r="AHN94" s="205"/>
      <c r="AHO94" s="205"/>
      <c r="AHP94" s="205"/>
      <c r="AHQ94" s="205"/>
      <c r="AHR94" s="205"/>
      <c r="AHS94" s="205"/>
      <c r="AHT94" s="205"/>
      <c r="AHU94" s="205"/>
      <c r="AHV94" s="205"/>
      <c r="AHW94" s="205"/>
      <c r="AHX94" s="205"/>
      <c r="AHY94" s="205"/>
      <c r="AHZ94" s="205"/>
      <c r="AIA94" s="205"/>
      <c r="AIB94" s="205"/>
      <c r="AIC94" s="205"/>
      <c r="AID94" s="205"/>
      <c r="AIE94" s="205"/>
      <c r="AIF94" s="205"/>
      <c r="AIG94" s="205"/>
      <c r="AIH94" s="205"/>
      <c r="AII94" s="205"/>
      <c r="AIJ94" s="205"/>
      <c r="AIK94" s="205"/>
      <c r="AIL94" s="205"/>
      <c r="AIM94" s="205"/>
      <c r="AIN94" s="205"/>
      <c r="AIO94" s="205"/>
      <c r="AIP94" s="205"/>
      <c r="AIQ94" s="205"/>
      <c r="AIR94" s="205"/>
      <c r="AIS94" s="205"/>
      <c r="AIT94" s="205"/>
      <c r="AIU94" s="205"/>
      <c r="AIV94" s="205"/>
      <c r="AIW94" s="205"/>
      <c r="AIX94" s="205"/>
      <c r="AIY94" s="205"/>
      <c r="AIZ94" s="205"/>
      <c r="AJA94" s="205"/>
      <c r="AJB94" s="205"/>
      <c r="AJC94" s="205"/>
      <c r="AJD94" s="205"/>
      <c r="AJE94" s="205"/>
      <c r="AJF94" s="205"/>
      <c r="AJG94" s="205"/>
      <c r="AJH94" s="205"/>
      <c r="AJI94" s="205"/>
      <c r="AJJ94" s="205"/>
      <c r="AJK94" s="205"/>
      <c r="AJL94" s="205"/>
      <c r="AJM94" s="205"/>
      <c r="AJN94" s="205"/>
      <c r="AJO94" s="205"/>
      <c r="AJP94" s="205"/>
      <c r="AJQ94" s="205"/>
      <c r="AJR94" s="205"/>
      <c r="AJS94" s="205"/>
      <c r="AJT94" s="205"/>
      <c r="AJU94" s="205"/>
      <c r="AJV94" s="205"/>
      <c r="AJW94" s="205"/>
      <c r="AJX94" s="205"/>
      <c r="AJY94" s="205"/>
      <c r="AJZ94" s="205"/>
      <c r="AKA94" s="205"/>
      <c r="AKB94" s="205"/>
      <c r="AKC94" s="205"/>
      <c r="AKD94" s="205"/>
      <c r="AKE94" s="205"/>
      <c r="AKF94" s="205"/>
      <c r="AKG94" s="205"/>
      <c r="AKH94" s="205"/>
      <c r="AKI94" s="205"/>
      <c r="AKJ94" s="205"/>
      <c r="AKK94" s="205"/>
      <c r="AKL94" s="205"/>
      <c r="AKM94" s="205"/>
      <c r="AKN94" s="205"/>
      <c r="AKO94" s="205"/>
      <c r="AKP94" s="205"/>
      <c r="AKQ94" s="205"/>
      <c r="AKR94" s="205"/>
      <c r="AKS94" s="205"/>
      <c r="AKT94" s="205"/>
      <c r="AKU94" s="205"/>
      <c r="AKV94" s="205"/>
      <c r="AKW94" s="205"/>
      <c r="AKX94" s="205"/>
      <c r="AKY94" s="205"/>
      <c r="AKZ94" s="205"/>
      <c r="ALA94" s="205"/>
      <c r="ALB94" s="205"/>
      <c r="ALC94" s="205"/>
      <c r="ALD94" s="205"/>
      <c r="ALE94" s="205"/>
      <c r="ALF94" s="205"/>
      <c r="ALG94" s="205"/>
      <c r="ALH94" s="205"/>
      <c r="ALI94" s="205"/>
      <c r="ALJ94" s="205"/>
      <c r="ALK94" s="205"/>
      <c r="ALL94" s="205"/>
      <c r="ALM94" s="205"/>
      <c r="ALN94" s="205"/>
      <c r="ALO94" s="205"/>
      <c r="ALP94" s="205"/>
      <c r="ALQ94" s="205"/>
      <c r="ALR94" s="205"/>
      <c r="ALS94" s="205"/>
      <c r="ALT94" s="205"/>
      <c r="ALU94" s="205"/>
      <c r="ALV94" s="205"/>
      <c r="ALW94" s="205"/>
      <c r="ALX94" s="205"/>
      <c r="ALY94" s="205"/>
      <c r="ALZ94" s="205"/>
      <c r="AMA94" s="205"/>
      <c r="AMB94" s="205"/>
      <c r="AMC94" s="205"/>
      <c r="AMD94" s="205"/>
      <c r="AME94" s="205"/>
      <c r="AMF94" s="205"/>
      <c r="AMG94" s="205"/>
      <c r="AMH94" s="205"/>
      <c r="AMI94" s="205"/>
      <c r="AMJ94" s="205"/>
      <c r="AMK94" s="205"/>
    </row>
    <row r="95" spans="1:1025" s="207" customFormat="1" ht="45" x14ac:dyDescent="0.25">
      <c r="A95" s="202"/>
      <c r="B95" s="302"/>
      <c r="C95" s="303"/>
      <c r="D95" s="200" t="s">
        <v>25</v>
      </c>
      <c r="E95" s="201">
        <v>58926.400000000001</v>
      </c>
      <c r="F95" s="201">
        <v>58926.400000000001</v>
      </c>
      <c r="G95" s="201">
        <v>58926.400000000001</v>
      </c>
      <c r="H95" s="201">
        <v>34345</v>
      </c>
      <c r="I95" s="201">
        <f>58926.4</f>
        <v>58926.400000000001</v>
      </c>
      <c r="J95" s="208"/>
      <c r="K95" s="208"/>
      <c r="L95" s="208"/>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c r="EO95" s="206"/>
      <c r="EP95" s="206"/>
      <c r="EQ95" s="206"/>
      <c r="ER95" s="206"/>
      <c r="ES95" s="206"/>
      <c r="ET95" s="206"/>
      <c r="EU95" s="206"/>
      <c r="EV95" s="206"/>
      <c r="EW95" s="206"/>
      <c r="EX95" s="206"/>
      <c r="EY95" s="206"/>
      <c r="EZ95" s="206"/>
      <c r="FA95" s="206"/>
      <c r="FB95" s="206"/>
      <c r="FC95" s="206"/>
      <c r="FD95" s="206"/>
      <c r="FE95" s="206"/>
      <c r="FF95" s="206"/>
      <c r="FG95" s="206"/>
      <c r="FH95" s="206"/>
      <c r="FI95" s="206"/>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6"/>
      <c r="GO95" s="206"/>
      <c r="GP95" s="206"/>
      <c r="GQ95" s="206"/>
      <c r="GR95" s="206"/>
      <c r="GS95" s="206"/>
      <c r="GT95" s="206"/>
      <c r="GU95" s="206"/>
      <c r="GV95" s="206"/>
      <c r="GW95" s="206"/>
      <c r="GX95" s="206"/>
      <c r="GY95" s="206"/>
      <c r="GZ95" s="206"/>
      <c r="HA95" s="206"/>
      <c r="HB95" s="206"/>
      <c r="HC95" s="206"/>
      <c r="HD95" s="206"/>
      <c r="HE95" s="206"/>
      <c r="HF95" s="206"/>
      <c r="HG95" s="206"/>
      <c r="HH95" s="206"/>
      <c r="HI95" s="206"/>
      <c r="HJ95" s="206"/>
      <c r="HK95" s="206"/>
      <c r="HL95" s="206"/>
      <c r="HM95" s="206"/>
      <c r="HN95" s="206"/>
      <c r="HO95" s="206"/>
      <c r="HP95" s="206"/>
      <c r="HQ95" s="206"/>
      <c r="HR95" s="206"/>
      <c r="HS95" s="206"/>
      <c r="HT95" s="206"/>
      <c r="HU95" s="206"/>
      <c r="HV95" s="206"/>
      <c r="HW95" s="206"/>
      <c r="HX95" s="206"/>
      <c r="HY95" s="206"/>
      <c r="HZ95" s="206"/>
      <c r="IA95" s="206"/>
      <c r="IB95" s="206"/>
      <c r="IC95" s="206"/>
      <c r="ID95" s="206"/>
      <c r="IE95" s="206"/>
      <c r="IF95" s="206"/>
      <c r="IG95" s="206"/>
      <c r="IH95" s="206"/>
      <c r="II95" s="206"/>
      <c r="IJ95" s="206"/>
      <c r="IK95" s="206"/>
      <c r="IL95" s="206"/>
      <c r="IM95" s="206"/>
      <c r="IN95" s="206"/>
      <c r="IO95" s="206"/>
      <c r="IP95" s="206"/>
      <c r="IQ95" s="206"/>
      <c r="IR95" s="206"/>
      <c r="IS95" s="206"/>
      <c r="IT95" s="206"/>
      <c r="IU95" s="206"/>
      <c r="IV95" s="206"/>
      <c r="IW95" s="206"/>
      <c r="IX95" s="206"/>
      <c r="IY95" s="206"/>
      <c r="IZ95" s="206"/>
      <c r="JA95" s="206"/>
      <c r="JB95" s="206"/>
      <c r="JC95" s="206"/>
      <c r="JD95" s="206"/>
      <c r="JE95" s="206"/>
      <c r="JF95" s="206"/>
      <c r="JG95" s="206"/>
      <c r="JH95" s="206"/>
      <c r="JI95" s="206"/>
      <c r="JJ95" s="206"/>
      <c r="JK95" s="206"/>
      <c r="JL95" s="206"/>
      <c r="JM95" s="206"/>
      <c r="JN95" s="206"/>
      <c r="JO95" s="206"/>
      <c r="JP95" s="206"/>
      <c r="JQ95" s="206"/>
      <c r="JR95" s="206"/>
      <c r="JS95" s="206"/>
      <c r="JT95" s="206"/>
      <c r="JU95" s="206"/>
      <c r="JV95" s="206"/>
      <c r="JW95" s="206"/>
      <c r="JX95" s="206"/>
      <c r="JY95" s="206"/>
      <c r="JZ95" s="206"/>
      <c r="KA95" s="206"/>
      <c r="KB95" s="206"/>
      <c r="KC95" s="206"/>
      <c r="KD95" s="206"/>
      <c r="KE95" s="206"/>
      <c r="KF95" s="206"/>
      <c r="KG95" s="206"/>
      <c r="KH95" s="206"/>
      <c r="KI95" s="206"/>
      <c r="KJ95" s="206"/>
      <c r="KK95" s="206"/>
      <c r="KL95" s="206"/>
      <c r="KM95" s="206"/>
      <c r="KN95" s="206"/>
      <c r="KO95" s="206"/>
      <c r="KP95" s="205"/>
      <c r="KQ95" s="205"/>
      <c r="KR95" s="205"/>
      <c r="KS95" s="205"/>
      <c r="KT95" s="205"/>
      <c r="KU95" s="205"/>
      <c r="KV95" s="205"/>
      <c r="KW95" s="205"/>
      <c r="KX95" s="205"/>
      <c r="KY95" s="205"/>
      <c r="KZ95" s="205"/>
      <c r="LA95" s="205"/>
      <c r="LB95" s="205"/>
      <c r="LC95" s="205"/>
      <c r="LD95" s="205"/>
      <c r="LE95" s="205"/>
      <c r="LF95" s="205"/>
      <c r="LG95" s="205"/>
      <c r="LH95" s="205"/>
      <c r="LI95" s="205"/>
      <c r="LJ95" s="205"/>
      <c r="LK95" s="205"/>
      <c r="LL95" s="205"/>
      <c r="LM95" s="205"/>
      <c r="LN95" s="205"/>
      <c r="LO95" s="205"/>
      <c r="LP95" s="205"/>
      <c r="LQ95" s="205"/>
      <c r="LR95" s="205"/>
      <c r="LS95" s="205"/>
      <c r="LT95" s="205"/>
      <c r="LU95" s="205"/>
      <c r="LV95" s="205"/>
      <c r="LW95" s="205"/>
      <c r="LX95" s="205"/>
      <c r="LY95" s="205"/>
      <c r="LZ95" s="205"/>
      <c r="MA95" s="205"/>
      <c r="MB95" s="205"/>
      <c r="MC95" s="205"/>
      <c r="MD95" s="205"/>
      <c r="ME95" s="205"/>
      <c r="MF95" s="205"/>
      <c r="MG95" s="205"/>
      <c r="MH95" s="205"/>
      <c r="MI95" s="205"/>
      <c r="MJ95" s="205"/>
      <c r="MK95" s="205"/>
      <c r="ML95" s="205"/>
      <c r="MM95" s="205"/>
      <c r="MN95" s="205"/>
      <c r="MO95" s="205"/>
      <c r="MP95" s="205"/>
      <c r="MQ95" s="205"/>
      <c r="MR95" s="205"/>
      <c r="MS95" s="205"/>
      <c r="MT95" s="205"/>
      <c r="MU95" s="205"/>
      <c r="MV95" s="205"/>
      <c r="MW95" s="205"/>
      <c r="MX95" s="205"/>
      <c r="MY95" s="205"/>
      <c r="MZ95" s="205"/>
      <c r="NA95" s="205"/>
      <c r="NB95" s="205"/>
      <c r="NC95" s="205"/>
      <c r="ND95" s="205"/>
      <c r="NE95" s="205"/>
      <c r="NF95" s="205"/>
      <c r="NG95" s="205"/>
      <c r="NH95" s="205"/>
      <c r="NI95" s="205"/>
      <c r="NJ95" s="205"/>
      <c r="NK95" s="205"/>
      <c r="NL95" s="205"/>
      <c r="NM95" s="205"/>
      <c r="NN95" s="205"/>
      <c r="NO95" s="205"/>
      <c r="NP95" s="205"/>
      <c r="NQ95" s="205"/>
      <c r="NR95" s="205"/>
      <c r="NS95" s="205"/>
      <c r="NT95" s="205"/>
      <c r="NU95" s="205"/>
      <c r="NV95" s="205"/>
      <c r="NW95" s="205"/>
      <c r="NX95" s="205"/>
      <c r="NY95" s="205"/>
      <c r="NZ95" s="205"/>
      <c r="OA95" s="205"/>
      <c r="OB95" s="205"/>
      <c r="OC95" s="205"/>
      <c r="OD95" s="205"/>
      <c r="OE95" s="205"/>
      <c r="OF95" s="205"/>
      <c r="OG95" s="205"/>
      <c r="OH95" s="205"/>
      <c r="OI95" s="205"/>
      <c r="OJ95" s="205"/>
      <c r="OK95" s="205"/>
      <c r="OL95" s="205"/>
      <c r="OM95" s="205"/>
      <c r="ON95" s="205"/>
      <c r="OO95" s="205"/>
      <c r="OP95" s="205"/>
      <c r="OQ95" s="205"/>
      <c r="OR95" s="205"/>
      <c r="OS95" s="205"/>
      <c r="OT95" s="205"/>
      <c r="OU95" s="205"/>
      <c r="OV95" s="205"/>
      <c r="OW95" s="205"/>
      <c r="OX95" s="205"/>
      <c r="OY95" s="205"/>
      <c r="OZ95" s="205"/>
      <c r="PA95" s="205"/>
      <c r="PB95" s="205"/>
      <c r="PC95" s="205"/>
      <c r="PD95" s="205"/>
      <c r="PE95" s="205"/>
      <c r="PF95" s="205"/>
      <c r="PG95" s="205"/>
      <c r="PH95" s="205"/>
      <c r="PI95" s="205"/>
      <c r="PJ95" s="205"/>
      <c r="PK95" s="205"/>
      <c r="PL95" s="205"/>
      <c r="PM95" s="205"/>
      <c r="PN95" s="205"/>
      <c r="PO95" s="205"/>
      <c r="PP95" s="205"/>
      <c r="PQ95" s="205"/>
      <c r="PR95" s="205"/>
      <c r="PS95" s="205"/>
      <c r="PT95" s="205"/>
      <c r="PU95" s="205"/>
      <c r="PV95" s="205"/>
      <c r="PW95" s="205"/>
      <c r="PX95" s="205"/>
      <c r="PY95" s="205"/>
      <c r="PZ95" s="205"/>
      <c r="QA95" s="205"/>
      <c r="QB95" s="205"/>
      <c r="QC95" s="205"/>
      <c r="QD95" s="205"/>
      <c r="QE95" s="205"/>
      <c r="QF95" s="205"/>
      <c r="QG95" s="205"/>
      <c r="QH95" s="205"/>
      <c r="QI95" s="205"/>
      <c r="QJ95" s="205"/>
      <c r="QK95" s="205"/>
      <c r="QL95" s="205"/>
      <c r="QM95" s="205"/>
      <c r="QN95" s="205"/>
      <c r="QO95" s="205"/>
      <c r="QP95" s="205"/>
      <c r="QQ95" s="205"/>
      <c r="QR95" s="205"/>
      <c r="QS95" s="205"/>
      <c r="QT95" s="205"/>
      <c r="QU95" s="205"/>
      <c r="QV95" s="205"/>
      <c r="QW95" s="205"/>
      <c r="QX95" s="205"/>
      <c r="QY95" s="205"/>
      <c r="QZ95" s="205"/>
      <c r="RA95" s="205"/>
      <c r="RB95" s="205"/>
      <c r="RC95" s="205"/>
      <c r="RD95" s="205"/>
      <c r="RE95" s="205"/>
      <c r="RF95" s="205"/>
      <c r="RG95" s="205"/>
      <c r="RH95" s="205"/>
      <c r="RI95" s="205"/>
      <c r="RJ95" s="205"/>
      <c r="RK95" s="205"/>
      <c r="RL95" s="205"/>
      <c r="RM95" s="205"/>
      <c r="RN95" s="205"/>
      <c r="RO95" s="205"/>
      <c r="RP95" s="205"/>
      <c r="RQ95" s="205"/>
      <c r="RR95" s="205"/>
      <c r="RS95" s="205"/>
      <c r="RT95" s="205"/>
      <c r="RU95" s="205"/>
      <c r="RV95" s="205"/>
      <c r="RW95" s="205"/>
      <c r="RX95" s="205"/>
      <c r="RY95" s="205"/>
      <c r="RZ95" s="205"/>
      <c r="SA95" s="205"/>
      <c r="SB95" s="205"/>
      <c r="SC95" s="205"/>
      <c r="SD95" s="205"/>
      <c r="SE95" s="205"/>
      <c r="SF95" s="205"/>
      <c r="SG95" s="205"/>
      <c r="SH95" s="205"/>
      <c r="SI95" s="205"/>
      <c r="SJ95" s="205"/>
      <c r="SK95" s="205"/>
      <c r="SL95" s="205"/>
      <c r="SM95" s="205"/>
      <c r="SN95" s="205"/>
      <c r="SO95" s="205"/>
      <c r="SP95" s="205"/>
      <c r="SQ95" s="205"/>
      <c r="SR95" s="205"/>
      <c r="SS95" s="205"/>
      <c r="ST95" s="205"/>
      <c r="SU95" s="205"/>
      <c r="SV95" s="205"/>
      <c r="SW95" s="205"/>
      <c r="SX95" s="205"/>
      <c r="SY95" s="205"/>
      <c r="SZ95" s="205"/>
      <c r="TA95" s="205"/>
      <c r="TB95" s="205"/>
      <c r="TC95" s="205"/>
      <c r="TD95" s="205"/>
      <c r="TE95" s="205"/>
      <c r="TF95" s="205"/>
      <c r="TG95" s="205"/>
      <c r="TH95" s="205"/>
      <c r="TI95" s="205"/>
      <c r="TJ95" s="205"/>
      <c r="TK95" s="205"/>
      <c r="TL95" s="205"/>
      <c r="TM95" s="205"/>
      <c r="TN95" s="205"/>
      <c r="TO95" s="205"/>
      <c r="TP95" s="205"/>
      <c r="TQ95" s="205"/>
      <c r="TR95" s="205"/>
      <c r="TS95" s="205"/>
      <c r="TT95" s="205"/>
      <c r="TU95" s="205"/>
      <c r="TV95" s="205"/>
      <c r="TW95" s="205"/>
      <c r="TX95" s="205"/>
      <c r="TY95" s="205"/>
      <c r="TZ95" s="205"/>
      <c r="UA95" s="205"/>
      <c r="UB95" s="205"/>
      <c r="UC95" s="205"/>
      <c r="UD95" s="205"/>
      <c r="UE95" s="205"/>
      <c r="UF95" s="205"/>
      <c r="UG95" s="205"/>
      <c r="UH95" s="205"/>
      <c r="UI95" s="205"/>
      <c r="UJ95" s="205"/>
      <c r="UK95" s="205"/>
      <c r="UL95" s="205"/>
      <c r="UM95" s="205"/>
      <c r="UN95" s="205"/>
      <c r="UO95" s="205"/>
      <c r="UP95" s="205"/>
      <c r="UQ95" s="205"/>
      <c r="UR95" s="205"/>
      <c r="US95" s="205"/>
      <c r="UT95" s="205"/>
      <c r="UU95" s="205"/>
      <c r="UV95" s="205"/>
      <c r="UW95" s="205"/>
      <c r="UX95" s="205"/>
      <c r="UY95" s="205"/>
      <c r="UZ95" s="205"/>
      <c r="VA95" s="205"/>
      <c r="VB95" s="205"/>
      <c r="VC95" s="205"/>
      <c r="VD95" s="205"/>
      <c r="VE95" s="205"/>
      <c r="VF95" s="205"/>
      <c r="VG95" s="205"/>
      <c r="VH95" s="205"/>
      <c r="VI95" s="205"/>
      <c r="VJ95" s="205"/>
      <c r="VK95" s="205"/>
      <c r="VL95" s="205"/>
      <c r="VM95" s="205"/>
      <c r="VN95" s="205"/>
      <c r="VO95" s="205"/>
      <c r="VP95" s="205"/>
      <c r="VQ95" s="205"/>
      <c r="VR95" s="205"/>
      <c r="VS95" s="205"/>
      <c r="VT95" s="205"/>
      <c r="VU95" s="205"/>
      <c r="VV95" s="205"/>
      <c r="VW95" s="205"/>
      <c r="VX95" s="205"/>
      <c r="VY95" s="205"/>
      <c r="VZ95" s="205"/>
      <c r="WA95" s="205"/>
      <c r="WB95" s="205"/>
      <c r="WC95" s="205"/>
      <c r="WD95" s="205"/>
      <c r="WE95" s="205"/>
      <c r="WF95" s="205"/>
      <c r="WG95" s="205"/>
      <c r="WH95" s="205"/>
      <c r="WI95" s="205"/>
      <c r="WJ95" s="205"/>
      <c r="WK95" s="205"/>
      <c r="WL95" s="205"/>
      <c r="WM95" s="205"/>
      <c r="WN95" s="205"/>
      <c r="WO95" s="205"/>
      <c r="WP95" s="205"/>
      <c r="WQ95" s="205"/>
      <c r="WR95" s="205"/>
      <c r="WS95" s="205"/>
      <c r="WT95" s="205"/>
      <c r="WU95" s="205"/>
      <c r="WV95" s="205"/>
      <c r="WW95" s="205"/>
      <c r="WX95" s="205"/>
      <c r="WY95" s="205"/>
      <c r="WZ95" s="205"/>
      <c r="XA95" s="205"/>
      <c r="XB95" s="205"/>
      <c r="XC95" s="205"/>
      <c r="XD95" s="205"/>
      <c r="XE95" s="205"/>
      <c r="XF95" s="205"/>
      <c r="XG95" s="205"/>
      <c r="XH95" s="205"/>
      <c r="XI95" s="205"/>
      <c r="XJ95" s="205"/>
      <c r="XK95" s="205"/>
      <c r="XL95" s="205"/>
      <c r="XM95" s="205"/>
      <c r="XN95" s="205"/>
      <c r="XO95" s="205"/>
      <c r="XP95" s="205"/>
      <c r="XQ95" s="205"/>
      <c r="XR95" s="205"/>
      <c r="XS95" s="205"/>
      <c r="XT95" s="205"/>
      <c r="XU95" s="205"/>
      <c r="XV95" s="205"/>
      <c r="XW95" s="205"/>
      <c r="XX95" s="205"/>
      <c r="XY95" s="205"/>
      <c r="XZ95" s="205"/>
      <c r="YA95" s="205"/>
      <c r="YB95" s="205"/>
      <c r="YC95" s="205"/>
      <c r="YD95" s="205"/>
      <c r="YE95" s="205"/>
      <c r="YF95" s="205"/>
      <c r="YG95" s="205"/>
      <c r="YH95" s="205"/>
      <c r="YI95" s="205"/>
      <c r="YJ95" s="205"/>
      <c r="YK95" s="205"/>
      <c r="YL95" s="205"/>
      <c r="YM95" s="205"/>
      <c r="YN95" s="205"/>
      <c r="YO95" s="205"/>
      <c r="YP95" s="205"/>
      <c r="YQ95" s="205"/>
      <c r="YR95" s="205"/>
      <c r="YS95" s="205"/>
      <c r="YT95" s="205"/>
      <c r="YU95" s="205"/>
      <c r="YV95" s="205"/>
      <c r="YW95" s="205"/>
      <c r="YX95" s="205"/>
      <c r="YY95" s="205"/>
      <c r="YZ95" s="205"/>
      <c r="ZA95" s="205"/>
      <c r="ZB95" s="205"/>
      <c r="ZC95" s="205"/>
      <c r="ZD95" s="205"/>
      <c r="ZE95" s="205"/>
      <c r="ZF95" s="205"/>
      <c r="ZG95" s="205"/>
      <c r="ZH95" s="205"/>
      <c r="ZI95" s="205"/>
      <c r="ZJ95" s="205"/>
      <c r="ZK95" s="205"/>
      <c r="ZL95" s="205"/>
      <c r="ZM95" s="205"/>
      <c r="ZN95" s="205"/>
      <c r="ZO95" s="205"/>
      <c r="ZP95" s="205"/>
      <c r="ZQ95" s="205"/>
      <c r="ZR95" s="205"/>
      <c r="ZS95" s="205"/>
      <c r="ZT95" s="205"/>
      <c r="ZU95" s="205"/>
      <c r="ZV95" s="205"/>
      <c r="ZW95" s="205"/>
      <c r="ZX95" s="205"/>
      <c r="ZY95" s="205"/>
      <c r="ZZ95" s="205"/>
      <c r="AAA95" s="205"/>
      <c r="AAB95" s="205"/>
      <c r="AAC95" s="205"/>
      <c r="AAD95" s="205"/>
      <c r="AAE95" s="205"/>
      <c r="AAF95" s="205"/>
      <c r="AAG95" s="205"/>
      <c r="AAH95" s="205"/>
      <c r="AAI95" s="205"/>
      <c r="AAJ95" s="205"/>
      <c r="AAK95" s="205"/>
      <c r="AAL95" s="205"/>
      <c r="AAM95" s="205"/>
      <c r="AAN95" s="205"/>
      <c r="AAO95" s="205"/>
      <c r="AAP95" s="205"/>
      <c r="AAQ95" s="205"/>
      <c r="AAR95" s="205"/>
      <c r="AAS95" s="205"/>
      <c r="AAT95" s="205"/>
      <c r="AAU95" s="205"/>
      <c r="AAV95" s="205"/>
      <c r="AAW95" s="205"/>
      <c r="AAX95" s="205"/>
      <c r="AAY95" s="205"/>
      <c r="AAZ95" s="205"/>
      <c r="ABA95" s="205"/>
      <c r="ABB95" s="205"/>
      <c r="ABC95" s="205"/>
      <c r="ABD95" s="205"/>
      <c r="ABE95" s="205"/>
      <c r="ABF95" s="205"/>
      <c r="ABG95" s="205"/>
      <c r="ABH95" s="205"/>
      <c r="ABI95" s="205"/>
      <c r="ABJ95" s="205"/>
      <c r="ABK95" s="205"/>
      <c r="ABL95" s="205"/>
      <c r="ABM95" s="205"/>
      <c r="ABN95" s="205"/>
      <c r="ABO95" s="205"/>
      <c r="ABP95" s="205"/>
      <c r="ABQ95" s="205"/>
      <c r="ABR95" s="205"/>
      <c r="ABS95" s="205"/>
      <c r="ABT95" s="205"/>
      <c r="ABU95" s="205"/>
      <c r="ABV95" s="205"/>
      <c r="ABW95" s="205"/>
      <c r="ABX95" s="205"/>
      <c r="ABY95" s="205"/>
      <c r="ABZ95" s="205"/>
      <c r="ACA95" s="205"/>
      <c r="ACB95" s="205"/>
      <c r="ACC95" s="205"/>
      <c r="ACD95" s="205"/>
      <c r="ACE95" s="205"/>
      <c r="ACF95" s="205"/>
      <c r="ACG95" s="205"/>
      <c r="ACH95" s="205"/>
      <c r="ACI95" s="205"/>
      <c r="ACJ95" s="205"/>
      <c r="ACK95" s="205"/>
      <c r="ACL95" s="205"/>
      <c r="ACM95" s="205"/>
      <c r="ACN95" s="205"/>
      <c r="ACO95" s="205"/>
      <c r="ACP95" s="205"/>
      <c r="ACQ95" s="205"/>
      <c r="ACR95" s="205"/>
      <c r="ACS95" s="205"/>
      <c r="ACT95" s="205"/>
      <c r="ACU95" s="205"/>
      <c r="ACV95" s="205"/>
      <c r="ACW95" s="205"/>
      <c r="ACX95" s="205"/>
      <c r="ACY95" s="205"/>
      <c r="ACZ95" s="205"/>
      <c r="ADA95" s="205"/>
      <c r="ADB95" s="205"/>
      <c r="ADC95" s="205"/>
      <c r="ADD95" s="205"/>
      <c r="ADE95" s="205"/>
      <c r="ADF95" s="205"/>
      <c r="ADG95" s="205"/>
      <c r="ADH95" s="205"/>
      <c r="ADI95" s="205"/>
      <c r="ADJ95" s="205"/>
      <c r="ADK95" s="205"/>
      <c r="ADL95" s="205"/>
      <c r="ADM95" s="205"/>
      <c r="ADN95" s="205"/>
      <c r="ADO95" s="205"/>
      <c r="ADP95" s="205"/>
      <c r="ADQ95" s="205"/>
      <c r="ADR95" s="205"/>
      <c r="ADS95" s="205"/>
      <c r="ADT95" s="205"/>
      <c r="ADU95" s="205"/>
      <c r="ADV95" s="205"/>
      <c r="ADW95" s="205"/>
      <c r="ADX95" s="205"/>
      <c r="ADY95" s="205"/>
      <c r="ADZ95" s="205"/>
      <c r="AEA95" s="205"/>
      <c r="AEB95" s="205"/>
      <c r="AEC95" s="205"/>
      <c r="AED95" s="205"/>
      <c r="AEE95" s="205"/>
      <c r="AEF95" s="205"/>
      <c r="AEG95" s="205"/>
      <c r="AEH95" s="205"/>
      <c r="AEI95" s="205"/>
      <c r="AEJ95" s="205"/>
      <c r="AEK95" s="205"/>
      <c r="AEL95" s="205"/>
      <c r="AEM95" s="205"/>
      <c r="AEN95" s="205"/>
      <c r="AEO95" s="205"/>
      <c r="AEP95" s="205"/>
      <c r="AEQ95" s="205"/>
      <c r="AER95" s="205"/>
      <c r="AES95" s="205"/>
      <c r="AET95" s="205"/>
      <c r="AEU95" s="205"/>
      <c r="AEV95" s="205"/>
      <c r="AEW95" s="205"/>
      <c r="AEX95" s="205"/>
      <c r="AEY95" s="205"/>
      <c r="AEZ95" s="205"/>
      <c r="AFA95" s="205"/>
      <c r="AFB95" s="205"/>
      <c r="AFC95" s="205"/>
      <c r="AFD95" s="205"/>
      <c r="AFE95" s="205"/>
      <c r="AFF95" s="205"/>
      <c r="AFG95" s="205"/>
      <c r="AFH95" s="205"/>
      <c r="AFI95" s="205"/>
      <c r="AFJ95" s="205"/>
      <c r="AFK95" s="205"/>
      <c r="AFL95" s="205"/>
      <c r="AFM95" s="205"/>
      <c r="AFN95" s="205"/>
      <c r="AFO95" s="205"/>
      <c r="AFP95" s="205"/>
      <c r="AFQ95" s="205"/>
      <c r="AFR95" s="205"/>
      <c r="AFS95" s="205"/>
      <c r="AFT95" s="205"/>
      <c r="AFU95" s="205"/>
      <c r="AFV95" s="205"/>
      <c r="AFW95" s="205"/>
      <c r="AFX95" s="205"/>
      <c r="AFY95" s="205"/>
      <c r="AFZ95" s="205"/>
      <c r="AGA95" s="205"/>
      <c r="AGB95" s="205"/>
      <c r="AGC95" s="205"/>
      <c r="AGD95" s="205"/>
      <c r="AGE95" s="205"/>
      <c r="AGF95" s="205"/>
      <c r="AGG95" s="205"/>
      <c r="AGH95" s="205"/>
      <c r="AGI95" s="205"/>
      <c r="AGJ95" s="205"/>
      <c r="AGK95" s="205"/>
      <c r="AGL95" s="205"/>
      <c r="AGM95" s="205"/>
      <c r="AGN95" s="205"/>
      <c r="AGO95" s="205"/>
      <c r="AGP95" s="205"/>
      <c r="AGQ95" s="205"/>
      <c r="AGR95" s="205"/>
      <c r="AGS95" s="205"/>
      <c r="AGT95" s="205"/>
      <c r="AGU95" s="205"/>
      <c r="AGV95" s="205"/>
      <c r="AGW95" s="205"/>
      <c r="AGX95" s="205"/>
      <c r="AGY95" s="205"/>
      <c r="AGZ95" s="205"/>
      <c r="AHA95" s="205"/>
      <c r="AHB95" s="205"/>
      <c r="AHC95" s="205"/>
      <c r="AHD95" s="205"/>
      <c r="AHE95" s="205"/>
      <c r="AHF95" s="205"/>
      <c r="AHG95" s="205"/>
      <c r="AHH95" s="205"/>
      <c r="AHI95" s="205"/>
      <c r="AHJ95" s="205"/>
      <c r="AHK95" s="205"/>
      <c r="AHL95" s="205"/>
      <c r="AHM95" s="205"/>
      <c r="AHN95" s="205"/>
      <c r="AHO95" s="205"/>
      <c r="AHP95" s="205"/>
      <c r="AHQ95" s="205"/>
      <c r="AHR95" s="205"/>
      <c r="AHS95" s="205"/>
      <c r="AHT95" s="205"/>
      <c r="AHU95" s="205"/>
      <c r="AHV95" s="205"/>
      <c r="AHW95" s="205"/>
      <c r="AHX95" s="205"/>
      <c r="AHY95" s="205"/>
      <c r="AHZ95" s="205"/>
      <c r="AIA95" s="205"/>
      <c r="AIB95" s="205"/>
      <c r="AIC95" s="205"/>
      <c r="AID95" s="205"/>
      <c r="AIE95" s="205"/>
      <c r="AIF95" s="205"/>
      <c r="AIG95" s="205"/>
      <c r="AIH95" s="205"/>
      <c r="AII95" s="205"/>
      <c r="AIJ95" s="205"/>
      <c r="AIK95" s="205"/>
      <c r="AIL95" s="205"/>
      <c r="AIM95" s="205"/>
      <c r="AIN95" s="205"/>
      <c r="AIO95" s="205"/>
      <c r="AIP95" s="205"/>
      <c r="AIQ95" s="205"/>
      <c r="AIR95" s="205"/>
      <c r="AIS95" s="205"/>
      <c r="AIT95" s="205"/>
      <c r="AIU95" s="205"/>
      <c r="AIV95" s="205"/>
      <c r="AIW95" s="205"/>
      <c r="AIX95" s="205"/>
      <c r="AIY95" s="205"/>
      <c r="AIZ95" s="205"/>
      <c r="AJA95" s="205"/>
      <c r="AJB95" s="205"/>
      <c r="AJC95" s="205"/>
      <c r="AJD95" s="205"/>
      <c r="AJE95" s="205"/>
      <c r="AJF95" s="205"/>
      <c r="AJG95" s="205"/>
      <c r="AJH95" s="205"/>
      <c r="AJI95" s="205"/>
      <c r="AJJ95" s="205"/>
      <c r="AJK95" s="205"/>
      <c r="AJL95" s="205"/>
      <c r="AJM95" s="205"/>
      <c r="AJN95" s="205"/>
      <c r="AJO95" s="205"/>
      <c r="AJP95" s="205"/>
      <c r="AJQ95" s="205"/>
      <c r="AJR95" s="205"/>
      <c r="AJS95" s="205"/>
      <c r="AJT95" s="205"/>
      <c r="AJU95" s="205"/>
      <c r="AJV95" s="205"/>
      <c r="AJW95" s="205"/>
      <c r="AJX95" s="205"/>
      <c r="AJY95" s="205"/>
      <c r="AJZ95" s="205"/>
      <c r="AKA95" s="205"/>
      <c r="AKB95" s="205"/>
      <c r="AKC95" s="205"/>
      <c r="AKD95" s="205"/>
      <c r="AKE95" s="205"/>
      <c r="AKF95" s="205"/>
      <c r="AKG95" s="205"/>
      <c r="AKH95" s="205"/>
      <c r="AKI95" s="205"/>
      <c r="AKJ95" s="205"/>
      <c r="AKK95" s="205"/>
      <c r="AKL95" s="205"/>
      <c r="AKM95" s="205"/>
      <c r="AKN95" s="205"/>
      <c r="AKO95" s="205"/>
      <c r="AKP95" s="205"/>
      <c r="AKQ95" s="205"/>
      <c r="AKR95" s="205"/>
      <c r="AKS95" s="205"/>
      <c r="AKT95" s="205"/>
      <c r="AKU95" s="205"/>
      <c r="AKV95" s="205"/>
      <c r="AKW95" s="205"/>
      <c r="AKX95" s="205"/>
      <c r="AKY95" s="205"/>
      <c r="AKZ95" s="205"/>
      <c r="ALA95" s="205"/>
      <c r="ALB95" s="205"/>
      <c r="ALC95" s="205"/>
      <c r="ALD95" s="205"/>
      <c r="ALE95" s="205"/>
      <c r="ALF95" s="205"/>
      <c r="ALG95" s="205"/>
      <c r="ALH95" s="205"/>
      <c r="ALI95" s="205"/>
      <c r="ALJ95" s="205"/>
      <c r="ALK95" s="205"/>
      <c r="ALL95" s="205"/>
      <c r="ALM95" s="205"/>
      <c r="ALN95" s="205"/>
      <c r="ALO95" s="205"/>
      <c r="ALP95" s="205"/>
      <c r="ALQ95" s="205"/>
      <c r="ALR95" s="205"/>
      <c r="ALS95" s="205"/>
      <c r="ALT95" s="205"/>
      <c r="ALU95" s="205"/>
      <c r="ALV95" s="205"/>
      <c r="ALW95" s="205"/>
      <c r="ALX95" s="205"/>
      <c r="ALY95" s="205"/>
      <c r="ALZ95" s="205"/>
      <c r="AMA95" s="205"/>
      <c r="AMB95" s="205"/>
      <c r="AMC95" s="205"/>
      <c r="AMD95" s="205"/>
      <c r="AME95" s="205"/>
      <c r="AMF95" s="205"/>
      <c r="AMG95" s="205"/>
      <c r="AMH95" s="205"/>
      <c r="AMI95" s="205"/>
      <c r="AMJ95" s="205"/>
      <c r="AMK95" s="205"/>
    </row>
    <row r="96" spans="1:1025" s="207" customFormat="1" ht="75" x14ac:dyDescent="0.25">
      <c r="A96" s="202"/>
      <c r="B96" s="302"/>
      <c r="C96" s="303"/>
      <c r="D96" s="200" t="s">
        <v>26</v>
      </c>
      <c r="E96" s="201"/>
      <c r="F96" s="201"/>
      <c r="G96" s="201"/>
      <c r="H96" s="201"/>
      <c r="I96" s="201"/>
      <c r="J96" s="208"/>
      <c r="K96" s="208"/>
      <c r="L96" s="208"/>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c r="IC96" s="206"/>
      <c r="ID96" s="206"/>
      <c r="IE96" s="206"/>
      <c r="IF96" s="206"/>
      <c r="IG96" s="206"/>
      <c r="IH96" s="206"/>
      <c r="II96" s="206"/>
      <c r="IJ96" s="206"/>
      <c r="IK96" s="206"/>
      <c r="IL96" s="206"/>
      <c r="IM96" s="206"/>
      <c r="IN96" s="206"/>
      <c r="IO96" s="206"/>
      <c r="IP96" s="206"/>
      <c r="IQ96" s="206"/>
      <c r="IR96" s="206"/>
      <c r="IS96" s="206"/>
      <c r="IT96" s="206"/>
      <c r="IU96" s="206"/>
      <c r="IV96" s="206"/>
      <c r="IW96" s="206"/>
      <c r="IX96" s="206"/>
      <c r="IY96" s="206"/>
      <c r="IZ96" s="206"/>
      <c r="JA96" s="206"/>
      <c r="JB96" s="206"/>
      <c r="JC96" s="206"/>
      <c r="JD96" s="206"/>
      <c r="JE96" s="206"/>
      <c r="JF96" s="206"/>
      <c r="JG96" s="206"/>
      <c r="JH96" s="206"/>
      <c r="JI96" s="206"/>
      <c r="JJ96" s="206"/>
      <c r="JK96" s="206"/>
      <c r="JL96" s="206"/>
      <c r="JM96" s="206"/>
      <c r="JN96" s="206"/>
      <c r="JO96" s="206"/>
      <c r="JP96" s="206"/>
      <c r="JQ96" s="206"/>
      <c r="JR96" s="206"/>
      <c r="JS96" s="206"/>
      <c r="JT96" s="206"/>
      <c r="JU96" s="206"/>
      <c r="JV96" s="206"/>
      <c r="JW96" s="206"/>
      <c r="JX96" s="206"/>
      <c r="JY96" s="206"/>
      <c r="JZ96" s="206"/>
      <c r="KA96" s="206"/>
      <c r="KB96" s="206"/>
      <c r="KC96" s="206"/>
      <c r="KD96" s="206"/>
      <c r="KE96" s="206"/>
      <c r="KF96" s="206"/>
      <c r="KG96" s="206"/>
      <c r="KH96" s="206"/>
      <c r="KI96" s="206"/>
      <c r="KJ96" s="206"/>
      <c r="KK96" s="206"/>
      <c r="KL96" s="206"/>
      <c r="KM96" s="206"/>
      <c r="KN96" s="206"/>
      <c r="KO96" s="206"/>
      <c r="KP96" s="205"/>
      <c r="KQ96" s="205"/>
      <c r="KR96" s="205"/>
      <c r="KS96" s="205"/>
      <c r="KT96" s="205"/>
      <c r="KU96" s="205"/>
      <c r="KV96" s="205"/>
      <c r="KW96" s="205"/>
      <c r="KX96" s="205"/>
      <c r="KY96" s="205"/>
      <c r="KZ96" s="205"/>
      <c r="LA96" s="205"/>
      <c r="LB96" s="205"/>
      <c r="LC96" s="205"/>
      <c r="LD96" s="205"/>
      <c r="LE96" s="205"/>
      <c r="LF96" s="205"/>
      <c r="LG96" s="205"/>
      <c r="LH96" s="205"/>
      <c r="LI96" s="205"/>
      <c r="LJ96" s="205"/>
      <c r="LK96" s="205"/>
      <c r="LL96" s="205"/>
      <c r="LM96" s="205"/>
      <c r="LN96" s="205"/>
      <c r="LO96" s="205"/>
      <c r="LP96" s="205"/>
      <c r="LQ96" s="205"/>
      <c r="LR96" s="205"/>
      <c r="LS96" s="205"/>
      <c r="LT96" s="205"/>
      <c r="LU96" s="205"/>
      <c r="LV96" s="205"/>
      <c r="LW96" s="205"/>
      <c r="LX96" s="205"/>
      <c r="LY96" s="205"/>
      <c r="LZ96" s="205"/>
      <c r="MA96" s="205"/>
      <c r="MB96" s="205"/>
      <c r="MC96" s="205"/>
      <c r="MD96" s="205"/>
      <c r="ME96" s="205"/>
      <c r="MF96" s="205"/>
      <c r="MG96" s="205"/>
      <c r="MH96" s="205"/>
      <c r="MI96" s="205"/>
      <c r="MJ96" s="205"/>
      <c r="MK96" s="205"/>
      <c r="ML96" s="205"/>
      <c r="MM96" s="205"/>
      <c r="MN96" s="205"/>
      <c r="MO96" s="205"/>
      <c r="MP96" s="205"/>
      <c r="MQ96" s="205"/>
      <c r="MR96" s="205"/>
      <c r="MS96" s="205"/>
      <c r="MT96" s="205"/>
      <c r="MU96" s="205"/>
      <c r="MV96" s="205"/>
      <c r="MW96" s="205"/>
      <c r="MX96" s="205"/>
      <c r="MY96" s="205"/>
      <c r="MZ96" s="205"/>
      <c r="NA96" s="205"/>
      <c r="NB96" s="205"/>
      <c r="NC96" s="205"/>
      <c r="ND96" s="205"/>
      <c r="NE96" s="205"/>
      <c r="NF96" s="205"/>
      <c r="NG96" s="205"/>
      <c r="NH96" s="205"/>
      <c r="NI96" s="205"/>
      <c r="NJ96" s="205"/>
      <c r="NK96" s="205"/>
      <c r="NL96" s="205"/>
      <c r="NM96" s="205"/>
      <c r="NN96" s="205"/>
      <c r="NO96" s="205"/>
      <c r="NP96" s="205"/>
      <c r="NQ96" s="205"/>
      <c r="NR96" s="205"/>
      <c r="NS96" s="205"/>
      <c r="NT96" s="205"/>
      <c r="NU96" s="205"/>
      <c r="NV96" s="205"/>
      <c r="NW96" s="205"/>
      <c r="NX96" s="205"/>
      <c r="NY96" s="205"/>
      <c r="NZ96" s="205"/>
      <c r="OA96" s="205"/>
      <c r="OB96" s="205"/>
      <c r="OC96" s="205"/>
      <c r="OD96" s="205"/>
      <c r="OE96" s="205"/>
      <c r="OF96" s="205"/>
      <c r="OG96" s="205"/>
      <c r="OH96" s="205"/>
      <c r="OI96" s="205"/>
      <c r="OJ96" s="205"/>
      <c r="OK96" s="205"/>
      <c r="OL96" s="205"/>
      <c r="OM96" s="205"/>
      <c r="ON96" s="205"/>
      <c r="OO96" s="205"/>
      <c r="OP96" s="205"/>
      <c r="OQ96" s="205"/>
      <c r="OR96" s="205"/>
      <c r="OS96" s="205"/>
      <c r="OT96" s="205"/>
      <c r="OU96" s="205"/>
      <c r="OV96" s="205"/>
      <c r="OW96" s="205"/>
      <c r="OX96" s="205"/>
      <c r="OY96" s="205"/>
      <c r="OZ96" s="205"/>
      <c r="PA96" s="205"/>
      <c r="PB96" s="205"/>
      <c r="PC96" s="205"/>
      <c r="PD96" s="205"/>
      <c r="PE96" s="205"/>
      <c r="PF96" s="205"/>
      <c r="PG96" s="205"/>
      <c r="PH96" s="205"/>
      <c r="PI96" s="205"/>
      <c r="PJ96" s="205"/>
      <c r="PK96" s="205"/>
      <c r="PL96" s="205"/>
      <c r="PM96" s="205"/>
      <c r="PN96" s="205"/>
      <c r="PO96" s="205"/>
      <c r="PP96" s="205"/>
      <c r="PQ96" s="205"/>
      <c r="PR96" s="205"/>
      <c r="PS96" s="205"/>
      <c r="PT96" s="205"/>
      <c r="PU96" s="205"/>
      <c r="PV96" s="205"/>
      <c r="PW96" s="205"/>
      <c r="PX96" s="205"/>
      <c r="PY96" s="205"/>
      <c r="PZ96" s="205"/>
      <c r="QA96" s="205"/>
      <c r="QB96" s="205"/>
      <c r="QC96" s="205"/>
      <c r="QD96" s="205"/>
      <c r="QE96" s="205"/>
      <c r="QF96" s="205"/>
      <c r="QG96" s="205"/>
      <c r="QH96" s="205"/>
      <c r="QI96" s="205"/>
      <c r="QJ96" s="205"/>
      <c r="QK96" s="205"/>
      <c r="QL96" s="205"/>
      <c r="QM96" s="205"/>
      <c r="QN96" s="205"/>
      <c r="QO96" s="205"/>
      <c r="QP96" s="205"/>
      <c r="QQ96" s="205"/>
      <c r="QR96" s="205"/>
      <c r="QS96" s="205"/>
      <c r="QT96" s="205"/>
      <c r="QU96" s="205"/>
      <c r="QV96" s="205"/>
      <c r="QW96" s="205"/>
      <c r="QX96" s="205"/>
      <c r="QY96" s="205"/>
      <c r="QZ96" s="205"/>
      <c r="RA96" s="205"/>
      <c r="RB96" s="205"/>
      <c r="RC96" s="205"/>
      <c r="RD96" s="205"/>
      <c r="RE96" s="205"/>
      <c r="RF96" s="205"/>
      <c r="RG96" s="205"/>
      <c r="RH96" s="205"/>
      <c r="RI96" s="205"/>
      <c r="RJ96" s="205"/>
      <c r="RK96" s="205"/>
      <c r="RL96" s="205"/>
      <c r="RM96" s="205"/>
      <c r="RN96" s="205"/>
      <c r="RO96" s="205"/>
      <c r="RP96" s="205"/>
      <c r="RQ96" s="205"/>
      <c r="RR96" s="205"/>
      <c r="RS96" s="205"/>
      <c r="RT96" s="205"/>
      <c r="RU96" s="205"/>
      <c r="RV96" s="205"/>
      <c r="RW96" s="205"/>
      <c r="RX96" s="205"/>
      <c r="RY96" s="205"/>
      <c r="RZ96" s="205"/>
      <c r="SA96" s="205"/>
      <c r="SB96" s="205"/>
      <c r="SC96" s="205"/>
      <c r="SD96" s="205"/>
      <c r="SE96" s="205"/>
      <c r="SF96" s="205"/>
      <c r="SG96" s="205"/>
      <c r="SH96" s="205"/>
      <c r="SI96" s="205"/>
      <c r="SJ96" s="205"/>
      <c r="SK96" s="205"/>
      <c r="SL96" s="205"/>
      <c r="SM96" s="205"/>
      <c r="SN96" s="205"/>
      <c r="SO96" s="205"/>
      <c r="SP96" s="205"/>
      <c r="SQ96" s="205"/>
      <c r="SR96" s="205"/>
      <c r="SS96" s="205"/>
      <c r="ST96" s="205"/>
      <c r="SU96" s="205"/>
      <c r="SV96" s="205"/>
      <c r="SW96" s="205"/>
      <c r="SX96" s="205"/>
      <c r="SY96" s="205"/>
      <c r="SZ96" s="205"/>
      <c r="TA96" s="205"/>
      <c r="TB96" s="205"/>
      <c r="TC96" s="205"/>
      <c r="TD96" s="205"/>
      <c r="TE96" s="205"/>
      <c r="TF96" s="205"/>
      <c r="TG96" s="205"/>
      <c r="TH96" s="205"/>
      <c r="TI96" s="205"/>
      <c r="TJ96" s="205"/>
      <c r="TK96" s="205"/>
      <c r="TL96" s="205"/>
      <c r="TM96" s="205"/>
      <c r="TN96" s="205"/>
      <c r="TO96" s="205"/>
      <c r="TP96" s="205"/>
      <c r="TQ96" s="205"/>
      <c r="TR96" s="205"/>
      <c r="TS96" s="205"/>
      <c r="TT96" s="205"/>
      <c r="TU96" s="205"/>
      <c r="TV96" s="205"/>
      <c r="TW96" s="205"/>
      <c r="TX96" s="205"/>
      <c r="TY96" s="205"/>
      <c r="TZ96" s="205"/>
      <c r="UA96" s="205"/>
      <c r="UB96" s="205"/>
      <c r="UC96" s="205"/>
      <c r="UD96" s="205"/>
      <c r="UE96" s="205"/>
      <c r="UF96" s="205"/>
      <c r="UG96" s="205"/>
      <c r="UH96" s="205"/>
      <c r="UI96" s="205"/>
      <c r="UJ96" s="205"/>
      <c r="UK96" s="205"/>
      <c r="UL96" s="205"/>
      <c r="UM96" s="205"/>
      <c r="UN96" s="205"/>
      <c r="UO96" s="205"/>
      <c r="UP96" s="205"/>
      <c r="UQ96" s="205"/>
      <c r="UR96" s="205"/>
      <c r="US96" s="205"/>
      <c r="UT96" s="205"/>
      <c r="UU96" s="205"/>
      <c r="UV96" s="205"/>
      <c r="UW96" s="205"/>
      <c r="UX96" s="205"/>
      <c r="UY96" s="205"/>
      <c r="UZ96" s="205"/>
      <c r="VA96" s="205"/>
      <c r="VB96" s="205"/>
      <c r="VC96" s="205"/>
      <c r="VD96" s="205"/>
      <c r="VE96" s="205"/>
      <c r="VF96" s="205"/>
      <c r="VG96" s="205"/>
      <c r="VH96" s="205"/>
      <c r="VI96" s="205"/>
      <c r="VJ96" s="205"/>
      <c r="VK96" s="205"/>
      <c r="VL96" s="205"/>
      <c r="VM96" s="205"/>
      <c r="VN96" s="205"/>
      <c r="VO96" s="205"/>
      <c r="VP96" s="205"/>
      <c r="VQ96" s="205"/>
      <c r="VR96" s="205"/>
      <c r="VS96" s="205"/>
      <c r="VT96" s="205"/>
      <c r="VU96" s="205"/>
      <c r="VV96" s="205"/>
      <c r="VW96" s="205"/>
      <c r="VX96" s="205"/>
      <c r="VY96" s="205"/>
      <c r="VZ96" s="205"/>
      <c r="WA96" s="205"/>
      <c r="WB96" s="205"/>
      <c r="WC96" s="205"/>
      <c r="WD96" s="205"/>
      <c r="WE96" s="205"/>
      <c r="WF96" s="205"/>
      <c r="WG96" s="205"/>
      <c r="WH96" s="205"/>
      <c r="WI96" s="205"/>
      <c r="WJ96" s="205"/>
      <c r="WK96" s="205"/>
      <c r="WL96" s="205"/>
      <c r="WM96" s="205"/>
      <c r="WN96" s="205"/>
      <c r="WO96" s="205"/>
      <c r="WP96" s="205"/>
      <c r="WQ96" s="205"/>
      <c r="WR96" s="205"/>
      <c r="WS96" s="205"/>
      <c r="WT96" s="205"/>
      <c r="WU96" s="205"/>
      <c r="WV96" s="205"/>
      <c r="WW96" s="205"/>
      <c r="WX96" s="205"/>
      <c r="WY96" s="205"/>
      <c r="WZ96" s="205"/>
      <c r="XA96" s="205"/>
      <c r="XB96" s="205"/>
      <c r="XC96" s="205"/>
      <c r="XD96" s="205"/>
      <c r="XE96" s="205"/>
      <c r="XF96" s="205"/>
      <c r="XG96" s="205"/>
      <c r="XH96" s="205"/>
      <c r="XI96" s="205"/>
      <c r="XJ96" s="205"/>
      <c r="XK96" s="205"/>
      <c r="XL96" s="205"/>
      <c r="XM96" s="205"/>
      <c r="XN96" s="205"/>
      <c r="XO96" s="205"/>
      <c r="XP96" s="205"/>
      <c r="XQ96" s="205"/>
      <c r="XR96" s="205"/>
      <c r="XS96" s="205"/>
      <c r="XT96" s="205"/>
      <c r="XU96" s="205"/>
      <c r="XV96" s="205"/>
      <c r="XW96" s="205"/>
      <c r="XX96" s="205"/>
      <c r="XY96" s="205"/>
      <c r="XZ96" s="205"/>
      <c r="YA96" s="205"/>
      <c r="YB96" s="205"/>
      <c r="YC96" s="205"/>
      <c r="YD96" s="205"/>
      <c r="YE96" s="205"/>
      <c r="YF96" s="205"/>
      <c r="YG96" s="205"/>
      <c r="YH96" s="205"/>
      <c r="YI96" s="205"/>
      <c r="YJ96" s="205"/>
      <c r="YK96" s="205"/>
      <c r="YL96" s="205"/>
      <c r="YM96" s="205"/>
      <c r="YN96" s="205"/>
      <c r="YO96" s="205"/>
      <c r="YP96" s="205"/>
      <c r="YQ96" s="205"/>
      <c r="YR96" s="205"/>
      <c r="YS96" s="205"/>
      <c r="YT96" s="205"/>
      <c r="YU96" s="205"/>
      <c r="YV96" s="205"/>
      <c r="YW96" s="205"/>
      <c r="YX96" s="205"/>
      <c r="YY96" s="205"/>
      <c r="YZ96" s="205"/>
      <c r="ZA96" s="205"/>
      <c r="ZB96" s="205"/>
      <c r="ZC96" s="205"/>
      <c r="ZD96" s="205"/>
      <c r="ZE96" s="205"/>
      <c r="ZF96" s="205"/>
      <c r="ZG96" s="205"/>
      <c r="ZH96" s="205"/>
      <c r="ZI96" s="205"/>
      <c r="ZJ96" s="205"/>
      <c r="ZK96" s="205"/>
      <c r="ZL96" s="205"/>
      <c r="ZM96" s="205"/>
      <c r="ZN96" s="205"/>
      <c r="ZO96" s="205"/>
      <c r="ZP96" s="205"/>
      <c r="ZQ96" s="205"/>
      <c r="ZR96" s="205"/>
      <c r="ZS96" s="205"/>
      <c r="ZT96" s="205"/>
      <c r="ZU96" s="205"/>
      <c r="ZV96" s="205"/>
      <c r="ZW96" s="205"/>
      <c r="ZX96" s="205"/>
      <c r="ZY96" s="205"/>
      <c r="ZZ96" s="205"/>
      <c r="AAA96" s="205"/>
      <c r="AAB96" s="205"/>
      <c r="AAC96" s="205"/>
      <c r="AAD96" s="205"/>
      <c r="AAE96" s="205"/>
      <c r="AAF96" s="205"/>
      <c r="AAG96" s="205"/>
      <c r="AAH96" s="205"/>
      <c r="AAI96" s="205"/>
      <c r="AAJ96" s="205"/>
      <c r="AAK96" s="205"/>
      <c r="AAL96" s="205"/>
      <c r="AAM96" s="205"/>
      <c r="AAN96" s="205"/>
      <c r="AAO96" s="205"/>
      <c r="AAP96" s="205"/>
      <c r="AAQ96" s="205"/>
      <c r="AAR96" s="205"/>
      <c r="AAS96" s="205"/>
      <c r="AAT96" s="205"/>
      <c r="AAU96" s="205"/>
      <c r="AAV96" s="205"/>
      <c r="AAW96" s="205"/>
      <c r="AAX96" s="205"/>
      <c r="AAY96" s="205"/>
      <c r="AAZ96" s="205"/>
      <c r="ABA96" s="205"/>
      <c r="ABB96" s="205"/>
      <c r="ABC96" s="205"/>
      <c r="ABD96" s="205"/>
      <c r="ABE96" s="205"/>
      <c r="ABF96" s="205"/>
      <c r="ABG96" s="205"/>
      <c r="ABH96" s="205"/>
      <c r="ABI96" s="205"/>
      <c r="ABJ96" s="205"/>
      <c r="ABK96" s="205"/>
      <c r="ABL96" s="205"/>
      <c r="ABM96" s="205"/>
      <c r="ABN96" s="205"/>
      <c r="ABO96" s="205"/>
      <c r="ABP96" s="205"/>
      <c r="ABQ96" s="205"/>
      <c r="ABR96" s="205"/>
      <c r="ABS96" s="205"/>
      <c r="ABT96" s="205"/>
      <c r="ABU96" s="205"/>
      <c r="ABV96" s="205"/>
      <c r="ABW96" s="205"/>
      <c r="ABX96" s="205"/>
      <c r="ABY96" s="205"/>
      <c r="ABZ96" s="205"/>
      <c r="ACA96" s="205"/>
      <c r="ACB96" s="205"/>
      <c r="ACC96" s="205"/>
      <c r="ACD96" s="205"/>
      <c r="ACE96" s="205"/>
      <c r="ACF96" s="205"/>
      <c r="ACG96" s="205"/>
      <c r="ACH96" s="205"/>
      <c r="ACI96" s="205"/>
      <c r="ACJ96" s="205"/>
      <c r="ACK96" s="205"/>
      <c r="ACL96" s="205"/>
      <c r="ACM96" s="205"/>
      <c r="ACN96" s="205"/>
      <c r="ACO96" s="205"/>
      <c r="ACP96" s="205"/>
      <c r="ACQ96" s="205"/>
      <c r="ACR96" s="205"/>
      <c r="ACS96" s="205"/>
      <c r="ACT96" s="205"/>
      <c r="ACU96" s="205"/>
      <c r="ACV96" s="205"/>
      <c r="ACW96" s="205"/>
      <c r="ACX96" s="205"/>
      <c r="ACY96" s="205"/>
      <c r="ACZ96" s="205"/>
      <c r="ADA96" s="205"/>
      <c r="ADB96" s="205"/>
      <c r="ADC96" s="205"/>
      <c r="ADD96" s="205"/>
      <c r="ADE96" s="205"/>
      <c r="ADF96" s="205"/>
      <c r="ADG96" s="205"/>
      <c r="ADH96" s="205"/>
      <c r="ADI96" s="205"/>
      <c r="ADJ96" s="205"/>
      <c r="ADK96" s="205"/>
      <c r="ADL96" s="205"/>
      <c r="ADM96" s="205"/>
      <c r="ADN96" s="205"/>
      <c r="ADO96" s="205"/>
      <c r="ADP96" s="205"/>
      <c r="ADQ96" s="205"/>
      <c r="ADR96" s="205"/>
      <c r="ADS96" s="205"/>
      <c r="ADT96" s="205"/>
      <c r="ADU96" s="205"/>
      <c r="ADV96" s="205"/>
      <c r="ADW96" s="205"/>
      <c r="ADX96" s="205"/>
      <c r="ADY96" s="205"/>
      <c r="ADZ96" s="205"/>
      <c r="AEA96" s="205"/>
      <c r="AEB96" s="205"/>
      <c r="AEC96" s="205"/>
      <c r="AED96" s="205"/>
      <c r="AEE96" s="205"/>
      <c r="AEF96" s="205"/>
      <c r="AEG96" s="205"/>
      <c r="AEH96" s="205"/>
      <c r="AEI96" s="205"/>
      <c r="AEJ96" s="205"/>
      <c r="AEK96" s="205"/>
      <c r="AEL96" s="205"/>
      <c r="AEM96" s="205"/>
      <c r="AEN96" s="205"/>
      <c r="AEO96" s="205"/>
      <c r="AEP96" s="205"/>
      <c r="AEQ96" s="205"/>
      <c r="AER96" s="205"/>
      <c r="AES96" s="205"/>
      <c r="AET96" s="205"/>
      <c r="AEU96" s="205"/>
      <c r="AEV96" s="205"/>
      <c r="AEW96" s="205"/>
      <c r="AEX96" s="205"/>
      <c r="AEY96" s="205"/>
      <c r="AEZ96" s="205"/>
      <c r="AFA96" s="205"/>
      <c r="AFB96" s="205"/>
      <c r="AFC96" s="205"/>
      <c r="AFD96" s="205"/>
      <c r="AFE96" s="205"/>
      <c r="AFF96" s="205"/>
      <c r="AFG96" s="205"/>
      <c r="AFH96" s="205"/>
      <c r="AFI96" s="205"/>
      <c r="AFJ96" s="205"/>
      <c r="AFK96" s="205"/>
      <c r="AFL96" s="205"/>
      <c r="AFM96" s="205"/>
      <c r="AFN96" s="205"/>
      <c r="AFO96" s="205"/>
      <c r="AFP96" s="205"/>
      <c r="AFQ96" s="205"/>
      <c r="AFR96" s="205"/>
      <c r="AFS96" s="205"/>
      <c r="AFT96" s="205"/>
      <c r="AFU96" s="205"/>
      <c r="AFV96" s="205"/>
      <c r="AFW96" s="205"/>
      <c r="AFX96" s="205"/>
      <c r="AFY96" s="205"/>
      <c r="AFZ96" s="205"/>
      <c r="AGA96" s="205"/>
      <c r="AGB96" s="205"/>
      <c r="AGC96" s="205"/>
      <c r="AGD96" s="205"/>
      <c r="AGE96" s="205"/>
      <c r="AGF96" s="205"/>
      <c r="AGG96" s="205"/>
      <c r="AGH96" s="205"/>
      <c r="AGI96" s="205"/>
      <c r="AGJ96" s="205"/>
      <c r="AGK96" s="205"/>
      <c r="AGL96" s="205"/>
      <c r="AGM96" s="205"/>
      <c r="AGN96" s="205"/>
      <c r="AGO96" s="205"/>
      <c r="AGP96" s="205"/>
      <c r="AGQ96" s="205"/>
      <c r="AGR96" s="205"/>
      <c r="AGS96" s="205"/>
      <c r="AGT96" s="205"/>
      <c r="AGU96" s="205"/>
      <c r="AGV96" s="205"/>
      <c r="AGW96" s="205"/>
      <c r="AGX96" s="205"/>
      <c r="AGY96" s="205"/>
      <c r="AGZ96" s="205"/>
      <c r="AHA96" s="205"/>
      <c r="AHB96" s="205"/>
      <c r="AHC96" s="205"/>
      <c r="AHD96" s="205"/>
      <c r="AHE96" s="205"/>
      <c r="AHF96" s="205"/>
      <c r="AHG96" s="205"/>
      <c r="AHH96" s="205"/>
      <c r="AHI96" s="205"/>
      <c r="AHJ96" s="205"/>
      <c r="AHK96" s="205"/>
      <c r="AHL96" s="205"/>
      <c r="AHM96" s="205"/>
      <c r="AHN96" s="205"/>
      <c r="AHO96" s="205"/>
      <c r="AHP96" s="205"/>
      <c r="AHQ96" s="205"/>
      <c r="AHR96" s="205"/>
      <c r="AHS96" s="205"/>
      <c r="AHT96" s="205"/>
      <c r="AHU96" s="205"/>
      <c r="AHV96" s="205"/>
      <c r="AHW96" s="205"/>
      <c r="AHX96" s="205"/>
      <c r="AHY96" s="205"/>
      <c r="AHZ96" s="205"/>
      <c r="AIA96" s="205"/>
      <c r="AIB96" s="205"/>
      <c r="AIC96" s="205"/>
      <c r="AID96" s="205"/>
      <c r="AIE96" s="205"/>
      <c r="AIF96" s="205"/>
      <c r="AIG96" s="205"/>
      <c r="AIH96" s="205"/>
      <c r="AII96" s="205"/>
      <c r="AIJ96" s="205"/>
      <c r="AIK96" s="205"/>
      <c r="AIL96" s="205"/>
      <c r="AIM96" s="205"/>
      <c r="AIN96" s="205"/>
      <c r="AIO96" s="205"/>
      <c r="AIP96" s="205"/>
      <c r="AIQ96" s="205"/>
      <c r="AIR96" s="205"/>
      <c r="AIS96" s="205"/>
      <c r="AIT96" s="205"/>
      <c r="AIU96" s="205"/>
      <c r="AIV96" s="205"/>
      <c r="AIW96" s="205"/>
      <c r="AIX96" s="205"/>
      <c r="AIY96" s="205"/>
      <c r="AIZ96" s="205"/>
      <c r="AJA96" s="205"/>
      <c r="AJB96" s="205"/>
      <c r="AJC96" s="205"/>
      <c r="AJD96" s="205"/>
      <c r="AJE96" s="205"/>
      <c r="AJF96" s="205"/>
      <c r="AJG96" s="205"/>
      <c r="AJH96" s="205"/>
      <c r="AJI96" s="205"/>
      <c r="AJJ96" s="205"/>
      <c r="AJK96" s="205"/>
      <c r="AJL96" s="205"/>
      <c r="AJM96" s="205"/>
      <c r="AJN96" s="205"/>
      <c r="AJO96" s="205"/>
      <c r="AJP96" s="205"/>
      <c r="AJQ96" s="205"/>
      <c r="AJR96" s="205"/>
      <c r="AJS96" s="205"/>
      <c r="AJT96" s="205"/>
      <c r="AJU96" s="205"/>
      <c r="AJV96" s="205"/>
      <c r="AJW96" s="205"/>
      <c r="AJX96" s="205"/>
      <c r="AJY96" s="205"/>
      <c r="AJZ96" s="205"/>
      <c r="AKA96" s="205"/>
      <c r="AKB96" s="205"/>
      <c r="AKC96" s="205"/>
      <c r="AKD96" s="205"/>
      <c r="AKE96" s="205"/>
      <c r="AKF96" s="205"/>
      <c r="AKG96" s="205"/>
      <c r="AKH96" s="205"/>
      <c r="AKI96" s="205"/>
      <c r="AKJ96" s="205"/>
      <c r="AKK96" s="205"/>
      <c r="AKL96" s="205"/>
      <c r="AKM96" s="205"/>
      <c r="AKN96" s="205"/>
      <c r="AKO96" s="205"/>
      <c r="AKP96" s="205"/>
      <c r="AKQ96" s="205"/>
      <c r="AKR96" s="205"/>
      <c r="AKS96" s="205"/>
      <c r="AKT96" s="205"/>
      <c r="AKU96" s="205"/>
      <c r="AKV96" s="205"/>
      <c r="AKW96" s="205"/>
      <c r="AKX96" s="205"/>
      <c r="AKY96" s="205"/>
      <c r="AKZ96" s="205"/>
      <c r="ALA96" s="205"/>
      <c r="ALB96" s="205"/>
      <c r="ALC96" s="205"/>
      <c r="ALD96" s="205"/>
      <c r="ALE96" s="205"/>
      <c r="ALF96" s="205"/>
      <c r="ALG96" s="205"/>
      <c r="ALH96" s="205"/>
      <c r="ALI96" s="205"/>
      <c r="ALJ96" s="205"/>
      <c r="ALK96" s="205"/>
      <c r="ALL96" s="205"/>
      <c r="ALM96" s="205"/>
      <c r="ALN96" s="205"/>
      <c r="ALO96" s="205"/>
      <c r="ALP96" s="205"/>
      <c r="ALQ96" s="205"/>
      <c r="ALR96" s="205"/>
      <c r="ALS96" s="205"/>
      <c r="ALT96" s="205"/>
      <c r="ALU96" s="205"/>
      <c r="ALV96" s="205"/>
      <c r="ALW96" s="205"/>
      <c r="ALX96" s="205"/>
      <c r="ALY96" s="205"/>
      <c r="ALZ96" s="205"/>
      <c r="AMA96" s="205"/>
      <c r="AMB96" s="205"/>
      <c r="AMC96" s="205"/>
      <c r="AMD96" s="205"/>
      <c r="AME96" s="205"/>
      <c r="AMF96" s="205"/>
      <c r="AMG96" s="205"/>
      <c r="AMH96" s="205"/>
      <c r="AMI96" s="205"/>
      <c r="AMJ96" s="205"/>
      <c r="AMK96" s="205"/>
    </row>
    <row r="97" spans="1:1025" s="207" customFormat="1" ht="30" x14ac:dyDescent="0.25">
      <c r="A97" s="202"/>
      <c r="B97" s="302"/>
      <c r="C97" s="303"/>
      <c r="D97" s="200" t="s">
        <v>27</v>
      </c>
      <c r="E97" s="201"/>
      <c r="F97" s="201"/>
      <c r="G97" s="201"/>
      <c r="H97" s="201"/>
      <c r="I97" s="201"/>
      <c r="J97" s="208"/>
      <c r="K97" s="208"/>
      <c r="L97" s="208"/>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c r="IC97" s="206"/>
      <c r="ID97" s="206"/>
      <c r="IE97" s="206"/>
      <c r="IF97" s="206"/>
      <c r="IG97" s="206"/>
      <c r="IH97" s="206"/>
      <c r="II97" s="206"/>
      <c r="IJ97" s="206"/>
      <c r="IK97" s="206"/>
      <c r="IL97" s="206"/>
      <c r="IM97" s="206"/>
      <c r="IN97" s="206"/>
      <c r="IO97" s="206"/>
      <c r="IP97" s="206"/>
      <c r="IQ97" s="206"/>
      <c r="IR97" s="206"/>
      <c r="IS97" s="206"/>
      <c r="IT97" s="206"/>
      <c r="IU97" s="206"/>
      <c r="IV97" s="206"/>
      <c r="IW97" s="206"/>
      <c r="IX97" s="206"/>
      <c r="IY97" s="206"/>
      <c r="IZ97" s="206"/>
      <c r="JA97" s="206"/>
      <c r="JB97" s="206"/>
      <c r="JC97" s="206"/>
      <c r="JD97" s="206"/>
      <c r="JE97" s="206"/>
      <c r="JF97" s="206"/>
      <c r="JG97" s="206"/>
      <c r="JH97" s="206"/>
      <c r="JI97" s="206"/>
      <c r="JJ97" s="206"/>
      <c r="JK97" s="206"/>
      <c r="JL97" s="206"/>
      <c r="JM97" s="206"/>
      <c r="JN97" s="206"/>
      <c r="JO97" s="206"/>
      <c r="JP97" s="206"/>
      <c r="JQ97" s="206"/>
      <c r="JR97" s="206"/>
      <c r="JS97" s="206"/>
      <c r="JT97" s="206"/>
      <c r="JU97" s="206"/>
      <c r="JV97" s="206"/>
      <c r="JW97" s="206"/>
      <c r="JX97" s="206"/>
      <c r="JY97" s="206"/>
      <c r="JZ97" s="206"/>
      <c r="KA97" s="206"/>
      <c r="KB97" s="206"/>
      <c r="KC97" s="206"/>
      <c r="KD97" s="206"/>
      <c r="KE97" s="206"/>
      <c r="KF97" s="206"/>
      <c r="KG97" s="206"/>
      <c r="KH97" s="206"/>
      <c r="KI97" s="206"/>
      <c r="KJ97" s="206"/>
      <c r="KK97" s="206"/>
      <c r="KL97" s="206"/>
      <c r="KM97" s="206"/>
      <c r="KN97" s="206"/>
      <c r="KO97" s="206"/>
      <c r="KP97" s="205"/>
      <c r="KQ97" s="205"/>
      <c r="KR97" s="205"/>
      <c r="KS97" s="205"/>
      <c r="KT97" s="205"/>
      <c r="KU97" s="205"/>
      <c r="KV97" s="205"/>
      <c r="KW97" s="205"/>
      <c r="KX97" s="205"/>
      <c r="KY97" s="205"/>
      <c r="KZ97" s="205"/>
      <c r="LA97" s="205"/>
      <c r="LB97" s="205"/>
      <c r="LC97" s="205"/>
      <c r="LD97" s="205"/>
      <c r="LE97" s="205"/>
      <c r="LF97" s="205"/>
      <c r="LG97" s="205"/>
      <c r="LH97" s="205"/>
      <c r="LI97" s="205"/>
      <c r="LJ97" s="205"/>
      <c r="LK97" s="205"/>
      <c r="LL97" s="205"/>
      <c r="LM97" s="205"/>
      <c r="LN97" s="205"/>
      <c r="LO97" s="205"/>
      <c r="LP97" s="205"/>
      <c r="LQ97" s="205"/>
      <c r="LR97" s="205"/>
      <c r="LS97" s="205"/>
      <c r="LT97" s="205"/>
      <c r="LU97" s="205"/>
      <c r="LV97" s="205"/>
      <c r="LW97" s="205"/>
      <c r="LX97" s="205"/>
      <c r="LY97" s="205"/>
      <c r="LZ97" s="205"/>
      <c r="MA97" s="205"/>
      <c r="MB97" s="205"/>
      <c r="MC97" s="205"/>
      <c r="MD97" s="205"/>
      <c r="ME97" s="205"/>
      <c r="MF97" s="205"/>
      <c r="MG97" s="205"/>
      <c r="MH97" s="205"/>
      <c r="MI97" s="205"/>
      <c r="MJ97" s="205"/>
      <c r="MK97" s="205"/>
      <c r="ML97" s="205"/>
      <c r="MM97" s="205"/>
      <c r="MN97" s="205"/>
      <c r="MO97" s="205"/>
      <c r="MP97" s="205"/>
      <c r="MQ97" s="205"/>
      <c r="MR97" s="205"/>
      <c r="MS97" s="205"/>
      <c r="MT97" s="205"/>
      <c r="MU97" s="205"/>
      <c r="MV97" s="205"/>
      <c r="MW97" s="205"/>
      <c r="MX97" s="205"/>
      <c r="MY97" s="205"/>
      <c r="MZ97" s="205"/>
      <c r="NA97" s="205"/>
      <c r="NB97" s="205"/>
      <c r="NC97" s="205"/>
      <c r="ND97" s="205"/>
      <c r="NE97" s="205"/>
      <c r="NF97" s="205"/>
      <c r="NG97" s="205"/>
      <c r="NH97" s="205"/>
      <c r="NI97" s="205"/>
      <c r="NJ97" s="205"/>
      <c r="NK97" s="205"/>
      <c r="NL97" s="205"/>
      <c r="NM97" s="205"/>
      <c r="NN97" s="205"/>
      <c r="NO97" s="205"/>
      <c r="NP97" s="205"/>
      <c r="NQ97" s="205"/>
      <c r="NR97" s="205"/>
      <c r="NS97" s="205"/>
      <c r="NT97" s="205"/>
      <c r="NU97" s="205"/>
      <c r="NV97" s="205"/>
      <c r="NW97" s="205"/>
      <c r="NX97" s="205"/>
      <c r="NY97" s="205"/>
      <c r="NZ97" s="205"/>
      <c r="OA97" s="205"/>
      <c r="OB97" s="205"/>
      <c r="OC97" s="205"/>
      <c r="OD97" s="205"/>
      <c r="OE97" s="205"/>
      <c r="OF97" s="205"/>
      <c r="OG97" s="205"/>
      <c r="OH97" s="205"/>
      <c r="OI97" s="205"/>
      <c r="OJ97" s="205"/>
      <c r="OK97" s="205"/>
      <c r="OL97" s="205"/>
      <c r="OM97" s="205"/>
      <c r="ON97" s="205"/>
      <c r="OO97" s="205"/>
      <c r="OP97" s="205"/>
      <c r="OQ97" s="205"/>
      <c r="OR97" s="205"/>
      <c r="OS97" s="205"/>
      <c r="OT97" s="205"/>
      <c r="OU97" s="205"/>
      <c r="OV97" s="205"/>
      <c r="OW97" s="205"/>
      <c r="OX97" s="205"/>
      <c r="OY97" s="205"/>
      <c r="OZ97" s="205"/>
      <c r="PA97" s="205"/>
      <c r="PB97" s="205"/>
      <c r="PC97" s="205"/>
      <c r="PD97" s="205"/>
      <c r="PE97" s="205"/>
      <c r="PF97" s="205"/>
      <c r="PG97" s="205"/>
      <c r="PH97" s="205"/>
      <c r="PI97" s="205"/>
      <c r="PJ97" s="205"/>
      <c r="PK97" s="205"/>
      <c r="PL97" s="205"/>
      <c r="PM97" s="205"/>
      <c r="PN97" s="205"/>
      <c r="PO97" s="205"/>
      <c r="PP97" s="205"/>
      <c r="PQ97" s="205"/>
      <c r="PR97" s="205"/>
      <c r="PS97" s="205"/>
      <c r="PT97" s="205"/>
      <c r="PU97" s="205"/>
      <c r="PV97" s="205"/>
      <c r="PW97" s="205"/>
      <c r="PX97" s="205"/>
      <c r="PY97" s="205"/>
      <c r="PZ97" s="205"/>
      <c r="QA97" s="205"/>
      <c r="QB97" s="205"/>
      <c r="QC97" s="205"/>
      <c r="QD97" s="205"/>
      <c r="QE97" s="205"/>
      <c r="QF97" s="205"/>
      <c r="QG97" s="205"/>
      <c r="QH97" s="205"/>
      <c r="QI97" s="205"/>
      <c r="QJ97" s="205"/>
      <c r="QK97" s="205"/>
      <c r="QL97" s="205"/>
      <c r="QM97" s="205"/>
      <c r="QN97" s="205"/>
      <c r="QO97" s="205"/>
      <c r="QP97" s="205"/>
      <c r="QQ97" s="205"/>
      <c r="QR97" s="205"/>
      <c r="QS97" s="205"/>
      <c r="QT97" s="205"/>
      <c r="QU97" s="205"/>
      <c r="QV97" s="205"/>
      <c r="QW97" s="205"/>
      <c r="QX97" s="205"/>
      <c r="QY97" s="205"/>
      <c r="QZ97" s="205"/>
      <c r="RA97" s="205"/>
      <c r="RB97" s="205"/>
      <c r="RC97" s="205"/>
      <c r="RD97" s="205"/>
      <c r="RE97" s="205"/>
      <c r="RF97" s="205"/>
      <c r="RG97" s="205"/>
      <c r="RH97" s="205"/>
      <c r="RI97" s="205"/>
      <c r="RJ97" s="205"/>
      <c r="RK97" s="205"/>
      <c r="RL97" s="205"/>
      <c r="RM97" s="205"/>
      <c r="RN97" s="205"/>
      <c r="RO97" s="205"/>
      <c r="RP97" s="205"/>
      <c r="RQ97" s="205"/>
      <c r="RR97" s="205"/>
      <c r="RS97" s="205"/>
      <c r="RT97" s="205"/>
      <c r="RU97" s="205"/>
      <c r="RV97" s="205"/>
      <c r="RW97" s="205"/>
      <c r="RX97" s="205"/>
      <c r="RY97" s="205"/>
      <c r="RZ97" s="205"/>
      <c r="SA97" s="205"/>
      <c r="SB97" s="205"/>
      <c r="SC97" s="205"/>
      <c r="SD97" s="205"/>
      <c r="SE97" s="205"/>
      <c r="SF97" s="205"/>
      <c r="SG97" s="205"/>
      <c r="SH97" s="205"/>
      <c r="SI97" s="205"/>
      <c r="SJ97" s="205"/>
      <c r="SK97" s="205"/>
      <c r="SL97" s="205"/>
      <c r="SM97" s="205"/>
      <c r="SN97" s="205"/>
      <c r="SO97" s="205"/>
      <c r="SP97" s="205"/>
      <c r="SQ97" s="205"/>
      <c r="SR97" s="205"/>
      <c r="SS97" s="205"/>
      <c r="ST97" s="205"/>
      <c r="SU97" s="205"/>
      <c r="SV97" s="205"/>
      <c r="SW97" s="205"/>
      <c r="SX97" s="205"/>
      <c r="SY97" s="205"/>
      <c r="SZ97" s="205"/>
      <c r="TA97" s="205"/>
      <c r="TB97" s="205"/>
      <c r="TC97" s="205"/>
      <c r="TD97" s="205"/>
      <c r="TE97" s="205"/>
      <c r="TF97" s="205"/>
      <c r="TG97" s="205"/>
      <c r="TH97" s="205"/>
      <c r="TI97" s="205"/>
      <c r="TJ97" s="205"/>
      <c r="TK97" s="205"/>
      <c r="TL97" s="205"/>
      <c r="TM97" s="205"/>
      <c r="TN97" s="205"/>
      <c r="TO97" s="205"/>
      <c r="TP97" s="205"/>
      <c r="TQ97" s="205"/>
      <c r="TR97" s="205"/>
      <c r="TS97" s="205"/>
      <c r="TT97" s="205"/>
      <c r="TU97" s="205"/>
      <c r="TV97" s="205"/>
      <c r="TW97" s="205"/>
      <c r="TX97" s="205"/>
      <c r="TY97" s="205"/>
      <c r="TZ97" s="205"/>
      <c r="UA97" s="205"/>
      <c r="UB97" s="205"/>
      <c r="UC97" s="205"/>
      <c r="UD97" s="205"/>
      <c r="UE97" s="205"/>
      <c r="UF97" s="205"/>
      <c r="UG97" s="205"/>
      <c r="UH97" s="205"/>
      <c r="UI97" s="205"/>
      <c r="UJ97" s="205"/>
      <c r="UK97" s="205"/>
      <c r="UL97" s="205"/>
      <c r="UM97" s="205"/>
      <c r="UN97" s="205"/>
      <c r="UO97" s="205"/>
      <c r="UP97" s="205"/>
      <c r="UQ97" s="205"/>
      <c r="UR97" s="205"/>
      <c r="US97" s="205"/>
      <c r="UT97" s="205"/>
      <c r="UU97" s="205"/>
      <c r="UV97" s="205"/>
      <c r="UW97" s="205"/>
      <c r="UX97" s="205"/>
      <c r="UY97" s="205"/>
      <c r="UZ97" s="205"/>
      <c r="VA97" s="205"/>
      <c r="VB97" s="205"/>
      <c r="VC97" s="205"/>
      <c r="VD97" s="205"/>
      <c r="VE97" s="205"/>
      <c r="VF97" s="205"/>
      <c r="VG97" s="205"/>
      <c r="VH97" s="205"/>
      <c r="VI97" s="205"/>
      <c r="VJ97" s="205"/>
      <c r="VK97" s="205"/>
      <c r="VL97" s="205"/>
      <c r="VM97" s="205"/>
      <c r="VN97" s="205"/>
      <c r="VO97" s="205"/>
      <c r="VP97" s="205"/>
      <c r="VQ97" s="205"/>
      <c r="VR97" s="205"/>
      <c r="VS97" s="205"/>
      <c r="VT97" s="205"/>
      <c r="VU97" s="205"/>
      <c r="VV97" s="205"/>
      <c r="VW97" s="205"/>
      <c r="VX97" s="205"/>
      <c r="VY97" s="205"/>
      <c r="VZ97" s="205"/>
      <c r="WA97" s="205"/>
      <c r="WB97" s="205"/>
      <c r="WC97" s="205"/>
      <c r="WD97" s="205"/>
      <c r="WE97" s="205"/>
      <c r="WF97" s="205"/>
      <c r="WG97" s="205"/>
      <c r="WH97" s="205"/>
      <c r="WI97" s="205"/>
      <c r="WJ97" s="205"/>
      <c r="WK97" s="205"/>
      <c r="WL97" s="205"/>
      <c r="WM97" s="205"/>
      <c r="WN97" s="205"/>
      <c r="WO97" s="205"/>
      <c r="WP97" s="205"/>
      <c r="WQ97" s="205"/>
      <c r="WR97" s="205"/>
      <c r="WS97" s="205"/>
      <c r="WT97" s="205"/>
      <c r="WU97" s="205"/>
      <c r="WV97" s="205"/>
      <c r="WW97" s="205"/>
      <c r="WX97" s="205"/>
      <c r="WY97" s="205"/>
      <c r="WZ97" s="205"/>
      <c r="XA97" s="205"/>
      <c r="XB97" s="205"/>
      <c r="XC97" s="205"/>
      <c r="XD97" s="205"/>
      <c r="XE97" s="205"/>
      <c r="XF97" s="205"/>
      <c r="XG97" s="205"/>
      <c r="XH97" s="205"/>
      <c r="XI97" s="205"/>
      <c r="XJ97" s="205"/>
      <c r="XK97" s="205"/>
      <c r="XL97" s="205"/>
      <c r="XM97" s="205"/>
      <c r="XN97" s="205"/>
      <c r="XO97" s="205"/>
      <c r="XP97" s="205"/>
      <c r="XQ97" s="205"/>
      <c r="XR97" s="205"/>
      <c r="XS97" s="205"/>
      <c r="XT97" s="205"/>
      <c r="XU97" s="205"/>
      <c r="XV97" s="205"/>
      <c r="XW97" s="205"/>
      <c r="XX97" s="205"/>
      <c r="XY97" s="205"/>
      <c r="XZ97" s="205"/>
      <c r="YA97" s="205"/>
      <c r="YB97" s="205"/>
      <c r="YC97" s="205"/>
      <c r="YD97" s="205"/>
      <c r="YE97" s="205"/>
      <c r="YF97" s="205"/>
      <c r="YG97" s="205"/>
      <c r="YH97" s="205"/>
      <c r="YI97" s="205"/>
      <c r="YJ97" s="205"/>
      <c r="YK97" s="205"/>
      <c r="YL97" s="205"/>
      <c r="YM97" s="205"/>
      <c r="YN97" s="205"/>
      <c r="YO97" s="205"/>
      <c r="YP97" s="205"/>
      <c r="YQ97" s="205"/>
      <c r="YR97" s="205"/>
      <c r="YS97" s="205"/>
      <c r="YT97" s="205"/>
      <c r="YU97" s="205"/>
      <c r="YV97" s="205"/>
      <c r="YW97" s="205"/>
      <c r="YX97" s="205"/>
      <c r="YY97" s="205"/>
      <c r="YZ97" s="205"/>
      <c r="ZA97" s="205"/>
      <c r="ZB97" s="205"/>
      <c r="ZC97" s="205"/>
      <c r="ZD97" s="205"/>
      <c r="ZE97" s="205"/>
      <c r="ZF97" s="205"/>
      <c r="ZG97" s="205"/>
      <c r="ZH97" s="205"/>
      <c r="ZI97" s="205"/>
      <c r="ZJ97" s="205"/>
      <c r="ZK97" s="205"/>
      <c r="ZL97" s="205"/>
      <c r="ZM97" s="205"/>
      <c r="ZN97" s="205"/>
      <c r="ZO97" s="205"/>
      <c r="ZP97" s="205"/>
      <c r="ZQ97" s="205"/>
      <c r="ZR97" s="205"/>
      <c r="ZS97" s="205"/>
      <c r="ZT97" s="205"/>
      <c r="ZU97" s="205"/>
      <c r="ZV97" s="205"/>
      <c r="ZW97" s="205"/>
      <c r="ZX97" s="205"/>
      <c r="ZY97" s="205"/>
      <c r="ZZ97" s="205"/>
      <c r="AAA97" s="205"/>
      <c r="AAB97" s="205"/>
      <c r="AAC97" s="205"/>
      <c r="AAD97" s="205"/>
      <c r="AAE97" s="205"/>
      <c r="AAF97" s="205"/>
      <c r="AAG97" s="205"/>
      <c r="AAH97" s="205"/>
      <c r="AAI97" s="205"/>
      <c r="AAJ97" s="205"/>
      <c r="AAK97" s="205"/>
      <c r="AAL97" s="205"/>
      <c r="AAM97" s="205"/>
      <c r="AAN97" s="205"/>
      <c r="AAO97" s="205"/>
      <c r="AAP97" s="205"/>
      <c r="AAQ97" s="205"/>
      <c r="AAR97" s="205"/>
      <c r="AAS97" s="205"/>
      <c r="AAT97" s="205"/>
      <c r="AAU97" s="205"/>
      <c r="AAV97" s="205"/>
      <c r="AAW97" s="205"/>
      <c r="AAX97" s="205"/>
      <c r="AAY97" s="205"/>
      <c r="AAZ97" s="205"/>
      <c r="ABA97" s="205"/>
      <c r="ABB97" s="205"/>
      <c r="ABC97" s="205"/>
      <c r="ABD97" s="205"/>
      <c r="ABE97" s="205"/>
      <c r="ABF97" s="205"/>
      <c r="ABG97" s="205"/>
      <c r="ABH97" s="205"/>
      <c r="ABI97" s="205"/>
      <c r="ABJ97" s="205"/>
      <c r="ABK97" s="205"/>
      <c r="ABL97" s="205"/>
      <c r="ABM97" s="205"/>
      <c r="ABN97" s="205"/>
      <c r="ABO97" s="205"/>
      <c r="ABP97" s="205"/>
      <c r="ABQ97" s="205"/>
      <c r="ABR97" s="205"/>
      <c r="ABS97" s="205"/>
      <c r="ABT97" s="205"/>
      <c r="ABU97" s="205"/>
      <c r="ABV97" s="205"/>
      <c r="ABW97" s="205"/>
      <c r="ABX97" s="205"/>
      <c r="ABY97" s="205"/>
      <c r="ABZ97" s="205"/>
      <c r="ACA97" s="205"/>
      <c r="ACB97" s="205"/>
      <c r="ACC97" s="205"/>
      <c r="ACD97" s="205"/>
      <c r="ACE97" s="205"/>
      <c r="ACF97" s="205"/>
      <c r="ACG97" s="205"/>
      <c r="ACH97" s="205"/>
      <c r="ACI97" s="205"/>
      <c r="ACJ97" s="205"/>
      <c r="ACK97" s="205"/>
      <c r="ACL97" s="205"/>
      <c r="ACM97" s="205"/>
      <c r="ACN97" s="205"/>
      <c r="ACO97" s="205"/>
      <c r="ACP97" s="205"/>
      <c r="ACQ97" s="205"/>
      <c r="ACR97" s="205"/>
      <c r="ACS97" s="205"/>
      <c r="ACT97" s="205"/>
      <c r="ACU97" s="205"/>
      <c r="ACV97" s="205"/>
      <c r="ACW97" s="205"/>
      <c r="ACX97" s="205"/>
      <c r="ACY97" s="205"/>
      <c r="ACZ97" s="205"/>
      <c r="ADA97" s="205"/>
      <c r="ADB97" s="205"/>
      <c r="ADC97" s="205"/>
      <c r="ADD97" s="205"/>
      <c r="ADE97" s="205"/>
      <c r="ADF97" s="205"/>
      <c r="ADG97" s="205"/>
      <c r="ADH97" s="205"/>
      <c r="ADI97" s="205"/>
      <c r="ADJ97" s="205"/>
      <c r="ADK97" s="205"/>
      <c r="ADL97" s="205"/>
      <c r="ADM97" s="205"/>
      <c r="ADN97" s="205"/>
      <c r="ADO97" s="205"/>
      <c r="ADP97" s="205"/>
      <c r="ADQ97" s="205"/>
      <c r="ADR97" s="205"/>
      <c r="ADS97" s="205"/>
      <c r="ADT97" s="205"/>
      <c r="ADU97" s="205"/>
      <c r="ADV97" s="205"/>
      <c r="ADW97" s="205"/>
      <c r="ADX97" s="205"/>
      <c r="ADY97" s="205"/>
      <c r="ADZ97" s="205"/>
      <c r="AEA97" s="205"/>
      <c r="AEB97" s="205"/>
      <c r="AEC97" s="205"/>
      <c r="AED97" s="205"/>
      <c r="AEE97" s="205"/>
      <c r="AEF97" s="205"/>
      <c r="AEG97" s="205"/>
      <c r="AEH97" s="205"/>
      <c r="AEI97" s="205"/>
      <c r="AEJ97" s="205"/>
      <c r="AEK97" s="205"/>
      <c r="AEL97" s="205"/>
      <c r="AEM97" s="205"/>
      <c r="AEN97" s="205"/>
      <c r="AEO97" s="205"/>
      <c r="AEP97" s="205"/>
      <c r="AEQ97" s="205"/>
      <c r="AER97" s="205"/>
      <c r="AES97" s="205"/>
      <c r="AET97" s="205"/>
      <c r="AEU97" s="205"/>
      <c r="AEV97" s="205"/>
      <c r="AEW97" s="205"/>
      <c r="AEX97" s="205"/>
      <c r="AEY97" s="205"/>
      <c r="AEZ97" s="205"/>
      <c r="AFA97" s="205"/>
      <c r="AFB97" s="205"/>
      <c r="AFC97" s="205"/>
      <c r="AFD97" s="205"/>
      <c r="AFE97" s="205"/>
      <c r="AFF97" s="205"/>
      <c r="AFG97" s="205"/>
      <c r="AFH97" s="205"/>
      <c r="AFI97" s="205"/>
      <c r="AFJ97" s="205"/>
      <c r="AFK97" s="205"/>
      <c r="AFL97" s="205"/>
      <c r="AFM97" s="205"/>
      <c r="AFN97" s="205"/>
      <c r="AFO97" s="205"/>
      <c r="AFP97" s="205"/>
      <c r="AFQ97" s="205"/>
      <c r="AFR97" s="205"/>
      <c r="AFS97" s="205"/>
      <c r="AFT97" s="205"/>
      <c r="AFU97" s="205"/>
      <c r="AFV97" s="205"/>
      <c r="AFW97" s="205"/>
      <c r="AFX97" s="205"/>
      <c r="AFY97" s="205"/>
      <c r="AFZ97" s="205"/>
      <c r="AGA97" s="205"/>
      <c r="AGB97" s="205"/>
      <c r="AGC97" s="205"/>
      <c r="AGD97" s="205"/>
      <c r="AGE97" s="205"/>
      <c r="AGF97" s="205"/>
      <c r="AGG97" s="205"/>
      <c r="AGH97" s="205"/>
      <c r="AGI97" s="205"/>
      <c r="AGJ97" s="205"/>
      <c r="AGK97" s="205"/>
      <c r="AGL97" s="205"/>
      <c r="AGM97" s="205"/>
      <c r="AGN97" s="205"/>
      <c r="AGO97" s="205"/>
      <c r="AGP97" s="205"/>
      <c r="AGQ97" s="205"/>
      <c r="AGR97" s="205"/>
      <c r="AGS97" s="205"/>
      <c r="AGT97" s="205"/>
      <c r="AGU97" s="205"/>
      <c r="AGV97" s="205"/>
      <c r="AGW97" s="205"/>
      <c r="AGX97" s="205"/>
      <c r="AGY97" s="205"/>
      <c r="AGZ97" s="205"/>
      <c r="AHA97" s="205"/>
      <c r="AHB97" s="205"/>
      <c r="AHC97" s="205"/>
      <c r="AHD97" s="205"/>
      <c r="AHE97" s="205"/>
      <c r="AHF97" s="205"/>
      <c r="AHG97" s="205"/>
      <c r="AHH97" s="205"/>
      <c r="AHI97" s="205"/>
      <c r="AHJ97" s="205"/>
      <c r="AHK97" s="205"/>
      <c r="AHL97" s="205"/>
      <c r="AHM97" s="205"/>
      <c r="AHN97" s="205"/>
      <c r="AHO97" s="205"/>
      <c r="AHP97" s="205"/>
      <c r="AHQ97" s="205"/>
      <c r="AHR97" s="205"/>
      <c r="AHS97" s="205"/>
      <c r="AHT97" s="205"/>
      <c r="AHU97" s="205"/>
      <c r="AHV97" s="205"/>
      <c r="AHW97" s="205"/>
      <c r="AHX97" s="205"/>
      <c r="AHY97" s="205"/>
      <c r="AHZ97" s="205"/>
      <c r="AIA97" s="205"/>
      <c r="AIB97" s="205"/>
      <c r="AIC97" s="205"/>
      <c r="AID97" s="205"/>
      <c r="AIE97" s="205"/>
      <c r="AIF97" s="205"/>
      <c r="AIG97" s="205"/>
      <c r="AIH97" s="205"/>
      <c r="AII97" s="205"/>
      <c r="AIJ97" s="205"/>
      <c r="AIK97" s="205"/>
      <c r="AIL97" s="205"/>
      <c r="AIM97" s="205"/>
      <c r="AIN97" s="205"/>
      <c r="AIO97" s="205"/>
      <c r="AIP97" s="205"/>
      <c r="AIQ97" s="205"/>
      <c r="AIR97" s="205"/>
      <c r="AIS97" s="205"/>
      <c r="AIT97" s="205"/>
      <c r="AIU97" s="205"/>
      <c r="AIV97" s="205"/>
      <c r="AIW97" s="205"/>
      <c r="AIX97" s="205"/>
      <c r="AIY97" s="205"/>
      <c r="AIZ97" s="205"/>
      <c r="AJA97" s="205"/>
      <c r="AJB97" s="205"/>
      <c r="AJC97" s="205"/>
      <c r="AJD97" s="205"/>
      <c r="AJE97" s="205"/>
      <c r="AJF97" s="205"/>
      <c r="AJG97" s="205"/>
      <c r="AJH97" s="205"/>
      <c r="AJI97" s="205"/>
      <c r="AJJ97" s="205"/>
      <c r="AJK97" s="205"/>
      <c r="AJL97" s="205"/>
      <c r="AJM97" s="205"/>
      <c r="AJN97" s="205"/>
      <c r="AJO97" s="205"/>
      <c r="AJP97" s="205"/>
      <c r="AJQ97" s="205"/>
      <c r="AJR97" s="205"/>
      <c r="AJS97" s="205"/>
      <c r="AJT97" s="205"/>
      <c r="AJU97" s="205"/>
      <c r="AJV97" s="205"/>
      <c r="AJW97" s="205"/>
      <c r="AJX97" s="205"/>
      <c r="AJY97" s="205"/>
      <c r="AJZ97" s="205"/>
      <c r="AKA97" s="205"/>
      <c r="AKB97" s="205"/>
      <c r="AKC97" s="205"/>
      <c r="AKD97" s="205"/>
      <c r="AKE97" s="205"/>
      <c r="AKF97" s="205"/>
      <c r="AKG97" s="205"/>
      <c r="AKH97" s="205"/>
      <c r="AKI97" s="205"/>
      <c r="AKJ97" s="205"/>
      <c r="AKK97" s="205"/>
      <c r="AKL97" s="205"/>
      <c r="AKM97" s="205"/>
      <c r="AKN97" s="205"/>
      <c r="AKO97" s="205"/>
      <c r="AKP97" s="205"/>
      <c r="AKQ97" s="205"/>
      <c r="AKR97" s="205"/>
      <c r="AKS97" s="205"/>
      <c r="AKT97" s="205"/>
      <c r="AKU97" s="205"/>
      <c r="AKV97" s="205"/>
      <c r="AKW97" s="205"/>
      <c r="AKX97" s="205"/>
      <c r="AKY97" s="205"/>
      <c r="AKZ97" s="205"/>
      <c r="ALA97" s="205"/>
      <c r="ALB97" s="205"/>
      <c r="ALC97" s="205"/>
      <c r="ALD97" s="205"/>
      <c r="ALE97" s="205"/>
      <c r="ALF97" s="205"/>
      <c r="ALG97" s="205"/>
      <c r="ALH97" s="205"/>
      <c r="ALI97" s="205"/>
      <c r="ALJ97" s="205"/>
      <c r="ALK97" s="205"/>
      <c r="ALL97" s="205"/>
      <c r="ALM97" s="205"/>
      <c r="ALN97" s="205"/>
      <c r="ALO97" s="205"/>
      <c r="ALP97" s="205"/>
      <c r="ALQ97" s="205"/>
      <c r="ALR97" s="205"/>
      <c r="ALS97" s="205"/>
      <c r="ALT97" s="205"/>
      <c r="ALU97" s="205"/>
      <c r="ALV97" s="205"/>
      <c r="ALW97" s="205"/>
      <c r="ALX97" s="205"/>
      <c r="ALY97" s="205"/>
      <c r="ALZ97" s="205"/>
      <c r="AMA97" s="205"/>
      <c r="AMB97" s="205"/>
      <c r="AMC97" s="205"/>
      <c r="AMD97" s="205"/>
      <c r="AME97" s="205"/>
      <c r="AMF97" s="205"/>
      <c r="AMG97" s="205"/>
      <c r="AMH97" s="205"/>
      <c r="AMI97" s="205"/>
      <c r="AMJ97" s="205"/>
      <c r="AMK97" s="205"/>
    </row>
    <row r="98" spans="1:1025" s="207" customFormat="1" ht="45" x14ac:dyDescent="0.25">
      <c r="A98" s="202"/>
      <c r="B98" s="302"/>
      <c r="C98" s="303"/>
      <c r="D98" s="200" t="s">
        <v>28</v>
      </c>
      <c r="E98" s="201"/>
      <c r="F98" s="201"/>
      <c r="G98" s="201"/>
      <c r="H98" s="201"/>
      <c r="I98" s="201"/>
      <c r="J98" s="208"/>
      <c r="K98" s="208"/>
      <c r="L98" s="208"/>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06"/>
      <c r="FM98" s="206"/>
      <c r="FN98" s="206"/>
      <c r="FO98" s="206"/>
      <c r="FP98" s="206"/>
      <c r="FQ98" s="206"/>
      <c r="FR98" s="206"/>
      <c r="FS98" s="206"/>
      <c r="FT98" s="206"/>
      <c r="FU98" s="206"/>
      <c r="FV98" s="206"/>
      <c r="FW98" s="206"/>
      <c r="FX98" s="206"/>
      <c r="FY98" s="206"/>
      <c r="FZ98" s="206"/>
      <c r="GA98" s="206"/>
      <c r="GB98" s="206"/>
      <c r="GC98" s="206"/>
      <c r="GD98" s="206"/>
      <c r="GE98" s="206"/>
      <c r="GF98" s="206"/>
      <c r="GG98" s="206"/>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c r="IC98" s="206"/>
      <c r="ID98" s="206"/>
      <c r="IE98" s="206"/>
      <c r="IF98" s="206"/>
      <c r="IG98" s="206"/>
      <c r="IH98" s="206"/>
      <c r="II98" s="206"/>
      <c r="IJ98" s="206"/>
      <c r="IK98" s="206"/>
      <c r="IL98" s="206"/>
      <c r="IM98" s="206"/>
      <c r="IN98" s="206"/>
      <c r="IO98" s="206"/>
      <c r="IP98" s="206"/>
      <c r="IQ98" s="206"/>
      <c r="IR98" s="206"/>
      <c r="IS98" s="206"/>
      <c r="IT98" s="206"/>
      <c r="IU98" s="206"/>
      <c r="IV98" s="206"/>
      <c r="IW98" s="206"/>
      <c r="IX98" s="206"/>
      <c r="IY98" s="206"/>
      <c r="IZ98" s="206"/>
      <c r="JA98" s="206"/>
      <c r="JB98" s="206"/>
      <c r="JC98" s="206"/>
      <c r="JD98" s="206"/>
      <c r="JE98" s="206"/>
      <c r="JF98" s="206"/>
      <c r="JG98" s="206"/>
      <c r="JH98" s="206"/>
      <c r="JI98" s="206"/>
      <c r="JJ98" s="206"/>
      <c r="JK98" s="206"/>
      <c r="JL98" s="206"/>
      <c r="JM98" s="206"/>
      <c r="JN98" s="206"/>
      <c r="JO98" s="206"/>
      <c r="JP98" s="206"/>
      <c r="JQ98" s="206"/>
      <c r="JR98" s="206"/>
      <c r="JS98" s="206"/>
      <c r="JT98" s="206"/>
      <c r="JU98" s="206"/>
      <c r="JV98" s="206"/>
      <c r="JW98" s="206"/>
      <c r="JX98" s="206"/>
      <c r="JY98" s="206"/>
      <c r="JZ98" s="206"/>
      <c r="KA98" s="206"/>
      <c r="KB98" s="206"/>
      <c r="KC98" s="206"/>
      <c r="KD98" s="206"/>
      <c r="KE98" s="206"/>
      <c r="KF98" s="206"/>
      <c r="KG98" s="206"/>
      <c r="KH98" s="206"/>
      <c r="KI98" s="206"/>
      <c r="KJ98" s="206"/>
      <c r="KK98" s="206"/>
      <c r="KL98" s="206"/>
      <c r="KM98" s="206"/>
      <c r="KN98" s="206"/>
      <c r="KO98" s="206"/>
      <c r="KP98" s="205"/>
      <c r="KQ98" s="205"/>
      <c r="KR98" s="205"/>
      <c r="KS98" s="205"/>
      <c r="KT98" s="205"/>
      <c r="KU98" s="205"/>
      <c r="KV98" s="205"/>
      <c r="KW98" s="205"/>
      <c r="KX98" s="205"/>
      <c r="KY98" s="205"/>
      <c r="KZ98" s="205"/>
      <c r="LA98" s="205"/>
      <c r="LB98" s="205"/>
      <c r="LC98" s="205"/>
      <c r="LD98" s="205"/>
      <c r="LE98" s="205"/>
      <c r="LF98" s="205"/>
      <c r="LG98" s="205"/>
      <c r="LH98" s="205"/>
      <c r="LI98" s="205"/>
      <c r="LJ98" s="205"/>
      <c r="LK98" s="205"/>
      <c r="LL98" s="205"/>
      <c r="LM98" s="205"/>
      <c r="LN98" s="205"/>
      <c r="LO98" s="205"/>
      <c r="LP98" s="205"/>
      <c r="LQ98" s="205"/>
      <c r="LR98" s="205"/>
      <c r="LS98" s="205"/>
      <c r="LT98" s="205"/>
      <c r="LU98" s="205"/>
      <c r="LV98" s="205"/>
      <c r="LW98" s="205"/>
      <c r="LX98" s="205"/>
      <c r="LY98" s="205"/>
      <c r="LZ98" s="205"/>
      <c r="MA98" s="205"/>
      <c r="MB98" s="205"/>
      <c r="MC98" s="205"/>
      <c r="MD98" s="205"/>
      <c r="ME98" s="205"/>
      <c r="MF98" s="205"/>
      <c r="MG98" s="205"/>
      <c r="MH98" s="205"/>
      <c r="MI98" s="205"/>
      <c r="MJ98" s="205"/>
      <c r="MK98" s="205"/>
      <c r="ML98" s="205"/>
      <c r="MM98" s="205"/>
      <c r="MN98" s="205"/>
      <c r="MO98" s="205"/>
      <c r="MP98" s="205"/>
      <c r="MQ98" s="205"/>
      <c r="MR98" s="205"/>
      <c r="MS98" s="205"/>
      <c r="MT98" s="205"/>
      <c r="MU98" s="205"/>
      <c r="MV98" s="205"/>
      <c r="MW98" s="205"/>
      <c r="MX98" s="205"/>
      <c r="MY98" s="205"/>
      <c r="MZ98" s="205"/>
      <c r="NA98" s="205"/>
      <c r="NB98" s="205"/>
      <c r="NC98" s="205"/>
      <c r="ND98" s="205"/>
      <c r="NE98" s="205"/>
      <c r="NF98" s="205"/>
      <c r="NG98" s="205"/>
      <c r="NH98" s="205"/>
      <c r="NI98" s="205"/>
      <c r="NJ98" s="205"/>
      <c r="NK98" s="205"/>
      <c r="NL98" s="205"/>
      <c r="NM98" s="205"/>
      <c r="NN98" s="205"/>
      <c r="NO98" s="205"/>
      <c r="NP98" s="205"/>
      <c r="NQ98" s="205"/>
      <c r="NR98" s="205"/>
      <c r="NS98" s="205"/>
      <c r="NT98" s="205"/>
      <c r="NU98" s="205"/>
      <c r="NV98" s="205"/>
      <c r="NW98" s="205"/>
      <c r="NX98" s="205"/>
      <c r="NY98" s="205"/>
      <c r="NZ98" s="205"/>
      <c r="OA98" s="205"/>
      <c r="OB98" s="205"/>
      <c r="OC98" s="205"/>
      <c r="OD98" s="205"/>
      <c r="OE98" s="205"/>
      <c r="OF98" s="205"/>
      <c r="OG98" s="205"/>
      <c r="OH98" s="205"/>
      <c r="OI98" s="205"/>
      <c r="OJ98" s="205"/>
      <c r="OK98" s="205"/>
      <c r="OL98" s="205"/>
      <c r="OM98" s="205"/>
      <c r="ON98" s="205"/>
      <c r="OO98" s="205"/>
      <c r="OP98" s="205"/>
      <c r="OQ98" s="205"/>
      <c r="OR98" s="205"/>
      <c r="OS98" s="205"/>
      <c r="OT98" s="205"/>
      <c r="OU98" s="205"/>
      <c r="OV98" s="205"/>
      <c r="OW98" s="205"/>
      <c r="OX98" s="205"/>
      <c r="OY98" s="205"/>
      <c r="OZ98" s="205"/>
      <c r="PA98" s="205"/>
      <c r="PB98" s="205"/>
      <c r="PC98" s="205"/>
      <c r="PD98" s="205"/>
      <c r="PE98" s="205"/>
      <c r="PF98" s="205"/>
      <c r="PG98" s="205"/>
      <c r="PH98" s="205"/>
      <c r="PI98" s="205"/>
      <c r="PJ98" s="205"/>
      <c r="PK98" s="205"/>
      <c r="PL98" s="205"/>
      <c r="PM98" s="205"/>
      <c r="PN98" s="205"/>
      <c r="PO98" s="205"/>
      <c r="PP98" s="205"/>
      <c r="PQ98" s="205"/>
      <c r="PR98" s="205"/>
      <c r="PS98" s="205"/>
      <c r="PT98" s="205"/>
      <c r="PU98" s="205"/>
      <c r="PV98" s="205"/>
      <c r="PW98" s="205"/>
      <c r="PX98" s="205"/>
      <c r="PY98" s="205"/>
      <c r="PZ98" s="205"/>
      <c r="QA98" s="205"/>
      <c r="QB98" s="205"/>
      <c r="QC98" s="205"/>
      <c r="QD98" s="205"/>
      <c r="QE98" s="205"/>
      <c r="QF98" s="205"/>
      <c r="QG98" s="205"/>
      <c r="QH98" s="205"/>
      <c r="QI98" s="205"/>
      <c r="QJ98" s="205"/>
      <c r="QK98" s="205"/>
      <c r="QL98" s="205"/>
      <c r="QM98" s="205"/>
      <c r="QN98" s="205"/>
      <c r="QO98" s="205"/>
      <c r="QP98" s="205"/>
      <c r="QQ98" s="205"/>
      <c r="QR98" s="205"/>
      <c r="QS98" s="205"/>
      <c r="QT98" s="205"/>
      <c r="QU98" s="205"/>
      <c r="QV98" s="205"/>
      <c r="QW98" s="205"/>
      <c r="QX98" s="205"/>
      <c r="QY98" s="205"/>
      <c r="QZ98" s="205"/>
      <c r="RA98" s="205"/>
      <c r="RB98" s="205"/>
      <c r="RC98" s="205"/>
      <c r="RD98" s="205"/>
      <c r="RE98" s="205"/>
      <c r="RF98" s="205"/>
      <c r="RG98" s="205"/>
      <c r="RH98" s="205"/>
      <c r="RI98" s="205"/>
      <c r="RJ98" s="205"/>
      <c r="RK98" s="205"/>
      <c r="RL98" s="205"/>
      <c r="RM98" s="205"/>
      <c r="RN98" s="205"/>
      <c r="RO98" s="205"/>
      <c r="RP98" s="205"/>
      <c r="RQ98" s="205"/>
      <c r="RR98" s="205"/>
      <c r="RS98" s="205"/>
      <c r="RT98" s="205"/>
      <c r="RU98" s="205"/>
      <c r="RV98" s="205"/>
      <c r="RW98" s="205"/>
      <c r="RX98" s="205"/>
      <c r="RY98" s="205"/>
      <c r="RZ98" s="205"/>
      <c r="SA98" s="205"/>
      <c r="SB98" s="205"/>
      <c r="SC98" s="205"/>
      <c r="SD98" s="205"/>
      <c r="SE98" s="205"/>
      <c r="SF98" s="205"/>
      <c r="SG98" s="205"/>
      <c r="SH98" s="205"/>
      <c r="SI98" s="205"/>
      <c r="SJ98" s="205"/>
      <c r="SK98" s="205"/>
      <c r="SL98" s="205"/>
      <c r="SM98" s="205"/>
      <c r="SN98" s="205"/>
      <c r="SO98" s="205"/>
      <c r="SP98" s="205"/>
      <c r="SQ98" s="205"/>
      <c r="SR98" s="205"/>
      <c r="SS98" s="205"/>
      <c r="ST98" s="205"/>
      <c r="SU98" s="205"/>
      <c r="SV98" s="205"/>
      <c r="SW98" s="205"/>
      <c r="SX98" s="205"/>
      <c r="SY98" s="205"/>
      <c r="SZ98" s="205"/>
      <c r="TA98" s="205"/>
      <c r="TB98" s="205"/>
      <c r="TC98" s="205"/>
      <c r="TD98" s="205"/>
      <c r="TE98" s="205"/>
      <c r="TF98" s="205"/>
      <c r="TG98" s="205"/>
      <c r="TH98" s="205"/>
      <c r="TI98" s="205"/>
      <c r="TJ98" s="205"/>
      <c r="TK98" s="205"/>
      <c r="TL98" s="205"/>
      <c r="TM98" s="205"/>
      <c r="TN98" s="205"/>
      <c r="TO98" s="205"/>
      <c r="TP98" s="205"/>
      <c r="TQ98" s="205"/>
      <c r="TR98" s="205"/>
      <c r="TS98" s="205"/>
      <c r="TT98" s="205"/>
      <c r="TU98" s="205"/>
      <c r="TV98" s="205"/>
      <c r="TW98" s="205"/>
      <c r="TX98" s="205"/>
      <c r="TY98" s="205"/>
      <c r="TZ98" s="205"/>
      <c r="UA98" s="205"/>
      <c r="UB98" s="205"/>
      <c r="UC98" s="205"/>
      <c r="UD98" s="205"/>
      <c r="UE98" s="205"/>
      <c r="UF98" s="205"/>
      <c r="UG98" s="205"/>
      <c r="UH98" s="205"/>
      <c r="UI98" s="205"/>
      <c r="UJ98" s="205"/>
      <c r="UK98" s="205"/>
      <c r="UL98" s="205"/>
      <c r="UM98" s="205"/>
      <c r="UN98" s="205"/>
      <c r="UO98" s="205"/>
      <c r="UP98" s="205"/>
      <c r="UQ98" s="205"/>
      <c r="UR98" s="205"/>
      <c r="US98" s="205"/>
      <c r="UT98" s="205"/>
      <c r="UU98" s="205"/>
      <c r="UV98" s="205"/>
      <c r="UW98" s="205"/>
      <c r="UX98" s="205"/>
      <c r="UY98" s="205"/>
      <c r="UZ98" s="205"/>
      <c r="VA98" s="205"/>
      <c r="VB98" s="205"/>
      <c r="VC98" s="205"/>
      <c r="VD98" s="205"/>
      <c r="VE98" s="205"/>
      <c r="VF98" s="205"/>
      <c r="VG98" s="205"/>
      <c r="VH98" s="205"/>
      <c r="VI98" s="205"/>
      <c r="VJ98" s="205"/>
      <c r="VK98" s="205"/>
      <c r="VL98" s="205"/>
      <c r="VM98" s="205"/>
      <c r="VN98" s="205"/>
      <c r="VO98" s="205"/>
      <c r="VP98" s="205"/>
      <c r="VQ98" s="205"/>
      <c r="VR98" s="205"/>
      <c r="VS98" s="205"/>
      <c r="VT98" s="205"/>
      <c r="VU98" s="205"/>
      <c r="VV98" s="205"/>
      <c r="VW98" s="205"/>
      <c r="VX98" s="205"/>
      <c r="VY98" s="205"/>
      <c r="VZ98" s="205"/>
      <c r="WA98" s="205"/>
      <c r="WB98" s="205"/>
      <c r="WC98" s="205"/>
      <c r="WD98" s="205"/>
      <c r="WE98" s="205"/>
      <c r="WF98" s="205"/>
      <c r="WG98" s="205"/>
      <c r="WH98" s="205"/>
      <c r="WI98" s="205"/>
      <c r="WJ98" s="205"/>
      <c r="WK98" s="205"/>
      <c r="WL98" s="205"/>
      <c r="WM98" s="205"/>
      <c r="WN98" s="205"/>
      <c r="WO98" s="205"/>
      <c r="WP98" s="205"/>
      <c r="WQ98" s="205"/>
      <c r="WR98" s="205"/>
      <c r="WS98" s="205"/>
      <c r="WT98" s="205"/>
      <c r="WU98" s="205"/>
      <c r="WV98" s="205"/>
      <c r="WW98" s="205"/>
      <c r="WX98" s="205"/>
      <c r="WY98" s="205"/>
      <c r="WZ98" s="205"/>
      <c r="XA98" s="205"/>
      <c r="XB98" s="205"/>
      <c r="XC98" s="205"/>
      <c r="XD98" s="205"/>
      <c r="XE98" s="205"/>
      <c r="XF98" s="205"/>
      <c r="XG98" s="205"/>
      <c r="XH98" s="205"/>
      <c r="XI98" s="205"/>
      <c r="XJ98" s="205"/>
      <c r="XK98" s="205"/>
      <c r="XL98" s="205"/>
      <c r="XM98" s="205"/>
      <c r="XN98" s="205"/>
      <c r="XO98" s="205"/>
      <c r="XP98" s="205"/>
      <c r="XQ98" s="205"/>
      <c r="XR98" s="205"/>
      <c r="XS98" s="205"/>
      <c r="XT98" s="205"/>
      <c r="XU98" s="205"/>
      <c r="XV98" s="205"/>
      <c r="XW98" s="205"/>
      <c r="XX98" s="205"/>
      <c r="XY98" s="205"/>
      <c r="XZ98" s="205"/>
      <c r="YA98" s="205"/>
      <c r="YB98" s="205"/>
      <c r="YC98" s="205"/>
      <c r="YD98" s="205"/>
      <c r="YE98" s="205"/>
      <c r="YF98" s="205"/>
      <c r="YG98" s="205"/>
      <c r="YH98" s="205"/>
      <c r="YI98" s="205"/>
      <c r="YJ98" s="205"/>
      <c r="YK98" s="205"/>
      <c r="YL98" s="205"/>
      <c r="YM98" s="205"/>
      <c r="YN98" s="205"/>
      <c r="YO98" s="205"/>
      <c r="YP98" s="205"/>
      <c r="YQ98" s="205"/>
      <c r="YR98" s="205"/>
      <c r="YS98" s="205"/>
      <c r="YT98" s="205"/>
      <c r="YU98" s="205"/>
      <c r="YV98" s="205"/>
      <c r="YW98" s="205"/>
      <c r="YX98" s="205"/>
      <c r="YY98" s="205"/>
      <c r="YZ98" s="205"/>
      <c r="ZA98" s="205"/>
      <c r="ZB98" s="205"/>
      <c r="ZC98" s="205"/>
      <c r="ZD98" s="205"/>
      <c r="ZE98" s="205"/>
      <c r="ZF98" s="205"/>
      <c r="ZG98" s="205"/>
      <c r="ZH98" s="205"/>
      <c r="ZI98" s="205"/>
      <c r="ZJ98" s="205"/>
      <c r="ZK98" s="205"/>
      <c r="ZL98" s="205"/>
      <c r="ZM98" s="205"/>
      <c r="ZN98" s="205"/>
      <c r="ZO98" s="205"/>
      <c r="ZP98" s="205"/>
      <c r="ZQ98" s="205"/>
      <c r="ZR98" s="205"/>
      <c r="ZS98" s="205"/>
      <c r="ZT98" s="205"/>
      <c r="ZU98" s="205"/>
      <c r="ZV98" s="205"/>
      <c r="ZW98" s="205"/>
      <c r="ZX98" s="205"/>
      <c r="ZY98" s="205"/>
      <c r="ZZ98" s="205"/>
      <c r="AAA98" s="205"/>
      <c r="AAB98" s="205"/>
      <c r="AAC98" s="205"/>
      <c r="AAD98" s="205"/>
      <c r="AAE98" s="205"/>
      <c r="AAF98" s="205"/>
      <c r="AAG98" s="205"/>
      <c r="AAH98" s="205"/>
      <c r="AAI98" s="205"/>
      <c r="AAJ98" s="205"/>
      <c r="AAK98" s="205"/>
      <c r="AAL98" s="205"/>
      <c r="AAM98" s="205"/>
      <c r="AAN98" s="205"/>
      <c r="AAO98" s="205"/>
      <c r="AAP98" s="205"/>
      <c r="AAQ98" s="205"/>
      <c r="AAR98" s="205"/>
      <c r="AAS98" s="205"/>
      <c r="AAT98" s="205"/>
      <c r="AAU98" s="205"/>
      <c r="AAV98" s="205"/>
      <c r="AAW98" s="205"/>
      <c r="AAX98" s="205"/>
      <c r="AAY98" s="205"/>
      <c r="AAZ98" s="205"/>
      <c r="ABA98" s="205"/>
      <c r="ABB98" s="205"/>
      <c r="ABC98" s="205"/>
      <c r="ABD98" s="205"/>
      <c r="ABE98" s="205"/>
      <c r="ABF98" s="205"/>
      <c r="ABG98" s="205"/>
      <c r="ABH98" s="205"/>
      <c r="ABI98" s="205"/>
      <c r="ABJ98" s="205"/>
      <c r="ABK98" s="205"/>
      <c r="ABL98" s="205"/>
      <c r="ABM98" s="205"/>
      <c r="ABN98" s="205"/>
      <c r="ABO98" s="205"/>
      <c r="ABP98" s="205"/>
      <c r="ABQ98" s="205"/>
      <c r="ABR98" s="205"/>
      <c r="ABS98" s="205"/>
      <c r="ABT98" s="205"/>
      <c r="ABU98" s="205"/>
      <c r="ABV98" s="205"/>
      <c r="ABW98" s="205"/>
      <c r="ABX98" s="205"/>
      <c r="ABY98" s="205"/>
      <c r="ABZ98" s="205"/>
      <c r="ACA98" s="205"/>
      <c r="ACB98" s="205"/>
      <c r="ACC98" s="205"/>
      <c r="ACD98" s="205"/>
      <c r="ACE98" s="205"/>
      <c r="ACF98" s="205"/>
      <c r="ACG98" s="205"/>
      <c r="ACH98" s="205"/>
      <c r="ACI98" s="205"/>
      <c r="ACJ98" s="205"/>
      <c r="ACK98" s="205"/>
      <c r="ACL98" s="205"/>
      <c r="ACM98" s="205"/>
      <c r="ACN98" s="205"/>
      <c r="ACO98" s="205"/>
      <c r="ACP98" s="205"/>
      <c r="ACQ98" s="205"/>
      <c r="ACR98" s="205"/>
      <c r="ACS98" s="205"/>
      <c r="ACT98" s="205"/>
      <c r="ACU98" s="205"/>
      <c r="ACV98" s="205"/>
      <c r="ACW98" s="205"/>
      <c r="ACX98" s="205"/>
      <c r="ACY98" s="205"/>
      <c r="ACZ98" s="205"/>
      <c r="ADA98" s="205"/>
      <c r="ADB98" s="205"/>
      <c r="ADC98" s="205"/>
      <c r="ADD98" s="205"/>
      <c r="ADE98" s="205"/>
      <c r="ADF98" s="205"/>
      <c r="ADG98" s="205"/>
      <c r="ADH98" s="205"/>
      <c r="ADI98" s="205"/>
      <c r="ADJ98" s="205"/>
      <c r="ADK98" s="205"/>
      <c r="ADL98" s="205"/>
      <c r="ADM98" s="205"/>
      <c r="ADN98" s="205"/>
      <c r="ADO98" s="205"/>
      <c r="ADP98" s="205"/>
      <c r="ADQ98" s="205"/>
      <c r="ADR98" s="205"/>
      <c r="ADS98" s="205"/>
      <c r="ADT98" s="205"/>
      <c r="ADU98" s="205"/>
      <c r="ADV98" s="205"/>
      <c r="ADW98" s="205"/>
      <c r="ADX98" s="205"/>
      <c r="ADY98" s="205"/>
      <c r="ADZ98" s="205"/>
      <c r="AEA98" s="205"/>
      <c r="AEB98" s="205"/>
      <c r="AEC98" s="205"/>
      <c r="AED98" s="205"/>
      <c r="AEE98" s="205"/>
      <c r="AEF98" s="205"/>
      <c r="AEG98" s="205"/>
      <c r="AEH98" s="205"/>
      <c r="AEI98" s="205"/>
      <c r="AEJ98" s="205"/>
      <c r="AEK98" s="205"/>
      <c r="AEL98" s="205"/>
      <c r="AEM98" s="205"/>
      <c r="AEN98" s="205"/>
      <c r="AEO98" s="205"/>
      <c r="AEP98" s="205"/>
      <c r="AEQ98" s="205"/>
      <c r="AER98" s="205"/>
      <c r="AES98" s="205"/>
      <c r="AET98" s="205"/>
      <c r="AEU98" s="205"/>
      <c r="AEV98" s="205"/>
      <c r="AEW98" s="205"/>
      <c r="AEX98" s="205"/>
      <c r="AEY98" s="205"/>
      <c r="AEZ98" s="205"/>
      <c r="AFA98" s="205"/>
      <c r="AFB98" s="205"/>
      <c r="AFC98" s="205"/>
      <c r="AFD98" s="205"/>
      <c r="AFE98" s="205"/>
      <c r="AFF98" s="205"/>
      <c r="AFG98" s="205"/>
      <c r="AFH98" s="205"/>
      <c r="AFI98" s="205"/>
      <c r="AFJ98" s="205"/>
      <c r="AFK98" s="205"/>
      <c r="AFL98" s="205"/>
      <c r="AFM98" s="205"/>
      <c r="AFN98" s="205"/>
      <c r="AFO98" s="205"/>
      <c r="AFP98" s="205"/>
      <c r="AFQ98" s="205"/>
      <c r="AFR98" s="205"/>
      <c r="AFS98" s="205"/>
      <c r="AFT98" s="205"/>
      <c r="AFU98" s="205"/>
      <c r="AFV98" s="205"/>
      <c r="AFW98" s="205"/>
      <c r="AFX98" s="205"/>
      <c r="AFY98" s="205"/>
      <c r="AFZ98" s="205"/>
      <c r="AGA98" s="205"/>
      <c r="AGB98" s="205"/>
      <c r="AGC98" s="205"/>
      <c r="AGD98" s="205"/>
      <c r="AGE98" s="205"/>
      <c r="AGF98" s="205"/>
      <c r="AGG98" s="205"/>
      <c r="AGH98" s="205"/>
      <c r="AGI98" s="205"/>
      <c r="AGJ98" s="205"/>
      <c r="AGK98" s="205"/>
      <c r="AGL98" s="205"/>
      <c r="AGM98" s="205"/>
      <c r="AGN98" s="205"/>
      <c r="AGO98" s="205"/>
      <c r="AGP98" s="205"/>
      <c r="AGQ98" s="205"/>
      <c r="AGR98" s="205"/>
      <c r="AGS98" s="205"/>
      <c r="AGT98" s="205"/>
      <c r="AGU98" s="205"/>
      <c r="AGV98" s="205"/>
      <c r="AGW98" s="205"/>
      <c r="AGX98" s="205"/>
      <c r="AGY98" s="205"/>
      <c r="AGZ98" s="205"/>
      <c r="AHA98" s="205"/>
      <c r="AHB98" s="205"/>
      <c r="AHC98" s="205"/>
      <c r="AHD98" s="205"/>
      <c r="AHE98" s="205"/>
      <c r="AHF98" s="205"/>
      <c r="AHG98" s="205"/>
      <c r="AHH98" s="205"/>
      <c r="AHI98" s="205"/>
      <c r="AHJ98" s="205"/>
      <c r="AHK98" s="205"/>
      <c r="AHL98" s="205"/>
      <c r="AHM98" s="205"/>
      <c r="AHN98" s="205"/>
      <c r="AHO98" s="205"/>
      <c r="AHP98" s="205"/>
      <c r="AHQ98" s="205"/>
      <c r="AHR98" s="205"/>
      <c r="AHS98" s="205"/>
      <c r="AHT98" s="205"/>
      <c r="AHU98" s="205"/>
      <c r="AHV98" s="205"/>
      <c r="AHW98" s="205"/>
      <c r="AHX98" s="205"/>
      <c r="AHY98" s="205"/>
      <c r="AHZ98" s="205"/>
      <c r="AIA98" s="205"/>
      <c r="AIB98" s="205"/>
      <c r="AIC98" s="205"/>
      <c r="AID98" s="205"/>
      <c r="AIE98" s="205"/>
      <c r="AIF98" s="205"/>
      <c r="AIG98" s="205"/>
      <c r="AIH98" s="205"/>
      <c r="AII98" s="205"/>
      <c r="AIJ98" s="205"/>
      <c r="AIK98" s="205"/>
      <c r="AIL98" s="205"/>
      <c r="AIM98" s="205"/>
      <c r="AIN98" s="205"/>
      <c r="AIO98" s="205"/>
      <c r="AIP98" s="205"/>
      <c r="AIQ98" s="205"/>
      <c r="AIR98" s="205"/>
      <c r="AIS98" s="205"/>
      <c r="AIT98" s="205"/>
      <c r="AIU98" s="205"/>
      <c r="AIV98" s="205"/>
      <c r="AIW98" s="205"/>
      <c r="AIX98" s="205"/>
      <c r="AIY98" s="205"/>
      <c r="AIZ98" s="205"/>
      <c r="AJA98" s="205"/>
      <c r="AJB98" s="205"/>
      <c r="AJC98" s="205"/>
      <c r="AJD98" s="205"/>
      <c r="AJE98" s="205"/>
      <c r="AJF98" s="205"/>
      <c r="AJG98" s="205"/>
      <c r="AJH98" s="205"/>
      <c r="AJI98" s="205"/>
      <c r="AJJ98" s="205"/>
      <c r="AJK98" s="205"/>
      <c r="AJL98" s="205"/>
      <c r="AJM98" s="205"/>
      <c r="AJN98" s="205"/>
      <c r="AJO98" s="205"/>
      <c r="AJP98" s="205"/>
      <c r="AJQ98" s="205"/>
      <c r="AJR98" s="205"/>
      <c r="AJS98" s="205"/>
      <c r="AJT98" s="205"/>
      <c r="AJU98" s="205"/>
      <c r="AJV98" s="205"/>
      <c r="AJW98" s="205"/>
      <c r="AJX98" s="205"/>
      <c r="AJY98" s="205"/>
      <c r="AJZ98" s="205"/>
      <c r="AKA98" s="205"/>
      <c r="AKB98" s="205"/>
      <c r="AKC98" s="205"/>
      <c r="AKD98" s="205"/>
      <c r="AKE98" s="205"/>
      <c r="AKF98" s="205"/>
      <c r="AKG98" s="205"/>
      <c r="AKH98" s="205"/>
      <c r="AKI98" s="205"/>
      <c r="AKJ98" s="205"/>
      <c r="AKK98" s="205"/>
      <c r="AKL98" s="205"/>
      <c r="AKM98" s="205"/>
      <c r="AKN98" s="205"/>
      <c r="AKO98" s="205"/>
      <c r="AKP98" s="205"/>
      <c r="AKQ98" s="205"/>
      <c r="AKR98" s="205"/>
      <c r="AKS98" s="205"/>
      <c r="AKT98" s="205"/>
      <c r="AKU98" s="205"/>
      <c r="AKV98" s="205"/>
      <c r="AKW98" s="205"/>
      <c r="AKX98" s="205"/>
      <c r="AKY98" s="205"/>
      <c r="AKZ98" s="205"/>
      <c r="ALA98" s="205"/>
      <c r="ALB98" s="205"/>
      <c r="ALC98" s="205"/>
      <c r="ALD98" s="205"/>
      <c r="ALE98" s="205"/>
      <c r="ALF98" s="205"/>
      <c r="ALG98" s="205"/>
      <c r="ALH98" s="205"/>
      <c r="ALI98" s="205"/>
      <c r="ALJ98" s="205"/>
      <c r="ALK98" s="205"/>
      <c r="ALL98" s="205"/>
      <c r="ALM98" s="205"/>
      <c r="ALN98" s="205"/>
      <c r="ALO98" s="205"/>
      <c r="ALP98" s="205"/>
      <c r="ALQ98" s="205"/>
      <c r="ALR98" s="205"/>
      <c r="ALS98" s="205"/>
      <c r="ALT98" s="205"/>
      <c r="ALU98" s="205"/>
      <c r="ALV98" s="205"/>
      <c r="ALW98" s="205"/>
      <c r="ALX98" s="205"/>
      <c r="ALY98" s="205"/>
      <c r="ALZ98" s="205"/>
      <c r="AMA98" s="205"/>
      <c r="AMB98" s="205"/>
      <c r="AMC98" s="205"/>
      <c r="AMD98" s="205"/>
      <c r="AME98" s="205"/>
      <c r="AMF98" s="205"/>
      <c r="AMG98" s="205"/>
      <c r="AMH98" s="205"/>
      <c r="AMI98" s="205"/>
      <c r="AMJ98" s="205"/>
      <c r="AMK98" s="205"/>
    </row>
    <row r="99" spans="1:1025" s="212" customFormat="1" ht="15" customHeight="1" x14ac:dyDescent="0.25">
      <c r="A99" s="209"/>
      <c r="B99" s="293" t="s">
        <v>105</v>
      </c>
      <c r="C99" s="294" t="s">
        <v>101</v>
      </c>
      <c r="D99" s="199" t="s">
        <v>96</v>
      </c>
      <c r="E99" s="201">
        <f>E100+E102+E104+E105</f>
        <v>4892.3</v>
      </c>
      <c r="F99" s="208" t="s">
        <v>97</v>
      </c>
      <c r="G99" s="201">
        <f>G100+G102+G104+G105</f>
        <v>4403.1000000000004</v>
      </c>
      <c r="H99" s="208" t="s">
        <v>97</v>
      </c>
      <c r="I99" s="201">
        <f>I100+I102+I104+I105</f>
        <v>3168.1</v>
      </c>
      <c r="J99" s="208">
        <f>I99/E99*100</f>
        <v>64.756862825256007</v>
      </c>
      <c r="K99" s="208" t="s">
        <v>97</v>
      </c>
      <c r="L99" s="208" t="s">
        <v>97</v>
      </c>
      <c r="CY99" s="209"/>
      <c r="CZ99" s="209"/>
      <c r="DA99" s="209"/>
      <c r="DB99" s="209"/>
      <c r="DC99" s="209"/>
      <c r="DD99" s="209"/>
      <c r="DE99" s="209"/>
      <c r="DF99" s="209"/>
      <c r="DG99" s="209"/>
      <c r="DH99" s="209"/>
      <c r="DI99" s="209"/>
      <c r="DJ99" s="209"/>
      <c r="DK99" s="209"/>
      <c r="DL99" s="209"/>
      <c r="DM99" s="209"/>
      <c r="DN99" s="209"/>
      <c r="DO99" s="209"/>
      <c r="DP99" s="209"/>
      <c r="DQ99" s="209"/>
      <c r="DR99" s="209"/>
      <c r="DS99" s="209"/>
      <c r="DT99" s="209"/>
      <c r="DU99" s="209"/>
      <c r="DV99" s="209"/>
      <c r="DW99" s="209"/>
      <c r="DX99" s="209"/>
      <c r="DY99" s="209"/>
      <c r="DZ99" s="209"/>
      <c r="EA99" s="209"/>
      <c r="EB99" s="209"/>
      <c r="EC99" s="209"/>
      <c r="ED99" s="209"/>
      <c r="EE99" s="209"/>
      <c r="EF99" s="209"/>
      <c r="EG99" s="209"/>
      <c r="EH99" s="209"/>
      <c r="EI99" s="209"/>
      <c r="EJ99" s="209"/>
      <c r="EK99" s="209"/>
      <c r="EL99" s="209"/>
      <c r="EM99" s="209"/>
      <c r="EN99" s="209"/>
      <c r="EO99" s="209"/>
      <c r="EP99" s="209"/>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09"/>
      <c r="FM99" s="209"/>
      <c r="FN99" s="209"/>
      <c r="FO99" s="209"/>
      <c r="FP99" s="209"/>
      <c r="FQ99" s="209"/>
      <c r="FR99" s="209"/>
      <c r="FS99" s="209"/>
      <c r="FT99" s="209"/>
      <c r="FU99" s="209"/>
      <c r="FV99" s="209"/>
      <c r="FW99" s="209"/>
      <c r="FX99" s="209"/>
      <c r="FY99" s="209"/>
      <c r="FZ99" s="209"/>
      <c r="GA99" s="209"/>
      <c r="GB99" s="209"/>
      <c r="GC99" s="209"/>
      <c r="GD99" s="209"/>
      <c r="GE99" s="209"/>
      <c r="GF99" s="209"/>
      <c r="GG99" s="209"/>
      <c r="GH99" s="209"/>
      <c r="GI99" s="209"/>
      <c r="GJ99" s="209"/>
      <c r="GK99" s="209"/>
      <c r="GL99" s="209"/>
      <c r="GM99" s="209"/>
      <c r="GN99" s="209"/>
      <c r="GO99" s="209"/>
      <c r="GP99" s="209"/>
      <c r="GQ99" s="209"/>
      <c r="GR99" s="209"/>
      <c r="GS99" s="209"/>
      <c r="GT99" s="209"/>
      <c r="GU99" s="209"/>
      <c r="GV99" s="209"/>
      <c r="GW99" s="209"/>
      <c r="GX99" s="209"/>
      <c r="GY99" s="209"/>
      <c r="GZ99" s="209"/>
      <c r="HA99" s="209"/>
      <c r="HB99" s="209"/>
      <c r="HC99" s="209"/>
      <c r="HD99" s="209"/>
      <c r="HE99" s="209"/>
      <c r="HF99" s="209"/>
      <c r="HG99" s="209"/>
      <c r="HH99" s="209"/>
      <c r="HI99" s="209"/>
      <c r="HJ99" s="209"/>
      <c r="HK99" s="209"/>
      <c r="HL99" s="209"/>
      <c r="HM99" s="209"/>
      <c r="HN99" s="209"/>
      <c r="HO99" s="209"/>
      <c r="HP99" s="209"/>
      <c r="HQ99" s="209"/>
      <c r="HR99" s="209"/>
      <c r="HS99" s="209"/>
      <c r="HT99" s="209"/>
      <c r="HU99" s="209"/>
      <c r="HV99" s="209"/>
      <c r="HW99" s="209"/>
      <c r="HX99" s="209"/>
      <c r="HY99" s="209"/>
      <c r="HZ99" s="209"/>
      <c r="IA99" s="209"/>
      <c r="IB99" s="209"/>
      <c r="IC99" s="209"/>
      <c r="ID99" s="209"/>
      <c r="IE99" s="209"/>
      <c r="IF99" s="209"/>
      <c r="IG99" s="209"/>
      <c r="IH99" s="209"/>
      <c r="II99" s="209"/>
      <c r="IJ99" s="209"/>
      <c r="IK99" s="209"/>
      <c r="IL99" s="209"/>
      <c r="IM99" s="209"/>
      <c r="IN99" s="209"/>
      <c r="IO99" s="209"/>
      <c r="IP99" s="209"/>
      <c r="IQ99" s="209"/>
      <c r="IR99" s="209"/>
      <c r="IS99" s="209"/>
      <c r="IT99" s="209"/>
      <c r="IU99" s="209"/>
      <c r="IV99" s="209"/>
      <c r="IW99" s="209"/>
      <c r="IX99" s="209"/>
      <c r="IY99" s="209"/>
      <c r="IZ99" s="209"/>
      <c r="JA99" s="209"/>
      <c r="JB99" s="209"/>
      <c r="JC99" s="209"/>
      <c r="JD99" s="209"/>
      <c r="JE99" s="209"/>
      <c r="JF99" s="209"/>
      <c r="JG99" s="209"/>
      <c r="JH99" s="209"/>
      <c r="JI99" s="209"/>
      <c r="JJ99" s="209"/>
      <c r="JK99" s="209"/>
      <c r="JL99" s="209"/>
      <c r="JM99" s="209"/>
      <c r="JN99" s="209"/>
      <c r="JO99" s="209"/>
      <c r="JP99" s="209"/>
      <c r="JQ99" s="209"/>
      <c r="JR99" s="209"/>
      <c r="JS99" s="209"/>
      <c r="JT99" s="209"/>
      <c r="JU99" s="209"/>
      <c r="JV99" s="209"/>
      <c r="JW99" s="209"/>
      <c r="JX99" s="209"/>
      <c r="JY99" s="209"/>
      <c r="JZ99" s="209"/>
      <c r="KA99" s="209"/>
      <c r="KB99" s="209"/>
      <c r="KC99" s="209"/>
      <c r="KD99" s="209"/>
      <c r="KE99" s="209"/>
      <c r="KF99" s="209"/>
      <c r="KG99" s="209"/>
      <c r="KH99" s="209"/>
      <c r="KI99" s="209"/>
      <c r="KJ99" s="209"/>
      <c r="KK99" s="209"/>
      <c r="KL99" s="209"/>
      <c r="KM99" s="209"/>
      <c r="KN99" s="209"/>
      <c r="KO99" s="209"/>
    </row>
    <row r="100" spans="1:1025" s="212" customFormat="1" x14ac:dyDescent="0.25">
      <c r="A100" s="209"/>
      <c r="B100" s="293"/>
      <c r="C100" s="294"/>
      <c r="D100" s="199" t="s">
        <v>23</v>
      </c>
      <c r="E100" s="201">
        <f>E116</f>
        <v>88.100000000000009</v>
      </c>
      <c r="F100" s="201">
        <f>F116</f>
        <v>88.100000000000009</v>
      </c>
      <c r="G100" s="201">
        <f>G116</f>
        <v>88.100000000000009</v>
      </c>
      <c r="H100" s="201">
        <f>H116</f>
        <v>62</v>
      </c>
      <c r="I100" s="201">
        <f>I116</f>
        <v>63.4</v>
      </c>
      <c r="J100" s="208">
        <f>I100/E100*100</f>
        <v>71.963677639046537</v>
      </c>
      <c r="K100" s="208">
        <f>H100/F100*100</f>
        <v>70.374574347332569</v>
      </c>
      <c r="L100" s="208">
        <f>H100/G100*100</f>
        <v>70.374574347332569</v>
      </c>
      <c r="CY100" s="209"/>
      <c r="CZ100" s="209"/>
      <c r="DA100" s="209"/>
      <c r="DB100" s="209"/>
      <c r="DC100" s="209"/>
      <c r="DD100" s="209"/>
      <c r="DE100" s="209"/>
      <c r="DF100" s="209"/>
      <c r="DG100" s="209"/>
      <c r="DH100" s="209"/>
      <c r="DI100" s="209"/>
      <c r="DJ100" s="209"/>
      <c r="DK100" s="209"/>
      <c r="DL100" s="209"/>
      <c r="DM100" s="209"/>
      <c r="DN100" s="209"/>
      <c r="DO100" s="209"/>
      <c r="DP100" s="209"/>
      <c r="DQ100" s="209"/>
      <c r="DR100" s="209"/>
      <c r="DS100" s="209"/>
      <c r="DT100" s="209"/>
      <c r="DU100" s="209"/>
      <c r="DV100" s="209"/>
      <c r="DW100" s="209"/>
      <c r="DX100" s="209"/>
      <c r="DY100" s="209"/>
      <c r="DZ100" s="209"/>
      <c r="EA100" s="209"/>
      <c r="EB100" s="209"/>
      <c r="EC100" s="209"/>
      <c r="ED100" s="209"/>
      <c r="EE100" s="209"/>
      <c r="EF100" s="209"/>
      <c r="EG100" s="209"/>
      <c r="EH100" s="209"/>
      <c r="EI100" s="209"/>
      <c r="EJ100" s="209"/>
      <c r="EK100" s="209"/>
      <c r="EL100" s="209"/>
      <c r="EM100" s="209"/>
      <c r="EN100" s="209"/>
      <c r="EO100" s="209"/>
      <c r="EP100" s="209"/>
      <c r="EQ100" s="209"/>
      <c r="ER100" s="209"/>
      <c r="ES100" s="209"/>
      <c r="ET100" s="209"/>
      <c r="EU100" s="209"/>
      <c r="EV100" s="209"/>
      <c r="EW100" s="209"/>
      <c r="EX100" s="209"/>
      <c r="EY100" s="209"/>
      <c r="EZ100" s="209"/>
      <c r="FA100" s="209"/>
      <c r="FB100" s="209"/>
      <c r="FC100" s="209"/>
      <c r="FD100" s="209"/>
      <c r="FE100" s="209"/>
      <c r="FF100" s="209"/>
      <c r="FG100" s="209"/>
      <c r="FH100" s="209"/>
      <c r="FI100" s="209"/>
      <c r="FJ100" s="209"/>
      <c r="FK100" s="209"/>
      <c r="FL100" s="209"/>
      <c r="FM100" s="209"/>
      <c r="FN100" s="209"/>
      <c r="FO100" s="209"/>
      <c r="FP100" s="209"/>
      <c r="FQ100" s="209"/>
      <c r="FR100" s="209"/>
      <c r="FS100" s="209"/>
      <c r="FT100" s="209"/>
      <c r="FU100" s="209"/>
      <c r="FV100" s="209"/>
      <c r="FW100" s="209"/>
      <c r="FX100" s="209"/>
      <c r="FY100" s="209"/>
      <c r="FZ100" s="209"/>
      <c r="GA100" s="209"/>
      <c r="GB100" s="209"/>
      <c r="GC100" s="209"/>
      <c r="GD100" s="209"/>
      <c r="GE100" s="209"/>
      <c r="GF100" s="209"/>
      <c r="GG100" s="209"/>
      <c r="GH100" s="209"/>
      <c r="GI100" s="209"/>
      <c r="GJ100" s="209"/>
      <c r="GK100" s="209"/>
      <c r="GL100" s="209"/>
      <c r="GM100" s="209"/>
      <c r="GN100" s="209"/>
      <c r="GO100" s="209"/>
      <c r="GP100" s="209"/>
      <c r="GQ100" s="209"/>
      <c r="GR100" s="209"/>
      <c r="GS100" s="209"/>
      <c r="GT100" s="209"/>
      <c r="GU100" s="209"/>
      <c r="GV100" s="209"/>
      <c r="GW100" s="209"/>
      <c r="GX100" s="209"/>
      <c r="GY100" s="209"/>
      <c r="GZ100" s="209"/>
      <c r="HA100" s="209"/>
      <c r="HB100" s="209"/>
      <c r="HC100" s="209"/>
      <c r="HD100" s="209"/>
      <c r="HE100" s="209"/>
      <c r="HF100" s="209"/>
      <c r="HG100" s="209"/>
      <c r="HH100" s="209"/>
      <c r="HI100" s="209"/>
      <c r="HJ100" s="209"/>
      <c r="HK100" s="209"/>
      <c r="HL100" s="209"/>
      <c r="HM100" s="209"/>
      <c r="HN100" s="209"/>
      <c r="HO100" s="209"/>
      <c r="HP100" s="209"/>
      <c r="HQ100" s="209"/>
      <c r="HR100" s="209"/>
      <c r="HS100" s="209"/>
      <c r="HT100" s="209"/>
      <c r="HU100" s="209"/>
      <c r="HV100" s="209"/>
      <c r="HW100" s="209"/>
      <c r="HX100" s="209"/>
      <c r="HY100" s="209"/>
      <c r="HZ100" s="209"/>
      <c r="IA100" s="209"/>
      <c r="IB100" s="209"/>
      <c r="IC100" s="209"/>
      <c r="ID100" s="209"/>
      <c r="IE100" s="209"/>
      <c r="IF100" s="209"/>
      <c r="IG100" s="209"/>
      <c r="IH100" s="209"/>
      <c r="II100" s="209"/>
      <c r="IJ100" s="209"/>
      <c r="IK100" s="209"/>
      <c r="IL100" s="209"/>
      <c r="IM100" s="209"/>
      <c r="IN100" s="209"/>
      <c r="IO100" s="209"/>
      <c r="IP100" s="209"/>
      <c r="IQ100" s="209"/>
      <c r="IR100" s="209"/>
      <c r="IS100" s="209"/>
      <c r="IT100" s="209"/>
      <c r="IU100" s="209"/>
      <c r="IV100" s="209"/>
      <c r="IW100" s="209"/>
      <c r="IX100" s="209"/>
      <c r="IY100" s="209"/>
      <c r="IZ100" s="209"/>
      <c r="JA100" s="209"/>
      <c r="JB100" s="209"/>
      <c r="JC100" s="209"/>
      <c r="JD100" s="209"/>
      <c r="JE100" s="209"/>
      <c r="JF100" s="209"/>
      <c r="JG100" s="209"/>
      <c r="JH100" s="209"/>
      <c r="JI100" s="209"/>
      <c r="JJ100" s="209"/>
      <c r="JK100" s="209"/>
      <c r="JL100" s="209"/>
      <c r="JM100" s="209"/>
      <c r="JN100" s="209"/>
      <c r="JO100" s="209"/>
      <c r="JP100" s="209"/>
      <c r="JQ100" s="209"/>
      <c r="JR100" s="209"/>
      <c r="JS100" s="209"/>
      <c r="JT100" s="209"/>
      <c r="JU100" s="209"/>
      <c r="JV100" s="209"/>
      <c r="JW100" s="209"/>
      <c r="JX100" s="209"/>
      <c r="JY100" s="209"/>
      <c r="JZ100" s="209"/>
      <c r="KA100" s="209"/>
      <c r="KB100" s="209"/>
      <c r="KC100" s="209"/>
      <c r="KD100" s="209"/>
      <c r="KE100" s="209"/>
      <c r="KF100" s="209"/>
      <c r="KG100" s="209"/>
      <c r="KH100" s="209"/>
      <c r="KI100" s="209"/>
      <c r="KJ100" s="209"/>
      <c r="KK100" s="209"/>
      <c r="KL100" s="209"/>
      <c r="KM100" s="209"/>
      <c r="KN100" s="209"/>
      <c r="KO100" s="209"/>
    </row>
    <row r="101" spans="1:1025" s="212" customFormat="1" ht="54" x14ac:dyDescent="0.25">
      <c r="A101" s="209"/>
      <c r="B101" s="293"/>
      <c r="C101" s="294"/>
      <c r="D101" s="199" t="s">
        <v>24</v>
      </c>
      <c r="E101" s="201"/>
      <c r="F101" s="201">
        <f>F117</f>
        <v>88.100000000000009</v>
      </c>
      <c r="G101" s="201"/>
      <c r="H101" s="201">
        <f t="shared" ref="H101:I103" si="7">H117</f>
        <v>62</v>
      </c>
      <c r="I101" s="201">
        <f t="shared" si="7"/>
        <v>63.4</v>
      </c>
      <c r="J101" s="208"/>
      <c r="K101" s="208">
        <f>H101/F101*100</f>
        <v>70.374574347332569</v>
      </c>
      <c r="L101" s="208"/>
      <c r="CY101" s="209"/>
      <c r="CZ101" s="209"/>
      <c r="DA101" s="209"/>
      <c r="DB101" s="209"/>
      <c r="DC101" s="209"/>
      <c r="DD101" s="209"/>
      <c r="DE101" s="209"/>
      <c r="DF101" s="209"/>
      <c r="DG101" s="209"/>
      <c r="DH101" s="209"/>
      <c r="DI101" s="209"/>
      <c r="DJ101" s="209"/>
      <c r="DK101" s="209"/>
      <c r="DL101" s="209"/>
      <c r="DM101" s="209"/>
      <c r="DN101" s="209"/>
      <c r="DO101" s="209"/>
      <c r="DP101" s="209"/>
      <c r="DQ101" s="209"/>
      <c r="DR101" s="209"/>
      <c r="DS101" s="209"/>
      <c r="DT101" s="209"/>
      <c r="DU101" s="209"/>
      <c r="DV101" s="209"/>
      <c r="DW101" s="209"/>
      <c r="DX101" s="209"/>
      <c r="DY101" s="209"/>
      <c r="DZ101" s="209"/>
      <c r="EA101" s="209"/>
      <c r="EB101" s="209"/>
      <c r="EC101" s="209"/>
      <c r="ED101" s="209"/>
      <c r="EE101" s="209"/>
      <c r="EF101" s="209"/>
      <c r="EG101" s="209"/>
      <c r="EH101" s="209"/>
      <c r="EI101" s="209"/>
      <c r="EJ101" s="209"/>
      <c r="EK101" s="209"/>
      <c r="EL101" s="209"/>
      <c r="EM101" s="209"/>
      <c r="EN101" s="209"/>
      <c r="EO101" s="209"/>
      <c r="EP101" s="209"/>
      <c r="EQ101" s="209"/>
      <c r="ER101" s="209"/>
      <c r="ES101" s="209"/>
      <c r="ET101" s="209"/>
      <c r="EU101" s="209"/>
      <c r="EV101" s="209"/>
      <c r="EW101" s="209"/>
      <c r="EX101" s="209"/>
      <c r="EY101" s="209"/>
      <c r="EZ101" s="209"/>
      <c r="FA101" s="209"/>
      <c r="FB101" s="209"/>
      <c r="FC101" s="209"/>
      <c r="FD101" s="209"/>
      <c r="FE101" s="209"/>
      <c r="FF101" s="209"/>
      <c r="FG101" s="209"/>
      <c r="FH101" s="209"/>
      <c r="FI101" s="209"/>
      <c r="FJ101" s="209"/>
      <c r="FK101" s="209"/>
      <c r="FL101" s="209"/>
      <c r="FM101" s="209"/>
      <c r="FN101" s="209"/>
      <c r="FO101" s="209"/>
      <c r="FP101" s="209"/>
      <c r="FQ101" s="209"/>
      <c r="FR101" s="209"/>
      <c r="FS101" s="209"/>
      <c r="FT101" s="209"/>
      <c r="FU101" s="209"/>
      <c r="FV101" s="209"/>
      <c r="FW101" s="209"/>
      <c r="FX101" s="209"/>
      <c r="FY101" s="209"/>
      <c r="FZ101" s="209"/>
      <c r="GA101" s="209"/>
      <c r="GB101" s="209"/>
      <c r="GC101" s="209"/>
      <c r="GD101" s="209"/>
      <c r="GE101" s="209"/>
      <c r="GF101" s="209"/>
      <c r="GG101" s="209"/>
      <c r="GH101" s="209"/>
      <c r="GI101" s="209"/>
      <c r="GJ101" s="209"/>
      <c r="GK101" s="209"/>
      <c r="GL101" s="209"/>
      <c r="GM101" s="209"/>
      <c r="GN101" s="209"/>
      <c r="GO101" s="209"/>
      <c r="GP101" s="209"/>
      <c r="GQ101" s="209"/>
      <c r="GR101" s="209"/>
      <c r="GS101" s="209"/>
      <c r="GT101" s="209"/>
      <c r="GU101" s="209"/>
      <c r="GV101" s="209"/>
      <c r="GW101" s="209"/>
      <c r="GX101" s="209"/>
      <c r="GY101" s="209"/>
      <c r="GZ101" s="209"/>
      <c r="HA101" s="209"/>
      <c r="HB101" s="209"/>
      <c r="HC101" s="209"/>
      <c r="HD101" s="209"/>
      <c r="HE101" s="209"/>
      <c r="HF101" s="209"/>
      <c r="HG101" s="209"/>
      <c r="HH101" s="209"/>
      <c r="HI101" s="209"/>
      <c r="HJ101" s="209"/>
      <c r="HK101" s="209"/>
      <c r="HL101" s="209"/>
      <c r="HM101" s="209"/>
      <c r="HN101" s="209"/>
      <c r="HO101" s="209"/>
      <c r="HP101" s="209"/>
      <c r="HQ101" s="209"/>
      <c r="HR101" s="209"/>
      <c r="HS101" s="209"/>
      <c r="HT101" s="209"/>
      <c r="HU101" s="209"/>
      <c r="HV101" s="209"/>
      <c r="HW101" s="209"/>
      <c r="HX101" s="209"/>
      <c r="HY101" s="209"/>
      <c r="HZ101" s="209"/>
      <c r="IA101" s="209"/>
      <c r="IB101" s="209"/>
      <c r="IC101" s="209"/>
      <c r="ID101" s="209"/>
      <c r="IE101" s="209"/>
      <c r="IF101" s="209"/>
      <c r="IG101" s="209"/>
      <c r="IH101" s="209"/>
      <c r="II101" s="209"/>
      <c r="IJ101" s="209"/>
      <c r="IK101" s="209"/>
      <c r="IL101" s="209"/>
      <c r="IM101" s="209"/>
      <c r="IN101" s="209"/>
      <c r="IO101" s="209"/>
      <c r="IP101" s="209"/>
      <c r="IQ101" s="209"/>
      <c r="IR101" s="209"/>
      <c r="IS101" s="209"/>
      <c r="IT101" s="209"/>
      <c r="IU101" s="209"/>
      <c r="IV101" s="209"/>
      <c r="IW101" s="209"/>
      <c r="IX101" s="209"/>
      <c r="IY101" s="209"/>
      <c r="IZ101" s="209"/>
      <c r="JA101" s="209"/>
      <c r="JB101" s="209"/>
      <c r="JC101" s="209"/>
      <c r="JD101" s="209"/>
      <c r="JE101" s="209"/>
      <c r="JF101" s="209"/>
      <c r="JG101" s="209"/>
      <c r="JH101" s="209"/>
      <c r="JI101" s="209"/>
      <c r="JJ101" s="209"/>
      <c r="JK101" s="209"/>
      <c r="JL101" s="209"/>
      <c r="JM101" s="209"/>
      <c r="JN101" s="209"/>
      <c r="JO101" s="209"/>
      <c r="JP101" s="209"/>
      <c r="JQ101" s="209"/>
      <c r="JR101" s="209"/>
      <c r="JS101" s="209"/>
      <c r="JT101" s="209"/>
      <c r="JU101" s="209"/>
      <c r="JV101" s="209"/>
      <c r="JW101" s="209"/>
      <c r="JX101" s="209"/>
      <c r="JY101" s="209"/>
      <c r="JZ101" s="209"/>
      <c r="KA101" s="209"/>
      <c r="KB101" s="209"/>
      <c r="KC101" s="209"/>
      <c r="KD101" s="209"/>
      <c r="KE101" s="209"/>
      <c r="KF101" s="209"/>
      <c r="KG101" s="209"/>
      <c r="KH101" s="209"/>
      <c r="KI101" s="209"/>
      <c r="KJ101" s="209"/>
      <c r="KK101" s="209"/>
      <c r="KL101" s="209"/>
      <c r="KM101" s="209"/>
      <c r="KN101" s="209"/>
      <c r="KO101" s="209"/>
    </row>
    <row r="102" spans="1:1025" s="212" customFormat="1" ht="27" x14ac:dyDescent="0.25">
      <c r="A102" s="209"/>
      <c r="B102" s="293"/>
      <c r="C102" s="294"/>
      <c r="D102" s="199" t="s">
        <v>25</v>
      </c>
      <c r="E102" s="201">
        <f>E118</f>
        <v>4315</v>
      </c>
      <c r="F102" s="201">
        <f>F118</f>
        <v>4315</v>
      </c>
      <c r="G102" s="201">
        <f>G118</f>
        <v>4315</v>
      </c>
      <c r="H102" s="201">
        <f t="shared" si="7"/>
        <v>3036</v>
      </c>
      <c r="I102" s="201">
        <f t="shared" si="7"/>
        <v>3104.7</v>
      </c>
      <c r="J102" s="208">
        <f>I102/E102*100</f>
        <v>71.951332560834288</v>
      </c>
      <c r="K102" s="208">
        <f>H102/F102*100</f>
        <v>70.359212050984937</v>
      </c>
      <c r="L102" s="208">
        <f>H102/G102*100</f>
        <v>70.359212050984937</v>
      </c>
      <c r="CY102" s="209"/>
      <c r="CZ102" s="209"/>
      <c r="DA102" s="209"/>
      <c r="DB102" s="209"/>
      <c r="DC102" s="209"/>
      <c r="DD102" s="209"/>
      <c r="DE102" s="209"/>
      <c r="DF102" s="209"/>
      <c r="DG102" s="209"/>
      <c r="DH102" s="209"/>
      <c r="DI102" s="209"/>
      <c r="DJ102" s="209"/>
      <c r="DK102" s="209"/>
      <c r="DL102" s="209"/>
      <c r="DM102" s="209"/>
      <c r="DN102" s="209"/>
      <c r="DO102" s="209"/>
      <c r="DP102" s="209"/>
      <c r="DQ102" s="209"/>
      <c r="DR102" s="209"/>
      <c r="DS102" s="209"/>
      <c r="DT102" s="209"/>
      <c r="DU102" s="209"/>
      <c r="DV102" s="209"/>
      <c r="DW102" s="209"/>
      <c r="DX102" s="209"/>
      <c r="DY102" s="209"/>
      <c r="DZ102" s="209"/>
      <c r="EA102" s="209"/>
      <c r="EB102" s="209"/>
      <c r="EC102" s="209"/>
      <c r="ED102" s="209"/>
      <c r="EE102" s="209"/>
      <c r="EF102" s="209"/>
      <c r="EG102" s="209"/>
      <c r="EH102" s="209"/>
      <c r="EI102" s="209"/>
      <c r="EJ102" s="209"/>
      <c r="EK102" s="209"/>
      <c r="EL102" s="209"/>
      <c r="EM102" s="209"/>
      <c r="EN102" s="209"/>
      <c r="EO102" s="209"/>
      <c r="EP102" s="209"/>
      <c r="EQ102" s="209"/>
      <c r="ER102" s="209"/>
      <c r="ES102" s="209"/>
      <c r="ET102" s="209"/>
      <c r="EU102" s="209"/>
      <c r="EV102" s="209"/>
      <c r="EW102" s="209"/>
      <c r="EX102" s="209"/>
      <c r="EY102" s="209"/>
      <c r="EZ102" s="209"/>
      <c r="FA102" s="209"/>
      <c r="FB102" s="209"/>
      <c r="FC102" s="209"/>
      <c r="FD102" s="209"/>
      <c r="FE102" s="209"/>
      <c r="FF102" s="209"/>
      <c r="FG102" s="209"/>
      <c r="FH102" s="209"/>
      <c r="FI102" s="209"/>
      <c r="FJ102" s="209"/>
      <c r="FK102" s="209"/>
      <c r="FL102" s="209"/>
      <c r="FM102" s="209"/>
      <c r="FN102" s="209"/>
      <c r="FO102" s="209"/>
      <c r="FP102" s="209"/>
      <c r="FQ102" s="209"/>
      <c r="FR102" s="209"/>
      <c r="FS102" s="209"/>
      <c r="FT102" s="209"/>
      <c r="FU102" s="209"/>
      <c r="FV102" s="209"/>
      <c r="FW102" s="209"/>
      <c r="FX102" s="209"/>
      <c r="FY102" s="209"/>
      <c r="FZ102" s="209"/>
      <c r="GA102" s="209"/>
      <c r="GB102" s="209"/>
      <c r="GC102" s="209"/>
      <c r="GD102" s="209"/>
      <c r="GE102" s="209"/>
      <c r="GF102" s="209"/>
      <c r="GG102" s="209"/>
      <c r="GH102" s="209"/>
      <c r="GI102" s="209"/>
      <c r="GJ102" s="209"/>
      <c r="GK102" s="209"/>
      <c r="GL102" s="209"/>
      <c r="GM102" s="209"/>
      <c r="GN102" s="209"/>
      <c r="GO102" s="209"/>
      <c r="GP102" s="209"/>
      <c r="GQ102" s="209"/>
      <c r="GR102" s="209"/>
      <c r="GS102" s="209"/>
      <c r="GT102" s="209"/>
      <c r="GU102" s="209"/>
      <c r="GV102" s="209"/>
      <c r="GW102" s="209"/>
      <c r="GX102" s="209"/>
      <c r="GY102" s="209"/>
      <c r="GZ102" s="209"/>
      <c r="HA102" s="209"/>
      <c r="HB102" s="209"/>
      <c r="HC102" s="209"/>
      <c r="HD102" s="209"/>
      <c r="HE102" s="209"/>
      <c r="HF102" s="209"/>
      <c r="HG102" s="209"/>
      <c r="HH102" s="209"/>
      <c r="HI102" s="209"/>
      <c r="HJ102" s="209"/>
      <c r="HK102" s="209"/>
      <c r="HL102" s="209"/>
      <c r="HM102" s="209"/>
      <c r="HN102" s="209"/>
      <c r="HO102" s="209"/>
      <c r="HP102" s="209"/>
      <c r="HQ102" s="209"/>
      <c r="HR102" s="209"/>
      <c r="HS102" s="209"/>
      <c r="HT102" s="209"/>
      <c r="HU102" s="209"/>
      <c r="HV102" s="209"/>
      <c r="HW102" s="209"/>
      <c r="HX102" s="209"/>
      <c r="HY102" s="209"/>
      <c r="HZ102" s="209"/>
      <c r="IA102" s="209"/>
      <c r="IB102" s="209"/>
      <c r="IC102" s="209"/>
      <c r="ID102" s="209"/>
      <c r="IE102" s="209"/>
      <c r="IF102" s="209"/>
      <c r="IG102" s="209"/>
      <c r="IH102" s="209"/>
      <c r="II102" s="209"/>
      <c r="IJ102" s="209"/>
      <c r="IK102" s="209"/>
      <c r="IL102" s="209"/>
      <c r="IM102" s="209"/>
      <c r="IN102" s="209"/>
      <c r="IO102" s="209"/>
      <c r="IP102" s="209"/>
      <c r="IQ102" s="209"/>
      <c r="IR102" s="209"/>
      <c r="IS102" s="209"/>
      <c r="IT102" s="209"/>
      <c r="IU102" s="209"/>
      <c r="IV102" s="209"/>
      <c r="IW102" s="209"/>
      <c r="IX102" s="209"/>
      <c r="IY102" s="209"/>
      <c r="IZ102" s="209"/>
      <c r="JA102" s="209"/>
      <c r="JB102" s="209"/>
      <c r="JC102" s="209"/>
      <c r="JD102" s="209"/>
      <c r="JE102" s="209"/>
      <c r="JF102" s="209"/>
      <c r="JG102" s="209"/>
      <c r="JH102" s="209"/>
      <c r="JI102" s="209"/>
      <c r="JJ102" s="209"/>
      <c r="JK102" s="209"/>
      <c r="JL102" s="209"/>
      <c r="JM102" s="209"/>
      <c r="JN102" s="209"/>
      <c r="JO102" s="209"/>
      <c r="JP102" s="209"/>
      <c r="JQ102" s="209"/>
      <c r="JR102" s="209"/>
      <c r="JS102" s="209"/>
      <c r="JT102" s="209"/>
      <c r="JU102" s="209"/>
      <c r="JV102" s="209"/>
      <c r="JW102" s="209"/>
      <c r="JX102" s="209"/>
      <c r="JY102" s="209"/>
      <c r="JZ102" s="209"/>
      <c r="KA102" s="209"/>
      <c r="KB102" s="209"/>
      <c r="KC102" s="209"/>
      <c r="KD102" s="209"/>
      <c r="KE102" s="209"/>
      <c r="KF102" s="209"/>
      <c r="KG102" s="209"/>
      <c r="KH102" s="209"/>
      <c r="KI102" s="209"/>
      <c r="KJ102" s="209"/>
      <c r="KK102" s="209"/>
      <c r="KL102" s="209"/>
      <c r="KM102" s="209"/>
      <c r="KN102" s="209"/>
      <c r="KO102" s="209"/>
    </row>
    <row r="103" spans="1:1025" s="212" customFormat="1" ht="67.5" x14ac:dyDescent="0.25">
      <c r="A103" s="209"/>
      <c r="B103" s="293"/>
      <c r="C103" s="294"/>
      <c r="D103" s="199" t="s">
        <v>26</v>
      </c>
      <c r="E103" s="201"/>
      <c r="F103" s="201">
        <f>F119</f>
        <v>4315</v>
      </c>
      <c r="G103" s="201"/>
      <c r="H103" s="201">
        <f t="shared" si="7"/>
        <v>3036</v>
      </c>
      <c r="I103" s="201">
        <f t="shared" si="7"/>
        <v>3104.7</v>
      </c>
      <c r="J103" s="208"/>
      <c r="K103" s="208">
        <f>H103/F103*100</f>
        <v>70.359212050984937</v>
      </c>
      <c r="L103" s="208"/>
      <c r="CY103" s="209"/>
      <c r="CZ103" s="209"/>
      <c r="DA103" s="209"/>
      <c r="DB103" s="209"/>
      <c r="DC103" s="209"/>
      <c r="DD103" s="209"/>
      <c r="DE103" s="209"/>
      <c r="DF103" s="209"/>
      <c r="DG103" s="209"/>
      <c r="DH103" s="209"/>
      <c r="DI103" s="209"/>
      <c r="DJ103" s="209"/>
      <c r="DK103" s="209"/>
      <c r="DL103" s="209"/>
      <c r="DM103" s="209"/>
      <c r="DN103" s="209"/>
      <c r="DO103" s="209"/>
      <c r="DP103" s="209"/>
      <c r="DQ103" s="209"/>
      <c r="DR103" s="209"/>
      <c r="DS103" s="209"/>
      <c r="DT103" s="209"/>
      <c r="DU103" s="209"/>
      <c r="DV103" s="209"/>
      <c r="DW103" s="209"/>
      <c r="DX103" s="209"/>
      <c r="DY103" s="209"/>
      <c r="DZ103" s="209"/>
      <c r="EA103" s="209"/>
      <c r="EB103" s="209"/>
      <c r="EC103" s="209"/>
      <c r="ED103" s="209"/>
      <c r="EE103" s="209"/>
      <c r="EF103" s="209"/>
      <c r="EG103" s="209"/>
      <c r="EH103" s="209"/>
      <c r="EI103" s="209"/>
      <c r="EJ103" s="209"/>
      <c r="EK103" s="209"/>
      <c r="EL103" s="209"/>
      <c r="EM103" s="209"/>
      <c r="EN103" s="209"/>
      <c r="EO103" s="209"/>
      <c r="EP103" s="209"/>
      <c r="EQ103" s="209"/>
      <c r="ER103" s="209"/>
      <c r="ES103" s="209"/>
      <c r="ET103" s="209"/>
      <c r="EU103" s="209"/>
      <c r="EV103" s="209"/>
      <c r="EW103" s="209"/>
      <c r="EX103" s="209"/>
      <c r="EY103" s="209"/>
      <c r="EZ103" s="209"/>
      <c r="FA103" s="209"/>
      <c r="FB103" s="209"/>
      <c r="FC103" s="209"/>
      <c r="FD103" s="209"/>
      <c r="FE103" s="209"/>
      <c r="FF103" s="209"/>
      <c r="FG103" s="209"/>
      <c r="FH103" s="209"/>
      <c r="FI103" s="209"/>
      <c r="FJ103" s="209"/>
      <c r="FK103" s="209"/>
      <c r="FL103" s="209"/>
      <c r="FM103" s="209"/>
      <c r="FN103" s="209"/>
      <c r="FO103" s="209"/>
      <c r="FP103" s="209"/>
      <c r="FQ103" s="209"/>
      <c r="FR103" s="209"/>
      <c r="FS103" s="209"/>
      <c r="FT103" s="209"/>
      <c r="FU103" s="209"/>
      <c r="FV103" s="209"/>
      <c r="FW103" s="209"/>
      <c r="FX103" s="209"/>
      <c r="FY103" s="209"/>
      <c r="FZ103" s="209"/>
      <c r="GA103" s="209"/>
      <c r="GB103" s="209"/>
      <c r="GC103" s="209"/>
      <c r="GD103" s="209"/>
      <c r="GE103" s="209"/>
      <c r="GF103" s="209"/>
      <c r="GG103" s="209"/>
      <c r="GH103" s="209"/>
      <c r="GI103" s="209"/>
      <c r="GJ103" s="209"/>
      <c r="GK103" s="209"/>
      <c r="GL103" s="209"/>
      <c r="GM103" s="209"/>
      <c r="GN103" s="209"/>
      <c r="GO103" s="209"/>
      <c r="GP103" s="209"/>
      <c r="GQ103" s="209"/>
      <c r="GR103" s="209"/>
      <c r="GS103" s="209"/>
      <c r="GT103" s="209"/>
      <c r="GU103" s="209"/>
      <c r="GV103" s="209"/>
      <c r="GW103" s="209"/>
      <c r="GX103" s="209"/>
      <c r="GY103" s="209"/>
      <c r="GZ103" s="209"/>
      <c r="HA103" s="209"/>
      <c r="HB103" s="209"/>
      <c r="HC103" s="209"/>
      <c r="HD103" s="209"/>
      <c r="HE103" s="209"/>
      <c r="HF103" s="209"/>
      <c r="HG103" s="209"/>
      <c r="HH103" s="209"/>
      <c r="HI103" s="209"/>
      <c r="HJ103" s="209"/>
      <c r="HK103" s="209"/>
      <c r="HL103" s="209"/>
      <c r="HM103" s="209"/>
      <c r="HN103" s="209"/>
      <c r="HO103" s="209"/>
      <c r="HP103" s="209"/>
      <c r="HQ103" s="209"/>
      <c r="HR103" s="209"/>
      <c r="HS103" s="209"/>
      <c r="HT103" s="209"/>
      <c r="HU103" s="209"/>
      <c r="HV103" s="209"/>
      <c r="HW103" s="209"/>
      <c r="HX103" s="209"/>
      <c r="HY103" s="209"/>
      <c r="HZ103" s="209"/>
      <c r="IA103" s="209"/>
      <c r="IB103" s="209"/>
      <c r="IC103" s="209"/>
      <c r="ID103" s="209"/>
      <c r="IE103" s="209"/>
      <c r="IF103" s="209"/>
      <c r="IG103" s="209"/>
      <c r="IH103" s="209"/>
      <c r="II103" s="209"/>
      <c r="IJ103" s="209"/>
      <c r="IK103" s="209"/>
      <c r="IL103" s="209"/>
      <c r="IM103" s="209"/>
      <c r="IN103" s="209"/>
      <c r="IO103" s="209"/>
      <c r="IP103" s="209"/>
      <c r="IQ103" s="209"/>
      <c r="IR103" s="209"/>
      <c r="IS103" s="209"/>
      <c r="IT103" s="209"/>
      <c r="IU103" s="209"/>
      <c r="IV103" s="209"/>
      <c r="IW103" s="209"/>
      <c r="IX103" s="209"/>
      <c r="IY103" s="209"/>
      <c r="IZ103" s="209"/>
      <c r="JA103" s="209"/>
      <c r="JB103" s="209"/>
      <c r="JC103" s="209"/>
      <c r="JD103" s="209"/>
      <c r="JE103" s="209"/>
      <c r="JF103" s="209"/>
      <c r="JG103" s="209"/>
      <c r="JH103" s="209"/>
      <c r="JI103" s="209"/>
      <c r="JJ103" s="209"/>
      <c r="JK103" s="209"/>
      <c r="JL103" s="209"/>
      <c r="JM103" s="209"/>
      <c r="JN103" s="209"/>
      <c r="JO103" s="209"/>
      <c r="JP103" s="209"/>
      <c r="JQ103" s="209"/>
      <c r="JR103" s="209"/>
      <c r="JS103" s="209"/>
      <c r="JT103" s="209"/>
      <c r="JU103" s="209"/>
      <c r="JV103" s="209"/>
      <c r="JW103" s="209"/>
      <c r="JX103" s="209"/>
      <c r="JY103" s="209"/>
      <c r="JZ103" s="209"/>
      <c r="KA103" s="209"/>
      <c r="KB103" s="209"/>
      <c r="KC103" s="209"/>
      <c r="KD103" s="209"/>
      <c r="KE103" s="209"/>
      <c r="KF103" s="209"/>
      <c r="KG103" s="209"/>
      <c r="KH103" s="209"/>
      <c r="KI103" s="209"/>
      <c r="KJ103" s="209"/>
      <c r="KK103" s="209"/>
      <c r="KL103" s="209"/>
      <c r="KM103" s="209"/>
      <c r="KN103" s="209"/>
      <c r="KO103" s="209"/>
    </row>
    <row r="104" spans="1:1025" s="212" customFormat="1" ht="27" x14ac:dyDescent="0.25">
      <c r="A104" s="209"/>
      <c r="B104" s="293"/>
      <c r="C104" s="294"/>
      <c r="D104" s="199" t="s">
        <v>27</v>
      </c>
      <c r="E104" s="201"/>
      <c r="F104" s="201"/>
      <c r="G104" s="201"/>
      <c r="H104" s="201"/>
      <c r="I104" s="201"/>
      <c r="J104" s="208"/>
      <c r="K104" s="208"/>
      <c r="L104" s="208"/>
      <c r="CY104" s="209"/>
      <c r="CZ104" s="209"/>
      <c r="DA104" s="209"/>
      <c r="DB104" s="209"/>
      <c r="DC104" s="209"/>
      <c r="DD104" s="209"/>
      <c r="DE104" s="209"/>
      <c r="DF104" s="209"/>
      <c r="DG104" s="209"/>
      <c r="DH104" s="209"/>
      <c r="DI104" s="209"/>
      <c r="DJ104" s="209"/>
      <c r="DK104" s="209"/>
      <c r="DL104" s="209"/>
      <c r="DM104" s="209"/>
      <c r="DN104" s="209"/>
      <c r="DO104" s="209"/>
      <c r="DP104" s="209"/>
      <c r="DQ104" s="209"/>
      <c r="DR104" s="209"/>
      <c r="DS104" s="209"/>
      <c r="DT104" s="209"/>
      <c r="DU104" s="209"/>
      <c r="DV104" s="209"/>
      <c r="DW104" s="209"/>
      <c r="DX104" s="209"/>
      <c r="DY104" s="209"/>
      <c r="DZ104" s="209"/>
      <c r="EA104" s="209"/>
      <c r="EB104" s="209"/>
      <c r="EC104" s="209"/>
      <c r="ED104" s="209"/>
      <c r="EE104" s="209"/>
      <c r="EF104" s="209"/>
      <c r="EG104" s="209"/>
      <c r="EH104" s="209"/>
      <c r="EI104" s="209"/>
      <c r="EJ104" s="209"/>
      <c r="EK104" s="209"/>
      <c r="EL104" s="209"/>
      <c r="EM104" s="209"/>
      <c r="EN104" s="209"/>
      <c r="EO104" s="209"/>
      <c r="EP104" s="209"/>
      <c r="EQ104" s="209"/>
      <c r="ER104" s="209"/>
      <c r="ES104" s="209"/>
      <c r="ET104" s="209"/>
      <c r="EU104" s="209"/>
      <c r="EV104" s="209"/>
      <c r="EW104" s="209"/>
      <c r="EX104" s="209"/>
      <c r="EY104" s="209"/>
      <c r="EZ104" s="209"/>
      <c r="FA104" s="209"/>
      <c r="FB104" s="209"/>
      <c r="FC104" s="209"/>
      <c r="FD104" s="209"/>
      <c r="FE104" s="209"/>
      <c r="FF104" s="209"/>
      <c r="FG104" s="209"/>
      <c r="FH104" s="209"/>
      <c r="FI104" s="209"/>
      <c r="FJ104" s="209"/>
      <c r="FK104" s="209"/>
      <c r="FL104" s="209"/>
      <c r="FM104" s="209"/>
      <c r="FN104" s="209"/>
      <c r="FO104" s="209"/>
      <c r="FP104" s="209"/>
      <c r="FQ104" s="209"/>
      <c r="FR104" s="209"/>
      <c r="FS104" s="209"/>
      <c r="FT104" s="209"/>
      <c r="FU104" s="209"/>
      <c r="FV104" s="209"/>
      <c r="FW104" s="209"/>
      <c r="FX104" s="209"/>
      <c r="FY104" s="209"/>
      <c r="FZ104" s="209"/>
      <c r="GA104" s="209"/>
      <c r="GB104" s="209"/>
      <c r="GC104" s="209"/>
      <c r="GD104" s="209"/>
      <c r="GE104" s="209"/>
      <c r="GF104" s="209"/>
      <c r="GG104" s="209"/>
      <c r="GH104" s="209"/>
      <c r="GI104" s="209"/>
      <c r="GJ104" s="209"/>
      <c r="GK104" s="209"/>
      <c r="GL104" s="209"/>
      <c r="GM104" s="209"/>
      <c r="GN104" s="209"/>
      <c r="GO104" s="209"/>
      <c r="GP104" s="209"/>
      <c r="GQ104" s="209"/>
      <c r="GR104" s="209"/>
      <c r="GS104" s="209"/>
      <c r="GT104" s="209"/>
      <c r="GU104" s="209"/>
      <c r="GV104" s="209"/>
      <c r="GW104" s="209"/>
      <c r="GX104" s="209"/>
      <c r="GY104" s="209"/>
      <c r="GZ104" s="209"/>
      <c r="HA104" s="209"/>
      <c r="HB104" s="209"/>
      <c r="HC104" s="209"/>
      <c r="HD104" s="209"/>
      <c r="HE104" s="209"/>
      <c r="HF104" s="209"/>
      <c r="HG104" s="209"/>
      <c r="HH104" s="209"/>
      <c r="HI104" s="209"/>
      <c r="HJ104" s="209"/>
      <c r="HK104" s="209"/>
      <c r="HL104" s="209"/>
      <c r="HM104" s="209"/>
      <c r="HN104" s="209"/>
      <c r="HO104" s="209"/>
      <c r="HP104" s="209"/>
      <c r="HQ104" s="209"/>
      <c r="HR104" s="209"/>
      <c r="HS104" s="209"/>
      <c r="HT104" s="209"/>
      <c r="HU104" s="209"/>
      <c r="HV104" s="209"/>
      <c r="HW104" s="209"/>
      <c r="HX104" s="209"/>
      <c r="HY104" s="209"/>
      <c r="HZ104" s="209"/>
      <c r="IA104" s="209"/>
      <c r="IB104" s="209"/>
      <c r="IC104" s="209"/>
      <c r="ID104" s="209"/>
      <c r="IE104" s="209"/>
      <c r="IF104" s="209"/>
      <c r="IG104" s="209"/>
      <c r="IH104" s="209"/>
      <c r="II104" s="209"/>
      <c r="IJ104" s="209"/>
      <c r="IK104" s="209"/>
      <c r="IL104" s="209"/>
      <c r="IM104" s="209"/>
      <c r="IN104" s="209"/>
      <c r="IO104" s="209"/>
      <c r="IP104" s="209"/>
      <c r="IQ104" s="209"/>
      <c r="IR104" s="209"/>
      <c r="IS104" s="209"/>
      <c r="IT104" s="209"/>
      <c r="IU104" s="209"/>
      <c r="IV104" s="209"/>
      <c r="IW104" s="209"/>
      <c r="IX104" s="209"/>
      <c r="IY104" s="209"/>
      <c r="IZ104" s="209"/>
      <c r="JA104" s="209"/>
      <c r="JB104" s="209"/>
      <c r="JC104" s="209"/>
      <c r="JD104" s="209"/>
      <c r="JE104" s="209"/>
      <c r="JF104" s="209"/>
      <c r="JG104" s="209"/>
      <c r="JH104" s="209"/>
      <c r="JI104" s="209"/>
      <c r="JJ104" s="209"/>
      <c r="JK104" s="209"/>
      <c r="JL104" s="209"/>
      <c r="JM104" s="209"/>
      <c r="JN104" s="209"/>
      <c r="JO104" s="209"/>
      <c r="JP104" s="209"/>
      <c r="JQ104" s="209"/>
      <c r="JR104" s="209"/>
      <c r="JS104" s="209"/>
      <c r="JT104" s="209"/>
      <c r="JU104" s="209"/>
      <c r="JV104" s="209"/>
      <c r="JW104" s="209"/>
      <c r="JX104" s="209"/>
      <c r="JY104" s="209"/>
      <c r="JZ104" s="209"/>
      <c r="KA104" s="209"/>
      <c r="KB104" s="209"/>
      <c r="KC104" s="209"/>
      <c r="KD104" s="209"/>
      <c r="KE104" s="209"/>
      <c r="KF104" s="209"/>
      <c r="KG104" s="209"/>
      <c r="KH104" s="209"/>
      <c r="KI104" s="209"/>
      <c r="KJ104" s="209"/>
      <c r="KK104" s="209"/>
      <c r="KL104" s="209"/>
      <c r="KM104" s="209"/>
      <c r="KN104" s="209"/>
      <c r="KO104" s="209"/>
    </row>
    <row r="105" spans="1:1025" s="207" customFormat="1" ht="45" x14ac:dyDescent="0.25">
      <c r="A105" s="202"/>
      <c r="B105" s="293"/>
      <c r="C105" s="294"/>
      <c r="D105" s="200" t="s">
        <v>28</v>
      </c>
      <c r="E105" s="201">
        <f>E121</f>
        <v>489.2</v>
      </c>
      <c r="F105" s="201"/>
      <c r="G105" s="201"/>
      <c r="H105" s="201"/>
      <c r="I105" s="201">
        <f>I121</f>
        <v>0</v>
      </c>
      <c r="J105" s="208">
        <f>I105/E105*100</f>
        <v>0</v>
      </c>
      <c r="K105" s="208"/>
      <c r="L105" s="208"/>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c r="IC105" s="206"/>
      <c r="ID105" s="206"/>
      <c r="IE105" s="206"/>
      <c r="IF105" s="206"/>
      <c r="IG105" s="206"/>
      <c r="IH105" s="206"/>
      <c r="II105" s="206"/>
      <c r="IJ105" s="206"/>
      <c r="IK105" s="206"/>
      <c r="IL105" s="206"/>
      <c r="IM105" s="206"/>
      <c r="IN105" s="206"/>
      <c r="IO105" s="206"/>
      <c r="IP105" s="206"/>
      <c r="IQ105" s="206"/>
      <c r="IR105" s="206"/>
      <c r="IS105" s="206"/>
      <c r="IT105" s="206"/>
      <c r="IU105" s="206"/>
      <c r="IV105" s="206"/>
      <c r="IW105" s="206"/>
      <c r="IX105" s="206"/>
      <c r="IY105" s="206"/>
      <c r="IZ105" s="206"/>
      <c r="JA105" s="206"/>
      <c r="JB105" s="206"/>
      <c r="JC105" s="206"/>
      <c r="JD105" s="206"/>
      <c r="JE105" s="206"/>
      <c r="JF105" s="206"/>
      <c r="JG105" s="206"/>
      <c r="JH105" s="206"/>
      <c r="JI105" s="206"/>
      <c r="JJ105" s="206"/>
      <c r="JK105" s="206"/>
      <c r="JL105" s="206"/>
      <c r="JM105" s="206"/>
      <c r="JN105" s="206"/>
      <c r="JO105" s="206"/>
      <c r="JP105" s="206"/>
      <c r="JQ105" s="206"/>
      <c r="JR105" s="206"/>
      <c r="JS105" s="206"/>
      <c r="JT105" s="206"/>
      <c r="JU105" s="206"/>
      <c r="JV105" s="206"/>
      <c r="JW105" s="206"/>
      <c r="JX105" s="206"/>
      <c r="JY105" s="206"/>
      <c r="JZ105" s="206"/>
      <c r="KA105" s="206"/>
      <c r="KB105" s="206"/>
      <c r="KC105" s="206"/>
      <c r="KD105" s="206"/>
      <c r="KE105" s="206"/>
      <c r="KF105" s="206"/>
      <c r="KG105" s="206"/>
      <c r="KH105" s="206"/>
      <c r="KI105" s="206"/>
      <c r="KJ105" s="206"/>
      <c r="KK105" s="206"/>
      <c r="KL105" s="206"/>
      <c r="KM105" s="206"/>
      <c r="KN105" s="206"/>
      <c r="KO105" s="206"/>
      <c r="KP105" s="205"/>
      <c r="KQ105" s="205"/>
      <c r="KR105" s="205"/>
      <c r="KS105" s="205"/>
      <c r="KT105" s="205"/>
      <c r="KU105" s="205"/>
      <c r="KV105" s="205"/>
      <c r="KW105" s="205"/>
      <c r="KX105" s="205"/>
      <c r="KY105" s="205"/>
      <c r="KZ105" s="205"/>
      <c r="LA105" s="205"/>
      <c r="LB105" s="205"/>
      <c r="LC105" s="205"/>
      <c r="LD105" s="205"/>
      <c r="LE105" s="205"/>
      <c r="LF105" s="205"/>
      <c r="LG105" s="205"/>
      <c r="LH105" s="205"/>
      <c r="LI105" s="205"/>
      <c r="LJ105" s="205"/>
      <c r="LK105" s="205"/>
      <c r="LL105" s="205"/>
      <c r="LM105" s="205"/>
      <c r="LN105" s="205"/>
      <c r="LO105" s="205"/>
      <c r="LP105" s="205"/>
      <c r="LQ105" s="205"/>
      <c r="LR105" s="205"/>
      <c r="LS105" s="205"/>
      <c r="LT105" s="205"/>
      <c r="LU105" s="205"/>
      <c r="LV105" s="205"/>
      <c r="LW105" s="205"/>
      <c r="LX105" s="205"/>
      <c r="LY105" s="205"/>
      <c r="LZ105" s="205"/>
      <c r="MA105" s="205"/>
      <c r="MB105" s="205"/>
      <c r="MC105" s="205"/>
      <c r="MD105" s="205"/>
      <c r="ME105" s="205"/>
      <c r="MF105" s="205"/>
      <c r="MG105" s="205"/>
      <c r="MH105" s="205"/>
      <c r="MI105" s="205"/>
      <c r="MJ105" s="205"/>
      <c r="MK105" s="205"/>
      <c r="ML105" s="205"/>
      <c r="MM105" s="205"/>
      <c r="MN105" s="205"/>
      <c r="MO105" s="205"/>
      <c r="MP105" s="205"/>
      <c r="MQ105" s="205"/>
      <c r="MR105" s="205"/>
      <c r="MS105" s="205"/>
      <c r="MT105" s="205"/>
      <c r="MU105" s="205"/>
      <c r="MV105" s="205"/>
      <c r="MW105" s="205"/>
      <c r="MX105" s="205"/>
      <c r="MY105" s="205"/>
      <c r="MZ105" s="205"/>
      <c r="NA105" s="205"/>
      <c r="NB105" s="205"/>
      <c r="NC105" s="205"/>
      <c r="ND105" s="205"/>
      <c r="NE105" s="205"/>
      <c r="NF105" s="205"/>
      <c r="NG105" s="205"/>
      <c r="NH105" s="205"/>
      <c r="NI105" s="205"/>
      <c r="NJ105" s="205"/>
      <c r="NK105" s="205"/>
      <c r="NL105" s="205"/>
      <c r="NM105" s="205"/>
      <c r="NN105" s="205"/>
      <c r="NO105" s="205"/>
      <c r="NP105" s="205"/>
      <c r="NQ105" s="205"/>
      <c r="NR105" s="205"/>
      <c r="NS105" s="205"/>
      <c r="NT105" s="205"/>
      <c r="NU105" s="205"/>
      <c r="NV105" s="205"/>
      <c r="NW105" s="205"/>
      <c r="NX105" s="205"/>
      <c r="NY105" s="205"/>
      <c r="NZ105" s="205"/>
      <c r="OA105" s="205"/>
      <c r="OB105" s="205"/>
      <c r="OC105" s="205"/>
      <c r="OD105" s="205"/>
      <c r="OE105" s="205"/>
      <c r="OF105" s="205"/>
      <c r="OG105" s="205"/>
      <c r="OH105" s="205"/>
      <c r="OI105" s="205"/>
      <c r="OJ105" s="205"/>
      <c r="OK105" s="205"/>
      <c r="OL105" s="205"/>
      <c r="OM105" s="205"/>
      <c r="ON105" s="205"/>
      <c r="OO105" s="205"/>
      <c r="OP105" s="205"/>
      <c r="OQ105" s="205"/>
      <c r="OR105" s="205"/>
      <c r="OS105" s="205"/>
      <c r="OT105" s="205"/>
      <c r="OU105" s="205"/>
      <c r="OV105" s="205"/>
      <c r="OW105" s="205"/>
      <c r="OX105" s="205"/>
      <c r="OY105" s="205"/>
      <c r="OZ105" s="205"/>
      <c r="PA105" s="205"/>
      <c r="PB105" s="205"/>
      <c r="PC105" s="205"/>
      <c r="PD105" s="205"/>
      <c r="PE105" s="205"/>
      <c r="PF105" s="205"/>
      <c r="PG105" s="205"/>
      <c r="PH105" s="205"/>
      <c r="PI105" s="205"/>
      <c r="PJ105" s="205"/>
      <c r="PK105" s="205"/>
      <c r="PL105" s="205"/>
      <c r="PM105" s="205"/>
      <c r="PN105" s="205"/>
      <c r="PO105" s="205"/>
      <c r="PP105" s="205"/>
      <c r="PQ105" s="205"/>
      <c r="PR105" s="205"/>
      <c r="PS105" s="205"/>
      <c r="PT105" s="205"/>
      <c r="PU105" s="205"/>
      <c r="PV105" s="205"/>
      <c r="PW105" s="205"/>
      <c r="PX105" s="205"/>
      <c r="PY105" s="205"/>
      <c r="PZ105" s="205"/>
      <c r="QA105" s="205"/>
      <c r="QB105" s="205"/>
      <c r="QC105" s="205"/>
      <c r="QD105" s="205"/>
      <c r="QE105" s="205"/>
      <c r="QF105" s="205"/>
      <c r="QG105" s="205"/>
      <c r="QH105" s="205"/>
      <c r="QI105" s="205"/>
      <c r="QJ105" s="205"/>
      <c r="QK105" s="205"/>
      <c r="QL105" s="205"/>
      <c r="QM105" s="205"/>
      <c r="QN105" s="205"/>
      <c r="QO105" s="205"/>
      <c r="QP105" s="205"/>
      <c r="QQ105" s="205"/>
      <c r="QR105" s="205"/>
      <c r="QS105" s="205"/>
      <c r="QT105" s="205"/>
      <c r="QU105" s="205"/>
      <c r="QV105" s="205"/>
      <c r="QW105" s="205"/>
      <c r="QX105" s="205"/>
      <c r="QY105" s="205"/>
      <c r="QZ105" s="205"/>
      <c r="RA105" s="205"/>
      <c r="RB105" s="205"/>
      <c r="RC105" s="205"/>
      <c r="RD105" s="205"/>
      <c r="RE105" s="205"/>
      <c r="RF105" s="205"/>
      <c r="RG105" s="205"/>
      <c r="RH105" s="205"/>
      <c r="RI105" s="205"/>
      <c r="RJ105" s="205"/>
      <c r="RK105" s="205"/>
      <c r="RL105" s="205"/>
      <c r="RM105" s="205"/>
      <c r="RN105" s="205"/>
      <c r="RO105" s="205"/>
      <c r="RP105" s="205"/>
      <c r="RQ105" s="205"/>
      <c r="RR105" s="205"/>
      <c r="RS105" s="205"/>
      <c r="RT105" s="205"/>
      <c r="RU105" s="205"/>
      <c r="RV105" s="205"/>
      <c r="RW105" s="205"/>
      <c r="RX105" s="205"/>
      <c r="RY105" s="205"/>
      <c r="RZ105" s="205"/>
      <c r="SA105" s="205"/>
      <c r="SB105" s="205"/>
      <c r="SC105" s="205"/>
      <c r="SD105" s="205"/>
      <c r="SE105" s="205"/>
      <c r="SF105" s="205"/>
      <c r="SG105" s="205"/>
      <c r="SH105" s="205"/>
      <c r="SI105" s="205"/>
      <c r="SJ105" s="205"/>
      <c r="SK105" s="205"/>
      <c r="SL105" s="205"/>
      <c r="SM105" s="205"/>
      <c r="SN105" s="205"/>
      <c r="SO105" s="205"/>
      <c r="SP105" s="205"/>
      <c r="SQ105" s="205"/>
      <c r="SR105" s="205"/>
      <c r="SS105" s="205"/>
      <c r="ST105" s="205"/>
      <c r="SU105" s="205"/>
      <c r="SV105" s="205"/>
      <c r="SW105" s="205"/>
      <c r="SX105" s="205"/>
      <c r="SY105" s="205"/>
      <c r="SZ105" s="205"/>
      <c r="TA105" s="205"/>
      <c r="TB105" s="205"/>
      <c r="TC105" s="205"/>
      <c r="TD105" s="205"/>
      <c r="TE105" s="205"/>
      <c r="TF105" s="205"/>
      <c r="TG105" s="205"/>
      <c r="TH105" s="205"/>
      <c r="TI105" s="205"/>
      <c r="TJ105" s="205"/>
      <c r="TK105" s="205"/>
      <c r="TL105" s="205"/>
      <c r="TM105" s="205"/>
      <c r="TN105" s="205"/>
      <c r="TO105" s="205"/>
      <c r="TP105" s="205"/>
      <c r="TQ105" s="205"/>
      <c r="TR105" s="205"/>
      <c r="TS105" s="205"/>
      <c r="TT105" s="205"/>
      <c r="TU105" s="205"/>
      <c r="TV105" s="205"/>
      <c r="TW105" s="205"/>
      <c r="TX105" s="205"/>
      <c r="TY105" s="205"/>
      <c r="TZ105" s="205"/>
      <c r="UA105" s="205"/>
      <c r="UB105" s="205"/>
      <c r="UC105" s="205"/>
      <c r="UD105" s="205"/>
      <c r="UE105" s="205"/>
      <c r="UF105" s="205"/>
      <c r="UG105" s="205"/>
      <c r="UH105" s="205"/>
      <c r="UI105" s="205"/>
      <c r="UJ105" s="205"/>
      <c r="UK105" s="205"/>
      <c r="UL105" s="205"/>
      <c r="UM105" s="205"/>
      <c r="UN105" s="205"/>
      <c r="UO105" s="205"/>
      <c r="UP105" s="205"/>
      <c r="UQ105" s="205"/>
      <c r="UR105" s="205"/>
      <c r="US105" s="205"/>
      <c r="UT105" s="205"/>
      <c r="UU105" s="205"/>
      <c r="UV105" s="205"/>
      <c r="UW105" s="205"/>
      <c r="UX105" s="205"/>
      <c r="UY105" s="205"/>
      <c r="UZ105" s="205"/>
      <c r="VA105" s="205"/>
      <c r="VB105" s="205"/>
      <c r="VC105" s="205"/>
      <c r="VD105" s="205"/>
      <c r="VE105" s="205"/>
      <c r="VF105" s="205"/>
      <c r="VG105" s="205"/>
      <c r="VH105" s="205"/>
      <c r="VI105" s="205"/>
      <c r="VJ105" s="205"/>
      <c r="VK105" s="205"/>
      <c r="VL105" s="205"/>
      <c r="VM105" s="205"/>
      <c r="VN105" s="205"/>
      <c r="VO105" s="205"/>
      <c r="VP105" s="205"/>
      <c r="VQ105" s="205"/>
      <c r="VR105" s="205"/>
      <c r="VS105" s="205"/>
      <c r="VT105" s="205"/>
      <c r="VU105" s="205"/>
      <c r="VV105" s="205"/>
      <c r="VW105" s="205"/>
      <c r="VX105" s="205"/>
      <c r="VY105" s="205"/>
      <c r="VZ105" s="205"/>
      <c r="WA105" s="205"/>
      <c r="WB105" s="205"/>
      <c r="WC105" s="205"/>
      <c r="WD105" s="205"/>
      <c r="WE105" s="205"/>
      <c r="WF105" s="205"/>
      <c r="WG105" s="205"/>
      <c r="WH105" s="205"/>
      <c r="WI105" s="205"/>
      <c r="WJ105" s="205"/>
      <c r="WK105" s="205"/>
      <c r="WL105" s="205"/>
      <c r="WM105" s="205"/>
      <c r="WN105" s="205"/>
      <c r="WO105" s="205"/>
      <c r="WP105" s="205"/>
      <c r="WQ105" s="205"/>
      <c r="WR105" s="205"/>
      <c r="WS105" s="205"/>
      <c r="WT105" s="205"/>
      <c r="WU105" s="205"/>
      <c r="WV105" s="205"/>
      <c r="WW105" s="205"/>
      <c r="WX105" s="205"/>
      <c r="WY105" s="205"/>
      <c r="WZ105" s="205"/>
      <c r="XA105" s="205"/>
      <c r="XB105" s="205"/>
      <c r="XC105" s="205"/>
      <c r="XD105" s="205"/>
      <c r="XE105" s="205"/>
      <c r="XF105" s="205"/>
      <c r="XG105" s="205"/>
      <c r="XH105" s="205"/>
      <c r="XI105" s="205"/>
      <c r="XJ105" s="205"/>
      <c r="XK105" s="205"/>
      <c r="XL105" s="205"/>
      <c r="XM105" s="205"/>
      <c r="XN105" s="205"/>
      <c r="XO105" s="205"/>
      <c r="XP105" s="205"/>
      <c r="XQ105" s="205"/>
      <c r="XR105" s="205"/>
      <c r="XS105" s="205"/>
      <c r="XT105" s="205"/>
      <c r="XU105" s="205"/>
      <c r="XV105" s="205"/>
      <c r="XW105" s="205"/>
      <c r="XX105" s="205"/>
      <c r="XY105" s="205"/>
      <c r="XZ105" s="205"/>
      <c r="YA105" s="205"/>
      <c r="YB105" s="205"/>
      <c r="YC105" s="205"/>
      <c r="YD105" s="205"/>
      <c r="YE105" s="205"/>
      <c r="YF105" s="205"/>
      <c r="YG105" s="205"/>
      <c r="YH105" s="205"/>
      <c r="YI105" s="205"/>
      <c r="YJ105" s="205"/>
      <c r="YK105" s="205"/>
      <c r="YL105" s="205"/>
      <c r="YM105" s="205"/>
      <c r="YN105" s="205"/>
      <c r="YO105" s="205"/>
      <c r="YP105" s="205"/>
      <c r="YQ105" s="205"/>
      <c r="YR105" s="205"/>
      <c r="YS105" s="205"/>
      <c r="YT105" s="205"/>
      <c r="YU105" s="205"/>
      <c r="YV105" s="205"/>
      <c r="YW105" s="205"/>
      <c r="YX105" s="205"/>
      <c r="YY105" s="205"/>
      <c r="YZ105" s="205"/>
      <c r="ZA105" s="205"/>
      <c r="ZB105" s="205"/>
      <c r="ZC105" s="205"/>
      <c r="ZD105" s="205"/>
      <c r="ZE105" s="205"/>
      <c r="ZF105" s="205"/>
      <c r="ZG105" s="205"/>
      <c r="ZH105" s="205"/>
      <c r="ZI105" s="205"/>
      <c r="ZJ105" s="205"/>
      <c r="ZK105" s="205"/>
      <c r="ZL105" s="205"/>
      <c r="ZM105" s="205"/>
      <c r="ZN105" s="205"/>
      <c r="ZO105" s="205"/>
      <c r="ZP105" s="205"/>
      <c r="ZQ105" s="205"/>
      <c r="ZR105" s="205"/>
      <c r="ZS105" s="205"/>
      <c r="ZT105" s="205"/>
      <c r="ZU105" s="205"/>
      <c r="ZV105" s="205"/>
      <c r="ZW105" s="205"/>
      <c r="ZX105" s="205"/>
      <c r="ZY105" s="205"/>
      <c r="ZZ105" s="205"/>
      <c r="AAA105" s="205"/>
      <c r="AAB105" s="205"/>
      <c r="AAC105" s="205"/>
      <c r="AAD105" s="205"/>
      <c r="AAE105" s="205"/>
      <c r="AAF105" s="205"/>
      <c r="AAG105" s="205"/>
      <c r="AAH105" s="205"/>
      <c r="AAI105" s="205"/>
      <c r="AAJ105" s="205"/>
      <c r="AAK105" s="205"/>
      <c r="AAL105" s="205"/>
      <c r="AAM105" s="205"/>
      <c r="AAN105" s="205"/>
      <c r="AAO105" s="205"/>
      <c r="AAP105" s="205"/>
      <c r="AAQ105" s="205"/>
      <c r="AAR105" s="205"/>
      <c r="AAS105" s="205"/>
      <c r="AAT105" s="205"/>
      <c r="AAU105" s="205"/>
      <c r="AAV105" s="205"/>
      <c r="AAW105" s="205"/>
      <c r="AAX105" s="205"/>
      <c r="AAY105" s="205"/>
      <c r="AAZ105" s="205"/>
      <c r="ABA105" s="205"/>
      <c r="ABB105" s="205"/>
      <c r="ABC105" s="205"/>
      <c r="ABD105" s="205"/>
      <c r="ABE105" s="205"/>
      <c r="ABF105" s="205"/>
      <c r="ABG105" s="205"/>
      <c r="ABH105" s="205"/>
      <c r="ABI105" s="205"/>
      <c r="ABJ105" s="205"/>
      <c r="ABK105" s="205"/>
      <c r="ABL105" s="205"/>
      <c r="ABM105" s="205"/>
      <c r="ABN105" s="205"/>
      <c r="ABO105" s="205"/>
      <c r="ABP105" s="205"/>
      <c r="ABQ105" s="205"/>
      <c r="ABR105" s="205"/>
      <c r="ABS105" s="205"/>
      <c r="ABT105" s="205"/>
      <c r="ABU105" s="205"/>
      <c r="ABV105" s="205"/>
      <c r="ABW105" s="205"/>
      <c r="ABX105" s="205"/>
      <c r="ABY105" s="205"/>
      <c r="ABZ105" s="205"/>
      <c r="ACA105" s="205"/>
      <c r="ACB105" s="205"/>
      <c r="ACC105" s="205"/>
      <c r="ACD105" s="205"/>
      <c r="ACE105" s="205"/>
      <c r="ACF105" s="205"/>
      <c r="ACG105" s="205"/>
      <c r="ACH105" s="205"/>
      <c r="ACI105" s="205"/>
      <c r="ACJ105" s="205"/>
      <c r="ACK105" s="205"/>
      <c r="ACL105" s="205"/>
      <c r="ACM105" s="205"/>
      <c r="ACN105" s="205"/>
      <c r="ACO105" s="205"/>
      <c r="ACP105" s="205"/>
      <c r="ACQ105" s="205"/>
      <c r="ACR105" s="205"/>
      <c r="ACS105" s="205"/>
      <c r="ACT105" s="205"/>
      <c r="ACU105" s="205"/>
      <c r="ACV105" s="205"/>
      <c r="ACW105" s="205"/>
      <c r="ACX105" s="205"/>
      <c r="ACY105" s="205"/>
      <c r="ACZ105" s="205"/>
      <c r="ADA105" s="205"/>
      <c r="ADB105" s="205"/>
      <c r="ADC105" s="205"/>
      <c r="ADD105" s="205"/>
      <c r="ADE105" s="205"/>
      <c r="ADF105" s="205"/>
      <c r="ADG105" s="205"/>
      <c r="ADH105" s="205"/>
      <c r="ADI105" s="205"/>
      <c r="ADJ105" s="205"/>
      <c r="ADK105" s="205"/>
      <c r="ADL105" s="205"/>
      <c r="ADM105" s="205"/>
      <c r="ADN105" s="205"/>
      <c r="ADO105" s="205"/>
      <c r="ADP105" s="205"/>
      <c r="ADQ105" s="205"/>
      <c r="ADR105" s="205"/>
      <c r="ADS105" s="205"/>
      <c r="ADT105" s="205"/>
      <c r="ADU105" s="205"/>
      <c r="ADV105" s="205"/>
      <c r="ADW105" s="205"/>
      <c r="ADX105" s="205"/>
      <c r="ADY105" s="205"/>
      <c r="ADZ105" s="205"/>
      <c r="AEA105" s="205"/>
      <c r="AEB105" s="205"/>
      <c r="AEC105" s="205"/>
      <c r="AED105" s="205"/>
      <c r="AEE105" s="205"/>
      <c r="AEF105" s="205"/>
      <c r="AEG105" s="205"/>
      <c r="AEH105" s="205"/>
      <c r="AEI105" s="205"/>
      <c r="AEJ105" s="205"/>
      <c r="AEK105" s="205"/>
      <c r="AEL105" s="205"/>
      <c r="AEM105" s="205"/>
      <c r="AEN105" s="205"/>
      <c r="AEO105" s="205"/>
      <c r="AEP105" s="205"/>
      <c r="AEQ105" s="205"/>
      <c r="AER105" s="205"/>
      <c r="AES105" s="205"/>
      <c r="AET105" s="205"/>
      <c r="AEU105" s="205"/>
      <c r="AEV105" s="205"/>
      <c r="AEW105" s="205"/>
      <c r="AEX105" s="205"/>
      <c r="AEY105" s="205"/>
      <c r="AEZ105" s="205"/>
      <c r="AFA105" s="205"/>
      <c r="AFB105" s="205"/>
      <c r="AFC105" s="205"/>
      <c r="AFD105" s="205"/>
      <c r="AFE105" s="205"/>
      <c r="AFF105" s="205"/>
      <c r="AFG105" s="205"/>
      <c r="AFH105" s="205"/>
      <c r="AFI105" s="205"/>
      <c r="AFJ105" s="205"/>
      <c r="AFK105" s="205"/>
      <c r="AFL105" s="205"/>
      <c r="AFM105" s="205"/>
      <c r="AFN105" s="205"/>
      <c r="AFO105" s="205"/>
      <c r="AFP105" s="205"/>
      <c r="AFQ105" s="205"/>
      <c r="AFR105" s="205"/>
      <c r="AFS105" s="205"/>
      <c r="AFT105" s="205"/>
      <c r="AFU105" s="205"/>
      <c r="AFV105" s="205"/>
      <c r="AFW105" s="205"/>
      <c r="AFX105" s="205"/>
      <c r="AFY105" s="205"/>
      <c r="AFZ105" s="205"/>
      <c r="AGA105" s="205"/>
      <c r="AGB105" s="205"/>
      <c r="AGC105" s="205"/>
      <c r="AGD105" s="205"/>
      <c r="AGE105" s="205"/>
      <c r="AGF105" s="205"/>
      <c r="AGG105" s="205"/>
      <c r="AGH105" s="205"/>
      <c r="AGI105" s="205"/>
      <c r="AGJ105" s="205"/>
      <c r="AGK105" s="205"/>
      <c r="AGL105" s="205"/>
      <c r="AGM105" s="205"/>
      <c r="AGN105" s="205"/>
      <c r="AGO105" s="205"/>
      <c r="AGP105" s="205"/>
      <c r="AGQ105" s="205"/>
      <c r="AGR105" s="205"/>
      <c r="AGS105" s="205"/>
      <c r="AGT105" s="205"/>
      <c r="AGU105" s="205"/>
      <c r="AGV105" s="205"/>
      <c r="AGW105" s="205"/>
      <c r="AGX105" s="205"/>
      <c r="AGY105" s="205"/>
      <c r="AGZ105" s="205"/>
      <c r="AHA105" s="205"/>
      <c r="AHB105" s="205"/>
      <c r="AHC105" s="205"/>
      <c r="AHD105" s="205"/>
      <c r="AHE105" s="205"/>
      <c r="AHF105" s="205"/>
      <c r="AHG105" s="205"/>
      <c r="AHH105" s="205"/>
      <c r="AHI105" s="205"/>
      <c r="AHJ105" s="205"/>
      <c r="AHK105" s="205"/>
      <c r="AHL105" s="205"/>
      <c r="AHM105" s="205"/>
      <c r="AHN105" s="205"/>
      <c r="AHO105" s="205"/>
      <c r="AHP105" s="205"/>
      <c r="AHQ105" s="205"/>
      <c r="AHR105" s="205"/>
      <c r="AHS105" s="205"/>
      <c r="AHT105" s="205"/>
      <c r="AHU105" s="205"/>
      <c r="AHV105" s="205"/>
      <c r="AHW105" s="205"/>
      <c r="AHX105" s="205"/>
      <c r="AHY105" s="205"/>
      <c r="AHZ105" s="205"/>
      <c r="AIA105" s="205"/>
      <c r="AIB105" s="205"/>
      <c r="AIC105" s="205"/>
      <c r="AID105" s="205"/>
      <c r="AIE105" s="205"/>
      <c r="AIF105" s="205"/>
      <c r="AIG105" s="205"/>
      <c r="AIH105" s="205"/>
      <c r="AII105" s="205"/>
      <c r="AIJ105" s="205"/>
      <c r="AIK105" s="205"/>
      <c r="AIL105" s="205"/>
      <c r="AIM105" s="205"/>
      <c r="AIN105" s="205"/>
      <c r="AIO105" s="205"/>
      <c r="AIP105" s="205"/>
      <c r="AIQ105" s="205"/>
      <c r="AIR105" s="205"/>
      <c r="AIS105" s="205"/>
      <c r="AIT105" s="205"/>
      <c r="AIU105" s="205"/>
      <c r="AIV105" s="205"/>
      <c r="AIW105" s="205"/>
      <c r="AIX105" s="205"/>
      <c r="AIY105" s="205"/>
      <c r="AIZ105" s="205"/>
      <c r="AJA105" s="205"/>
      <c r="AJB105" s="205"/>
      <c r="AJC105" s="205"/>
      <c r="AJD105" s="205"/>
      <c r="AJE105" s="205"/>
      <c r="AJF105" s="205"/>
      <c r="AJG105" s="205"/>
      <c r="AJH105" s="205"/>
      <c r="AJI105" s="205"/>
      <c r="AJJ105" s="205"/>
      <c r="AJK105" s="205"/>
      <c r="AJL105" s="205"/>
      <c r="AJM105" s="205"/>
      <c r="AJN105" s="205"/>
      <c r="AJO105" s="205"/>
      <c r="AJP105" s="205"/>
      <c r="AJQ105" s="205"/>
      <c r="AJR105" s="205"/>
      <c r="AJS105" s="205"/>
      <c r="AJT105" s="205"/>
      <c r="AJU105" s="205"/>
      <c r="AJV105" s="205"/>
      <c r="AJW105" s="205"/>
      <c r="AJX105" s="205"/>
      <c r="AJY105" s="205"/>
      <c r="AJZ105" s="205"/>
      <c r="AKA105" s="205"/>
      <c r="AKB105" s="205"/>
      <c r="AKC105" s="205"/>
      <c r="AKD105" s="205"/>
      <c r="AKE105" s="205"/>
      <c r="AKF105" s="205"/>
      <c r="AKG105" s="205"/>
      <c r="AKH105" s="205"/>
      <c r="AKI105" s="205"/>
      <c r="AKJ105" s="205"/>
      <c r="AKK105" s="205"/>
      <c r="AKL105" s="205"/>
      <c r="AKM105" s="205"/>
      <c r="AKN105" s="205"/>
      <c r="AKO105" s="205"/>
      <c r="AKP105" s="205"/>
      <c r="AKQ105" s="205"/>
      <c r="AKR105" s="205"/>
      <c r="AKS105" s="205"/>
      <c r="AKT105" s="205"/>
      <c r="AKU105" s="205"/>
      <c r="AKV105" s="205"/>
      <c r="AKW105" s="205"/>
      <c r="AKX105" s="205"/>
      <c r="AKY105" s="205"/>
      <c r="AKZ105" s="205"/>
      <c r="ALA105" s="205"/>
      <c r="ALB105" s="205"/>
      <c r="ALC105" s="205"/>
      <c r="ALD105" s="205"/>
      <c r="ALE105" s="205"/>
      <c r="ALF105" s="205"/>
      <c r="ALG105" s="205"/>
      <c r="ALH105" s="205"/>
      <c r="ALI105" s="205"/>
      <c r="ALJ105" s="205"/>
      <c r="ALK105" s="205"/>
      <c r="ALL105" s="205"/>
      <c r="ALM105" s="205"/>
      <c r="ALN105" s="205"/>
      <c r="ALO105" s="205"/>
      <c r="ALP105" s="205"/>
      <c r="ALQ105" s="205"/>
      <c r="ALR105" s="205"/>
      <c r="ALS105" s="205"/>
      <c r="ALT105" s="205"/>
      <c r="ALU105" s="205"/>
      <c r="ALV105" s="205"/>
      <c r="ALW105" s="205"/>
      <c r="ALX105" s="205"/>
      <c r="ALY105" s="205"/>
      <c r="ALZ105" s="205"/>
      <c r="AMA105" s="205"/>
      <c r="AMB105" s="205"/>
      <c r="AMC105" s="205"/>
      <c r="AMD105" s="205"/>
      <c r="AME105" s="205"/>
      <c r="AMF105" s="205"/>
      <c r="AMG105" s="205"/>
      <c r="AMH105" s="205"/>
      <c r="AMI105" s="205"/>
      <c r="AMJ105" s="205"/>
      <c r="AMK105" s="205"/>
    </row>
    <row r="106" spans="1:1025" s="207" customFormat="1" ht="15" customHeight="1" x14ac:dyDescent="0.25">
      <c r="A106" s="202"/>
      <c r="B106" s="293"/>
      <c r="C106" s="308" t="s">
        <v>29</v>
      </c>
      <c r="D106" s="308"/>
      <c r="E106" s="308"/>
      <c r="F106" s="308"/>
      <c r="G106" s="308"/>
      <c r="H106" s="308"/>
      <c r="I106" s="308"/>
      <c r="J106" s="308"/>
      <c r="K106" s="308"/>
      <c r="L106" s="308"/>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c r="FL106" s="206"/>
      <c r="FM106" s="206"/>
      <c r="FN106" s="206"/>
      <c r="FO106" s="206"/>
      <c r="FP106" s="206"/>
      <c r="FQ106" s="206"/>
      <c r="FR106" s="206"/>
      <c r="FS106" s="206"/>
      <c r="FT106" s="206"/>
      <c r="FU106" s="206"/>
      <c r="FV106" s="206"/>
      <c r="FW106" s="206"/>
      <c r="FX106" s="206"/>
      <c r="FY106" s="206"/>
      <c r="FZ106" s="206"/>
      <c r="GA106" s="206"/>
      <c r="GB106" s="206"/>
      <c r="GC106" s="206"/>
      <c r="GD106" s="206"/>
      <c r="GE106" s="206"/>
      <c r="GF106" s="206"/>
      <c r="GG106" s="206"/>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c r="IJ106" s="206"/>
      <c r="IK106" s="206"/>
      <c r="IL106" s="206"/>
      <c r="IM106" s="206"/>
      <c r="IN106" s="206"/>
      <c r="IO106" s="206"/>
      <c r="IP106" s="206"/>
      <c r="IQ106" s="206"/>
      <c r="IR106" s="206"/>
      <c r="IS106" s="206"/>
      <c r="IT106" s="206"/>
      <c r="IU106" s="206"/>
      <c r="IV106" s="206"/>
      <c r="IW106" s="206"/>
      <c r="IX106" s="206"/>
      <c r="IY106" s="206"/>
      <c r="IZ106" s="206"/>
      <c r="JA106" s="206"/>
      <c r="JB106" s="206"/>
      <c r="JC106" s="206"/>
      <c r="JD106" s="206"/>
      <c r="JE106" s="206"/>
      <c r="JF106" s="206"/>
      <c r="JG106" s="206"/>
      <c r="JH106" s="206"/>
      <c r="JI106" s="206"/>
      <c r="JJ106" s="206"/>
      <c r="JK106" s="206"/>
      <c r="JL106" s="206"/>
      <c r="JM106" s="206"/>
      <c r="JN106" s="206"/>
      <c r="JO106" s="206"/>
      <c r="JP106" s="206"/>
      <c r="JQ106" s="206"/>
      <c r="JR106" s="206"/>
      <c r="JS106" s="206"/>
      <c r="JT106" s="206"/>
      <c r="JU106" s="206"/>
      <c r="JV106" s="206"/>
      <c r="JW106" s="206"/>
      <c r="JX106" s="206"/>
      <c r="JY106" s="206"/>
      <c r="JZ106" s="206"/>
      <c r="KA106" s="206"/>
      <c r="KB106" s="206"/>
      <c r="KC106" s="206"/>
      <c r="KD106" s="206"/>
      <c r="KE106" s="206"/>
      <c r="KF106" s="206"/>
      <c r="KG106" s="206"/>
      <c r="KH106" s="206"/>
      <c r="KI106" s="206"/>
      <c r="KJ106" s="206"/>
      <c r="KK106" s="206"/>
      <c r="KL106" s="206"/>
      <c r="KM106" s="206"/>
      <c r="KN106" s="206"/>
      <c r="KO106" s="206"/>
      <c r="KP106" s="205"/>
      <c r="KQ106" s="205"/>
      <c r="KR106" s="205"/>
      <c r="KS106" s="205"/>
      <c r="KT106" s="205"/>
      <c r="KU106" s="205"/>
      <c r="KV106" s="205"/>
      <c r="KW106" s="205"/>
      <c r="KX106" s="205"/>
      <c r="KY106" s="205"/>
      <c r="KZ106" s="205"/>
      <c r="LA106" s="205"/>
      <c r="LB106" s="205"/>
      <c r="LC106" s="205"/>
      <c r="LD106" s="205"/>
      <c r="LE106" s="205"/>
      <c r="LF106" s="205"/>
      <c r="LG106" s="205"/>
      <c r="LH106" s="205"/>
      <c r="LI106" s="205"/>
      <c r="LJ106" s="205"/>
      <c r="LK106" s="205"/>
      <c r="LL106" s="205"/>
      <c r="LM106" s="205"/>
      <c r="LN106" s="205"/>
      <c r="LO106" s="205"/>
      <c r="LP106" s="205"/>
      <c r="LQ106" s="205"/>
      <c r="LR106" s="205"/>
      <c r="LS106" s="205"/>
      <c r="LT106" s="205"/>
      <c r="LU106" s="205"/>
      <c r="LV106" s="205"/>
      <c r="LW106" s="205"/>
      <c r="LX106" s="205"/>
      <c r="LY106" s="205"/>
      <c r="LZ106" s="205"/>
      <c r="MA106" s="205"/>
      <c r="MB106" s="205"/>
      <c r="MC106" s="205"/>
      <c r="MD106" s="205"/>
      <c r="ME106" s="205"/>
      <c r="MF106" s="205"/>
      <c r="MG106" s="205"/>
      <c r="MH106" s="205"/>
      <c r="MI106" s="205"/>
      <c r="MJ106" s="205"/>
      <c r="MK106" s="205"/>
      <c r="ML106" s="205"/>
      <c r="MM106" s="205"/>
      <c r="MN106" s="205"/>
      <c r="MO106" s="205"/>
      <c r="MP106" s="205"/>
      <c r="MQ106" s="205"/>
      <c r="MR106" s="205"/>
      <c r="MS106" s="205"/>
      <c r="MT106" s="205"/>
      <c r="MU106" s="205"/>
      <c r="MV106" s="205"/>
      <c r="MW106" s="205"/>
      <c r="MX106" s="205"/>
      <c r="MY106" s="205"/>
      <c r="MZ106" s="205"/>
      <c r="NA106" s="205"/>
      <c r="NB106" s="205"/>
      <c r="NC106" s="205"/>
      <c r="ND106" s="205"/>
      <c r="NE106" s="205"/>
      <c r="NF106" s="205"/>
      <c r="NG106" s="205"/>
      <c r="NH106" s="205"/>
      <c r="NI106" s="205"/>
      <c r="NJ106" s="205"/>
      <c r="NK106" s="205"/>
      <c r="NL106" s="205"/>
      <c r="NM106" s="205"/>
      <c r="NN106" s="205"/>
      <c r="NO106" s="205"/>
      <c r="NP106" s="205"/>
      <c r="NQ106" s="205"/>
      <c r="NR106" s="205"/>
      <c r="NS106" s="205"/>
      <c r="NT106" s="205"/>
      <c r="NU106" s="205"/>
      <c r="NV106" s="205"/>
      <c r="NW106" s="205"/>
      <c r="NX106" s="205"/>
      <c r="NY106" s="205"/>
      <c r="NZ106" s="205"/>
      <c r="OA106" s="205"/>
      <c r="OB106" s="205"/>
      <c r="OC106" s="205"/>
      <c r="OD106" s="205"/>
      <c r="OE106" s="205"/>
      <c r="OF106" s="205"/>
      <c r="OG106" s="205"/>
      <c r="OH106" s="205"/>
      <c r="OI106" s="205"/>
      <c r="OJ106" s="205"/>
      <c r="OK106" s="205"/>
      <c r="OL106" s="205"/>
      <c r="OM106" s="205"/>
      <c r="ON106" s="205"/>
      <c r="OO106" s="205"/>
      <c r="OP106" s="205"/>
      <c r="OQ106" s="205"/>
      <c r="OR106" s="205"/>
      <c r="OS106" s="205"/>
      <c r="OT106" s="205"/>
      <c r="OU106" s="205"/>
      <c r="OV106" s="205"/>
      <c r="OW106" s="205"/>
      <c r="OX106" s="205"/>
      <c r="OY106" s="205"/>
      <c r="OZ106" s="205"/>
      <c r="PA106" s="205"/>
      <c r="PB106" s="205"/>
      <c r="PC106" s="205"/>
      <c r="PD106" s="205"/>
      <c r="PE106" s="205"/>
      <c r="PF106" s="205"/>
      <c r="PG106" s="205"/>
      <c r="PH106" s="205"/>
      <c r="PI106" s="205"/>
      <c r="PJ106" s="205"/>
      <c r="PK106" s="205"/>
      <c r="PL106" s="205"/>
      <c r="PM106" s="205"/>
      <c r="PN106" s="205"/>
      <c r="PO106" s="205"/>
      <c r="PP106" s="205"/>
      <c r="PQ106" s="205"/>
      <c r="PR106" s="205"/>
      <c r="PS106" s="205"/>
      <c r="PT106" s="205"/>
      <c r="PU106" s="205"/>
      <c r="PV106" s="205"/>
      <c r="PW106" s="205"/>
      <c r="PX106" s="205"/>
      <c r="PY106" s="205"/>
      <c r="PZ106" s="205"/>
      <c r="QA106" s="205"/>
      <c r="QB106" s="205"/>
      <c r="QC106" s="205"/>
      <c r="QD106" s="205"/>
      <c r="QE106" s="205"/>
      <c r="QF106" s="205"/>
      <c r="QG106" s="205"/>
      <c r="QH106" s="205"/>
      <c r="QI106" s="205"/>
      <c r="QJ106" s="205"/>
      <c r="QK106" s="205"/>
      <c r="QL106" s="205"/>
      <c r="QM106" s="205"/>
      <c r="QN106" s="205"/>
      <c r="QO106" s="205"/>
      <c r="QP106" s="205"/>
      <c r="QQ106" s="205"/>
      <c r="QR106" s="205"/>
      <c r="QS106" s="205"/>
      <c r="QT106" s="205"/>
      <c r="QU106" s="205"/>
      <c r="QV106" s="205"/>
      <c r="QW106" s="205"/>
      <c r="QX106" s="205"/>
      <c r="QY106" s="205"/>
      <c r="QZ106" s="205"/>
      <c r="RA106" s="205"/>
      <c r="RB106" s="205"/>
      <c r="RC106" s="205"/>
      <c r="RD106" s="205"/>
      <c r="RE106" s="205"/>
      <c r="RF106" s="205"/>
      <c r="RG106" s="205"/>
      <c r="RH106" s="205"/>
      <c r="RI106" s="205"/>
      <c r="RJ106" s="205"/>
      <c r="RK106" s="205"/>
      <c r="RL106" s="205"/>
      <c r="RM106" s="205"/>
      <c r="RN106" s="205"/>
      <c r="RO106" s="205"/>
      <c r="RP106" s="205"/>
      <c r="RQ106" s="205"/>
      <c r="RR106" s="205"/>
      <c r="RS106" s="205"/>
      <c r="RT106" s="205"/>
      <c r="RU106" s="205"/>
      <c r="RV106" s="205"/>
      <c r="RW106" s="205"/>
      <c r="RX106" s="205"/>
      <c r="RY106" s="205"/>
      <c r="RZ106" s="205"/>
      <c r="SA106" s="205"/>
      <c r="SB106" s="205"/>
      <c r="SC106" s="205"/>
      <c r="SD106" s="205"/>
      <c r="SE106" s="205"/>
      <c r="SF106" s="205"/>
      <c r="SG106" s="205"/>
      <c r="SH106" s="205"/>
      <c r="SI106" s="205"/>
      <c r="SJ106" s="205"/>
      <c r="SK106" s="205"/>
      <c r="SL106" s="205"/>
      <c r="SM106" s="205"/>
      <c r="SN106" s="205"/>
      <c r="SO106" s="205"/>
      <c r="SP106" s="205"/>
      <c r="SQ106" s="205"/>
      <c r="SR106" s="205"/>
      <c r="SS106" s="205"/>
      <c r="ST106" s="205"/>
      <c r="SU106" s="205"/>
      <c r="SV106" s="205"/>
      <c r="SW106" s="205"/>
      <c r="SX106" s="205"/>
      <c r="SY106" s="205"/>
      <c r="SZ106" s="205"/>
      <c r="TA106" s="205"/>
      <c r="TB106" s="205"/>
      <c r="TC106" s="205"/>
      <c r="TD106" s="205"/>
      <c r="TE106" s="205"/>
      <c r="TF106" s="205"/>
      <c r="TG106" s="205"/>
      <c r="TH106" s="205"/>
      <c r="TI106" s="205"/>
      <c r="TJ106" s="205"/>
      <c r="TK106" s="205"/>
      <c r="TL106" s="205"/>
      <c r="TM106" s="205"/>
      <c r="TN106" s="205"/>
      <c r="TO106" s="205"/>
      <c r="TP106" s="205"/>
      <c r="TQ106" s="205"/>
      <c r="TR106" s="205"/>
      <c r="TS106" s="205"/>
      <c r="TT106" s="205"/>
      <c r="TU106" s="205"/>
      <c r="TV106" s="205"/>
      <c r="TW106" s="205"/>
      <c r="TX106" s="205"/>
      <c r="TY106" s="205"/>
      <c r="TZ106" s="205"/>
      <c r="UA106" s="205"/>
      <c r="UB106" s="205"/>
      <c r="UC106" s="205"/>
      <c r="UD106" s="205"/>
      <c r="UE106" s="205"/>
      <c r="UF106" s="205"/>
      <c r="UG106" s="205"/>
      <c r="UH106" s="205"/>
      <c r="UI106" s="205"/>
      <c r="UJ106" s="205"/>
      <c r="UK106" s="205"/>
      <c r="UL106" s="205"/>
      <c r="UM106" s="205"/>
      <c r="UN106" s="205"/>
      <c r="UO106" s="205"/>
      <c r="UP106" s="205"/>
      <c r="UQ106" s="205"/>
      <c r="UR106" s="205"/>
      <c r="US106" s="205"/>
      <c r="UT106" s="205"/>
      <c r="UU106" s="205"/>
      <c r="UV106" s="205"/>
      <c r="UW106" s="205"/>
      <c r="UX106" s="205"/>
      <c r="UY106" s="205"/>
      <c r="UZ106" s="205"/>
      <c r="VA106" s="205"/>
      <c r="VB106" s="205"/>
      <c r="VC106" s="205"/>
      <c r="VD106" s="205"/>
      <c r="VE106" s="205"/>
      <c r="VF106" s="205"/>
      <c r="VG106" s="205"/>
      <c r="VH106" s="205"/>
      <c r="VI106" s="205"/>
      <c r="VJ106" s="205"/>
      <c r="VK106" s="205"/>
      <c r="VL106" s="205"/>
      <c r="VM106" s="205"/>
      <c r="VN106" s="205"/>
      <c r="VO106" s="205"/>
      <c r="VP106" s="205"/>
      <c r="VQ106" s="205"/>
      <c r="VR106" s="205"/>
      <c r="VS106" s="205"/>
      <c r="VT106" s="205"/>
      <c r="VU106" s="205"/>
      <c r="VV106" s="205"/>
      <c r="VW106" s="205"/>
      <c r="VX106" s="205"/>
      <c r="VY106" s="205"/>
      <c r="VZ106" s="205"/>
      <c r="WA106" s="205"/>
      <c r="WB106" s="205"/>
      <c r="WC106" s="205"/>
      <c r="WD106" s="205"/>
      <c r="WE106" s="205"/>
      <c r="WF106" s="205"/>
      <c r="WG106" s="205"/>
      <c r="WH106" s="205"/>
      <c r="WI106" s="205"/>
      <c r="WJ106" s="205"/>
      <c r="WK106" s="205"/>
      <c r="WL106" s="205"/>
      <c r="WM106" s="205"/>
      <c r="WN106" s="205"/>
      <c r="WO106" s="205"/>
      <c r="WP106" s="205"/>
      <c r="WQ106" s="205"/>
      <c r="WR106" s="205"/>
      <c r="WS106" s="205"/>
      <c r="WT106" s="205"/>
      <c r="WU106" s="205"/>
      <c r="WV106" s="205"/>
      <c r="WW106" s="205"/>
      <c r="WX106" s="205"/>
      <c r="WY106" s="205"/>
      <c r="WZ106" s="205"/>
      <c r="XA106" s="205"/>
      <c r="XB106" s="205"/>
      <c r="XC106" s="205"/>
      <c r="XD106" s="205"/>
      <c r="XE106" s="205"/>
      <c r="XF106" s="205"/>
      <c r="XG106" s="205"/>
      <c r="XH106" s="205"/>
      <c r="XI106" s="205"/>
      <c r="XJ106" s="205"/>
      <c r="XK106" s="205"/>
      <c r="XL106" s="205"/>
      <c r="XM106" s="205"/>
      <c r="XN106" s="205"/>
      <c r="XO106" s="205"/>
      <c r="XP106" s="205"/>
      <c r="XQ106" s="205"/>
      <c r="XR106" s="205"/>
      <c r="XS106" s="205"/>
      <c r="XT106" s="205"/>
      <c r="XU106" s="205"/>
      <c r="XV106" s="205"/>
      <c r="XW106" s="205"/>
      <c r="XX106" s="205"/>
      <c r="XY106" s="205"/>
      <c r="XZ106" s="205"/>
      <c r="YA106" s="205"/>
      <c r="YB106" s="205"/>
      <c r="YC106" s="205"/>
      <c r="YD106" s="205"/>
      <c r="YE106" s="205"/>
      <c r="YF106" s="205"/>
      <c r="YG106" s="205"/>
      <c r="YH106" s="205"/>
      <c r="YI106" s="205"/>
      <c r="YJ106" s="205"/>
      <c r="YK106" s="205"/>
      <c r="YL106" s="205"/>
      <c r="YM106" s="205"/>
      <c r="YN106" s="205"/>
      <c r="YO106" s="205"/>
      <c r="YP106" s="205"/>
      <c r="YQ106" s="205"/>
      <c r="YR106" s="205"/>
      <c r="YS106" s="205"/>
      <c r="YT106" s="205"/>
      <c r="YU106" s="205"/>
      <c r="YV106" s="205"/>
      <c r="YW106" s="205"/>
      <c r="YX106" s="205"/>
      <c r="YY106" s="205"/>
      <c r="YZ106" s="205"/>
      <c r="ZA106" s="205"/>
      <c r="ZB106" s="205"/>
      <c r="ZC106" s="205"/>
      <c r="ZD106" s="205"/>
      <c r="ZE106" s="205"/>
      <c r="ZF106" s="205"/>
      <c r="ZG106" s="205"/>
      <c r="ZH106" s="205"/>
      <c r="ZI106" s="205"/>
      <c r="ZJ106" s="205"/>
      <c r="ZK106" s="205"/>
      <c r="ZL106" s="205"/>
      <c r="ZM106" s="205"/>
      <c r="ZN106" s="205"/>
      <c r="ZO106" s="205"/>
      <c r="ZP106" s="205"/>
      <c r="ZQ106" s="205"/>
      <c r="ZR106" s="205"/>
      <c r="ZS106" s="205"/>
      <c r="ZT106" s="205"/>
      <c r="ZU106" s="205"/>
      <c r="ZV106" s="205"/>
      <c r="ZW106" s="205"/>
      <c r="ZX106" s="205"/>
      <c r="ZY106" s="205"/>
      <c r="ZZ106" s="205"/>
      <c r="AAA106" s="205"/>
      <c r="AAB106" s="205"/>
      <c r="AAC106" s="205"/>
      <c r="AAD106" s="205"/>
      <c r="AAE106" s="205"/>
      <c r="AAF106" s="205"/>
      <c r="AAG106" s="205"/>
      <c r="AAH106" s="205"/>
      <c r="AAI106" s="205"/>
      <c r="AAJ106" s="205"/>
      <c r="AAK106" s="205"/>
      <c r="AAL106" s="205"/>
      <c r="AAM106" s="205"/>
      <c r="AAN106" s="205"/>
      <c r="AAO106" s="205"/>
      <c r="AAP106" s="205"/>
      <c r="AAQ106" s="205"/>
      <c r="AAR106" s="205"/>
      <c r="AAS106" s="205"/>
      <c r="AAT106" s="205"/>
      <c r="AAU106" s="205"/>
      <c r="AAV106" s="205"/>
      <c r="AAW106" s="205"/>
      <c r="AAX106" s="205"/>
      <c r="AAY106" s="205"/>
      <c r="AAZ106" s="205"/>
      <c r="ABA106" s="205"/>
      <c r="ABB106" s="205"/>
      <c r="ABC106" s="205"/>
      <c r="ABD106" s="205"/>
      <c r="ABE106" s="205"/>
      <c r="ABF106" s="205"/>
      <c r="ABG106" s="205"/>
      <c r="ABH106" s="205"/>
      <c r="ABI106" s="205"/>
      <c r="ABJ106" s="205"/>
      <c r="ABK106" s="205"/>
      <c r="ABL106" s="205"/>
      <c r="ABM106" s="205"/>
      <c r="ABN106" s="205"/>
      <c r="ABO106" s="205"/>
      <c r="ABP106" s="205"/>
      <c r="ABQ106" s="205"/>
      <c r="ABR106" s="205"/>
      <c r="ABS106" s="205"/>
      <c r="ABT106" s="205"/>
      <c r="ABU106" s="205"/>
      <c r="ABV106" s="205"/>
      <c r="ABW106" s="205"/>
      <c r="ABX106" s="205"/>
      <c r="ABY106" s="205"/>
      <c r="ABZ106" s="205"/>
      <c r="ACA106" s="205"/>
      <c r="ACB106" s="205"/>
      <c r="ACC106" s="205"/>
      <c r="ACD106" s="205"/>
      <c r="ACE106" s="205"/>
      <c r="ACF106" s="205"/>
      <c r="ACG106" s="205"/>
      <c r="ACH106" s="205"/>
      <c r="ACI106" s="205"/>
      <c r="ACJ106" s="205"/>
      <c r="ACK106" s="205"/>
      <c r="ACL106" s="205"/>
      <c r="ACM106" s="205"/>
      <c r="ACN106" s="205"/>
      <c r="ACO106" s="205"/>
      <c r="ACP106" s="205"/>
      <c r="ACQ106" s="205"/>
      <c r="ACR106" s="205"/>
      <c r="ACS106" s="205"/>
      <c r="ACT106" s="205"/>
      <c r="ACU106" s="205"/>
      <c r="ACV106" s="205"/>
      <c r="ACW106" s="205"/>
      <c r="ACX106" s="205"/>
      <c r="ACY106" s="205"/>
      <c r="ACZ106" s="205"/>
      <c r="ADA106" s="205"/>
      <c r="ADB106" s="205"/>
      <c r="ADC106" s="205"/>
      <c r="ADD106" s="205"/>
      <c r="ADE106" s="205"/>
      <c r="ADF106" s="205"/>
      <c r="ADG106" s="205"/>
      <c r="ADH106" s="205"/>
      <c r="ADI106" s="205"/>
      <c r="ADJ106" s="205"/>
      <c r="ADK106" s="205"/>
      <c r="ADL106" s="205"/>
      <c r="ADM106" s="205"/>
      <c r="ADN106" s="205"/>
      <c r="ADO106" s="205"/>
      <c r="ADP106" s="205"/>
      <c r="ADQ106" s="205"/>
      <c r="ADR106" s="205"/>
      <c r="ADS106" s="205"/>
      <c r="ADT106" s="205"/>
      <c r="ADU106" s="205"/>
      <c r="ADV106" s="205"/>
      <c r="ADW106" s="205"/>
      <c r="ADX106" s="205"/>
      <c r="ADY106" s="205"/>
      <c r="ADZ106" s="205"/>
      <c r="AEA106" s="205"/>
      <c r="AEB106" s="205"/>
      <c r="AEC106" s="205"/>
      <c r="AED106" s="205"/>
      <c r="AEE106" s="205"/>
      <c r="AEF106" s="205"/>
      <c r="AEG106" s="205"/>
      <c r="AEH106" s="205"/>
      <c r="AEI106" s="205"/>
      <c r="AEJ106" s="205"/>
      <c r="AEK106" s="205"/>
      <c r="AEL106" s="205"/>
      <c r="AEM106" s="205"/>
      <c r="AEN106" s="205"/>
      <c r="AEO106" s="205"/>
      <c r="AEP106" s="205"/>
      <c r="AEQ106" s="205"/>
      <c r="AER106" s="205"/>
      <c r="AES106" s="205"/>
      <c r="AET106" s="205"/>
      <c r="AEU106" s="205"/>
      <c r="AEV106" s="205"/>
      <c r="AEW106" s="205"/>
      <c r="AEX106" s="205"/>
      <c r="AEY106" s="205"/>
      <c r="AEZ106" s="205"/>
      <c r="AFA106" s="205"/>
      <c r="AFB106" s="205"/>
      <c r="AFC106" s="205"/>
      <c r="AFD106" s="205"/>
      <c r="AFE106" s="205"/>
      <c r="AFF106" s="205"/>
      <c r="AFG106" s="205"/>
      <c r="AFH106" s="205"/>
      <c r="AFI106" s="205"/>
      <c r="AFJ106" s="205"/>
      <c r="AFK106" s="205"/>
      <c r="AFL106" s="205"/>
      <c r="AFM106" s="205"/>
      <c r="AFN106" s="205"/>
      <c r="AFO106" s="205"/>
      <c r="AFP106" s="205"/>
      <c r="AFQ106" s="205"/>
      <c r="AFR106" s="205"/>
      <c r="AFS106" s="205"/>
      <c r="AFT106" s="205"/>
      <c r="AFU106" s="205"/>
      <c r="AFV106" s="205"/>
      <c r="AFW106" s="205"/>
      <c r="AFX106" s="205"/>
      <c r="AFY106" s="205"/>
      <c r="AFZ106" s="205"/>
      <c r="AGA106" s="205"/>
      <c r="AGB106" s="205"/>
      <c r="AGC106" s="205"/>
      <c r="AGD106" s="205"/>
      <c r="AGE106" s="205"/>
      <c r="AGF106" s="205"/>
      <c r="AGG106" s="205"/>
      <c r="AGH106" s="205"/>
      <c r="AGI106" s="205"/>
      <c r="AGJ106" s="205"/>
      <c r="AGK106" s="205"/>
      <c r="AGL106" s="205"/>
      <c r="AGM106" s="205"/>
      <c r="AGN106" s="205"/>
      <c r="AGO106" s="205"/>
      <c r="AGP106" s="205"/>
      <c r="AGQ106" s="205"/>
      <c r="AGR106" s="205"/>
      <c r="AGS106" s="205"/>
      <c r="AGT106" s="205"/>
      <c r="AGU106" s="205"/>
      <c r="AGV106" s="205"/>
      <c r="AGW106" s="205"/>
      <c r="AGX106" s="205"/>
      <c r="AGY106" s="205"/>
      <c r="AGZ106" s="205"/>
      <c r="AHA106" s="205"/>
      <c r="AHB106" s="205"/>
      <c r="AHC106" s="205"/>
      <c r="AHD106" s="205"/>
      <c r="AHE106" s="205"/>
      <c r="AHF106" s="205"/>
      <c r="AHG106" s="205"/>
      <c r="AHH106" s="205"/>
      <c r="AHI106" s="205"/>
      <c r="AHJ106" s="205"/>
      <c r="AHK106" s="205"/>
      <c r="AHL106" s="205"/>
      <c r="AHM106" s="205"/>
      <c r="AHN106" s="205"/>
      <c r="AHO106" s="205"/>
      <c r="AHP106" s="205"/>
      <c r="AHQ106" s="205"/>
      <c r="AHR106" s="205"/>
      <c r="AHS106" s="205"/>
      <c r="AHT106" s="205"/>
      <c r="AHU106" s="205"/>
      <c r="AHV106" s="205"/>
      <c r="AHW106" s="205"/>
      <c r="AHX106" s="205"/>
      <c r="AHY106" s="205"/>
      <c r="AHZ106" s="205"/>
      <c r="AIA106" s="205"/>
      <c r="AIB106" s="205"/>
      <c r="AIC106" s="205"/>
      <c r="AID106" s="205"/>
      <c r="AIE106" s="205"/>
      <c r="AIF106" s="205"/>
      <c r="AIG106" s="205"/>
      <c r="AIH106" s="205"/>
      <c r="AII106" s="205"/>
      <c r="AIJ106" s="205"/>
      <c r="AIK106" s="205"/>
      <c r="AIL106" s="205"/>
      <c r="AIM106" s="205"/>
      <c r="AIN106" s="205"/>
      <c r="AIO106" s="205"/>
      <c r="AIP106" s="205"/>
      <c r="AIQ106" s="205"/>
      <c r="AIR106" s="205"/>
      <c r="AIS106" s="205"/>
      <c r="AIT106" s="205"/>
      <c r="AIU106" s="205"/>
      <c r="AIV106" s="205"/>
      <c r="AIW106" s="205"/>
      <c r="AIX106" s="205"/>
      <c r="AIY106" s="205"/>
      <c r="AIZ106" s="205"/>
      <c r="AJA106" s="205"/>
      <c r="AJB106" s="205"/>
      <c r="AJC106" s="205"/>
      <c r="AJD106" s="205"/>
      <c r="AJE106" s="205"/>
      <c r="AJF106" s="205"/>
      <c r="AJG106" s="205"/>
      <c r="AJH106" s="205"/>
      <c r="AJI106" s="205"/>
      <c r="AJJ106" s="205"/>
      <c r="AJK106" s="205"/>
      <c r="AJL106" s="205"/>
      <c r="AJM106" s="205"/>
      <c r="AJN106" s="205"/>
      <c r="AJO106" s="205"/>
      <c r="AJP106" s="205"/>
      <c r="AJQ106" s="205"/>
      <c r="AJR106" s="205"/>
      <c r="AJS106" s="205"/>
      <c r="AJT106" s="205"/>
      <c r="AJU106" s="205"/>
      <c r="AJV106" s="205"/>
      <c r="AJW106" s="205"/>
      <c r="AJX106" s="205"/>
      <c r="AJY106" s="205"/>
      <c r="AJZ106" s="205"/>
      <c r="AKA106" s="205"/>
      <c r="AKB106" s="205"/>
      <c r="AKC106" s="205"/>
      <c r="AKD106" s="205"/>
      <c r="AKE106" s="205"/>
      <c r="AKF106" s="205"/>
      <c r="AKG106" s="205"/>
      <c r="AKH106" s="205"/>
      <c r="AKI106" s="205"/>
      <c r="AKJ106" s="205"/>
      <c r="AKK106" s="205"/>
      <c r="AKL106" s="205"/>
      <c r="AKM106" s="205"/>
      <c r="AKN106" s="205"/>
      <c r="AKO106" s="205"/>
      <c r="AKP106" s="205"/>
      <c r="AKQ106" s="205"/>
      <c r="AKR106" s="205"/>
      <c r="AKS106" s="205"/>
      <c r="AKT106" s="205"/>
      <c r="AKU106" s="205"/>
      <c r="AKV106" s="205"/>
      <c r="AKW106" s="205"/>
      <c r="AKX106" s="205"/>
      <c r="AKY106" s="205"/>
      <c r="AKZ106" s="205"/>
      <c r="ALA106" s="205"/>
      <c r="ALB106" s="205"/>
      <c r="ALC106" s="205"/>
      <c r="ALD106" s="205"/>
      <c r="ALE106" s="205"/>
      <c r="ALF106" s="205"/>
      <c r="ALG106" s="205"/>
      <c r="ALH106" s="205"/>
      <c r="ALI106" s="205"/>
      <c r="ALJ106" s="205"/>
      <c r="ALK106" s="205"/>
      <c r="ALL106" s="205"/>
      <c r="ALM106" s="205"/>
      <c r="ALN106" s="205"/>
      <c r="ALO106" s="205"/>
      <c r="ALP106" s="205"/>
      <c r="ALQ106" s="205"/>
      <c r="ALR106" s="205"/>
      <c r="ALS106" s="205"/>
      <c r="ALT106" s="205"/>
      <c r="ALU106" s="205"/>
      <c r="ALV106" s="205"/>
      <c r="ALW106" s="205"/>
      <c r="ALX106" s="205"/>
      <c r="ALY106" s="205"/>
      <c r="ALZ106" s="205"/>
      <c r="AMA106" s="205"/>
      <c r="AMB106" s="205"/>
      <c r="AMC106" s="205"/>
      <c r="AMD106" s="205"/>
      <c r="AME106" s="205"/>
      <c r="AMF106" s="205"/>
      <c r="AMG106" s="205"/>
      <c r="AMH106" s="205"/>
      <c r="AMI106" s="205"/>
      <c r="AMJ106" s="205"/>
      <c r="AMK106" s="205"/>
    </row>
    <row r="107" spans="1:1025" s="207" customFormat="1" x14ac:dyDescent="0.25">
      <c r="A107" s="202"/>
      <c r="B107" s="293"/>
      <c r="C107" s="294"/>
      <c r="D107" s="199" t="s">
        <v>96</v>
      </c>
      <c r="E107" s="201">
        <f>E108+E110+E112+E113</f>
        <v>4892.3</v>
      </c>
      <c r="F107" s="208" t="s">
        <v>97</v>
      </c>
      <c r="G107" s="201">
        <f>G108+G110+G112+G113</f>
        <v>88.100000000000009</v>
      </c>
      <c r="H107" s="208" t="s">
        <v>97</v>
      </c>
      <c r="I107" s="201">
        <f>I108+I110+I112+I113</f>
        <v>3168.1</v>
      </c>
      <c r="J107" s="208">
        <f>I107/E107*100</f>
        <v>64.756862825256007</v>
      </c>
      <c r="K107" s="208" t="s">
        <v>97</v>
      </c>
      <c r="L107" s="208" t="s">
        <v>97</v>
      </c>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c r="FL107" s="206"/>
      <c r="FM107" s="206"/>
      <c r="FN107" s="206"/>
      <c r="FO107" s="206"/>
      <c r="FP107" s="206"/>
      <c r="FQ107" s="206"/>
      <c r="FR107" s="206"/>
      <c r="FS107" s="206"/>
      <c r="FT107" s="206"/>
      <c r="FU107" s="206"/>
      <c r="FV107" s="206"/>
      <c r="FW107" s="206"/>
      <c r="FX107" s="206"/>
      <c r="FY107" s="206"/>
      <c r="FZ107" s="206"/>
      <c r="GA107" s="206"/>
      <c r="GB107" s="206"/>
      <c r="GC107" s="206"/>
      <c r="GD107" s="206"/>
      <c r="GE107" s="206"/>
      <c r="GF107" s="206"/>
      <c r="GG107" s="206"/>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c r="IC107" s="206"/>
      <c r="ID107" s="206"/>
      <c r="IE107" s="206"/>
      <c r="IF107" s="206"/>
      <c r="IG107" s="206"/>
      <c r="IH107" s="206"/>
      <c r="II107" s="206"/>
      <c r="IJ107" s="206"/>
      <c r="IK107" s="206"/>
      <c r="IL107" s="206"/>
      <c r="IM107" s="206"/>
      <c r="IN107" s="206"/>
      <c r="IO107" s="206"/>
      <c r="IP107" s="206"/>
      <c r="IQ107" s="206"/>
      <c r="IR107" s="206"/>
      <c r="IS107" s="206"/>
      <c r="IT107" s="206"/>
      <c r="IU107" s="206"/>
      <c r="IV107" s="206"/>
      <c r="IW107" s="206"/>
      <c r="IX107" s="206"/>
      <c r="IY107" s="206"/>
      <c r="IZ107" s="206"/>
      <c r="JA107" s="206"/>
      <c r="JB107" s="206"/>
      <c r="JC107" s="206"/>
      <c r="JD107" s="206"/>
      <c r="JE107" s="206"/>
      <c r="JF107" s="206"/>
      <c r="JG107" s="206"/>
      <c r="JH107" s="206"/>
      <c r="JI107" s="206"/>
      <c r="JJ107" s="206"/>
      <c r="JK107" s="206"/>
      <c r="JL107" s="206"/>
      <c r="JM107" s="206"/>
      <c r="JN107" s="206"/>
      <c r="JO107" s="206"/>
      <c r="JP107" s="206"/>
      <c r="JQ107" s="206"/>
      <c r="JR107" s="206"/>
      <c r="JS107" s="206"/>
      <c r="JT107" s="206"/>
      <c r="JU107" s="206"/>
      <c r="JV107" s="206"/>
      <c r="JW107" s="206"/>
      <c r="JX107" s="206"/>
      <c r="JY107" s="206"/>
      <c r="JZ107" s="206"/>
      <c r="KA107" s="206"/>
      <c r="KB107" s="206"/>
      <c r="KC107" s="206"/>
      <c r="KD107" s="206"/>
      <c r="KE107" s="206"/>
      <c r="KF107" s="206"/>
      <c r="KG107" s="206"/>
      <c r="KH107" s="206"/>
      <c r="KI107" s="206"/>
      <c r="KJ107" s="206"/>
      <c r="KK107" s="206"/>
      <c r="KL107" s="206"/>
      <c r="KM107" s="206"/>
      <c r="KN107" s="206"/>
      <c r="KO107" s="206"/>
      <c r="KP107" s="205"/>
      <c r="KQ107" s="205"/>
      <c r="KR107" s="205"/>
      <c r="KS107" s="205"/>
      <c r="KT107" s="205"/>
      <c r="KU107" s="205"/>
      <c r="KV107" s="205"/>
      <c r="KW107" s="205"/>
      <c r="KX107" s="205"/>
      <c r="KY107" s="205"/>
      <c r="KZ107" s="205"/>
      <c r="LA107" s="205"/>
      <c r="LB107" s="205"/>
      <c r="LC107" s="205"/>
      <c r="LD107" s="205"/>
      <c r="LE107" s="205"/>
      <c r="LF107" s="205"/>
      <c r="LG107" s="205"/>
      <c r="LH107" s="205"/>
      <c r="LI107" s="205"/>
      <c r="LJ107" s="205"/>
      <c r="LK107" s="205"/>
      <c r="LL107" s="205"/>
      <c r="LM107" s="205"/>
      <c r="LN107" s="205"/>
      <c r="LO107" s="205"/>
      <c r="LP107" s="205"/>
      <c r="LQ107" s="205"/>
      <c r="LR107" s="205"/>
      <c r="LS107" s="205"/>
      <c r="LT107" s="205"/>
      <c r="LU107" s="205"/>
      <c r="LV107" s="205"/>
      <c r="LW107" s="205"/>
      <c r="LX107" s="205"/>
      <c r="LY107" s="205"/>
      <c r="LZ107" s="205"/>
      <c r="MA107" s="205"/>
      <c r="MB107" s="205"/>
      <c r="MC107" s="205"/>
      <c r="MD107" s="205"/>
      <c r="ME107" s="205"/>
      <c r="MF107" s="205"/>
      <c r="MG107" s="205"/>
      <c r="MH107" s="205"/>
      <c r="MI107" s="205"/>
      <c r="MJ107" s="205"/>
      <c r="MK107" s="205"/>
      <c r="ML107" s="205"/>
      <c r="MM107" s="205"/>
      <c r="MN107" s="205"/>
      <c r="MO107" s="205"/>
      <c r="MP107" s="205"/>
      <c r="MQ107" s="205"/>
      <c r="MR107" s="205"/>
      <c r="MS107" s="205"/>
      <c r="MT107" s="205"/>
      <c r="MU107" s="205"/>
      <c r="MV107" s="205"/>
      <c r="MW107" s="205"/>
      <c r="MX107" s="205"/>
      <c r="MY107" s="205"/>
      <c r="MZ107" s="205"/>
      <c r="NA107" s="205"/>
      <c r="NB107" s="205"/>
      <c r="NC107" s="205"/>
      <c r="ND107" s="205"/>
      <c r="NE107" s="205"/>
      <c r="NF107" s="205"/>
      <c r="NG107" s="205"/>
      <c r="NH107" s="205"/>
      <c r="NI107" s="205"/>
      <c r="NJ107" s="205"/>
      <c r="NK107" s="205"/>
      <c r="NL107" s="205"/>
      <c r="NM107" s="205"/>
      <c r="NN107" s="205"/>
      <c r="NO107" s="205"/>
      <c r="NP107" s="205"/>
      <c r="NQ107" s="205"/>
      <c r="NR107" s="205"/>
      <c r="NS107" s="205"/>
      <c r="NT107" s="205"/>
      <c r="NU107" s="205"/>
      <c r="NV107" s="205"/>
      <c r="NW107" s="205"/>
      <c r="NX107" s="205"/>
      <c r="NY107" s="205"/>
      <c r="NZ107" s="205"/>
      <c r="OA107" s="205"/>
      <c r="OB107" s="205"/>
      <c r="OC107" s="205"/>
      <c r="OD107" s="205"/>
      <c r="OE107" s="205"/>
      <c r="OF107" s="205"/>
      <c r="OG107" s="205"/>
      <c r="OH107" s="205"/>
      <c r="OI107" s="205"/>
      <c r="OJ107" s="205"/>
      <c r="OK107" s="205"/>
      <c r="OL107" s="205"/>
      <c r="OM107" s="205"/>
      <c r="ON107" s="205"/>
      <c r="OO107" s="205"/>
      <c r="OP107" s="205"/>
      <c r="OQ107" s="205"/>
      <c r="OR107" s="205"/>
      <c r="OS107" s="205"/>
      <c r="OT107" s="205"/>
      <c r="OU107" s="205"/>
      <c r="OV107" s="205"/>
      <c r="OW107" s="205"/>
      <c r="OX107" s="205"/>
      <c r="OY107" s="205"/>
      <c r="OZ107" s="205"/>
      <c r="PA107" s="205"/>
      <c r="PB107" s="205"/>
      <c r="PC107" s="205"/>
      <c r="PD107" s="205"/>
      <c r="PE107" s="205"/>
      <c r="PF107" s="205"/>
      <c r="PG107" s="205"/>
      <c r="PH107" s="205"/>
      <c r="PI107" s="205"/>
      <c r="PJ107" s="205"/>
      <c r="PK107" s="205"/>
      <c r="PL107" s="205"/>
      <c r="PM107" s="205"/>
      <c r="PN107" s="205"/>
      <c r="PO107" s="205"/>
      <c r="PP107" s="205"/>
      <c r="PQ107" s="205"/>
      <c r="PR107" s="205"/>
      <c r="PS107" s="205"/>
      <c r="PT107" s="205"/>
      <c r="PU107" s="205"/>
      <c r="PV107" s="205"/>
      <c r="PW107" s="205"/>
      <c r="PX107" s="205"/>
      <c r="PY107" s="205"/>
      <c r="PZ107" s="205"/>
      <c r="QA107" s="205"/>
      <c r="QB107" s="205"/>
      <c r="QC107" s="205"/>
      <c r="QD107" s="205"/>
      <c r="QE107" s="205"/>
      <c r="QF107" s="205"/>
      <c r="QG107" s="205"/>
      <c r="QH107" s="205"/>
      <c r="QI107" s="205"/>
      <c r="QJ107" s="205"/>
      <c r="QK107" s="205"/>
      <c r="QL107" s="205"/>
      <c r="QM107" s="205"/>
      <c r="QN107" s="205"/>
      <c r="QO107" s="205"/>
      <c r="QP107" s="205"/>
      <c r="QQ107" s="205"/>
      <c r="QR107" s="205"/>
      <c r="QS107" s="205"/>
      <c r="QT107" s="205"/>
      <c r="QU107" s="205"/>
      <c r="QV107" s="205"/>
      <c r="QW107" s="205"/>
      <c r="QX107" s="205"/>
      <c r="QY107" s="205"/>
      <c r="QZ107" s="205"/>
      <c r="RA107" s="205"/>
      <c r="RB107" s="205"/>
      <c r="RC107" s="205"/>
      <c r="RD107" s="205"/>
      <c r="RE107" s="205"/>
      <c r="RF107" s="205"/>
      <c r="RG107" s="205"/>
      <c r="RH107" s="205"/>
      <c r="RI107" s="205"/>
      <c r="RJ107" s="205"/>
      <c r="RK107" s="205"/>
      <c r="RL107" s="205"/>
      <c r="RM107" s="205"/>
      <c r="RN107" s="205"/>
      <c r="RO107" s="205"/>
      <c r="RP107" s="205"/>
      <c r="RQ107" s="205"/>
      <c r="RR107" s="205"/>
      <c r="RS107" s="205"/>
      <c r="RT107" s="205"/>
      <c r="RU107" s="205"/>
      <c r="RV107" s="205"/>
      <c r="RW107" s="205"/>
      <c r="RX107" s="205"/>
      <c r="RY107" s="205"/>
      <c r="RZ107" s="205"/>
      <c r="SA107" s="205"/>
      <c r="SB107" s="205"/>
      <c r="SC107" s="205"/>
      <c r="SD107" s="205"/>
      <c r="SE107" s="205"/>
      <c r="SF107" s="205"/>
      <c r="SG107" s="205"/>
      <c r="SH107" s="205"/>
      <c r="SI107" s="205"/>
      <c r="SJ107" s="205"/>
      <c r="SK107" s="205"/>
      <c r="SL107" s="205"/>
      <c r="SM107" s="205"/>
      <c r="SN107" s="205"/>
      <c r="SO107" s="205"/>
      <c r="SP107" s="205"/>
      <c r="SQ107" s="205"/>
      <c r="SR107" s="205"/>
      <c r="SS107" s="205"/>
      <c r="ST107" s="205"/>
      <c r="SU107" s="205"/>
      <c r="SV107" s="205"/>
      <c r="SW107" s="205"/>
      <c r="SX107" s="205"/>
      <c r="SY107" s="205"/>
      <c r="SZ107" s="205"/>
      <c r="TA107" s="205"/>
      <c r="TB107" s="205"/>
      <c r="TC107" s="205"/>
      <c r="TD107" s="205"/>
      <c r="TE107" s="205"/>
      <c r="TF107" s="205"/>
      <c r="TG107" s="205"/>
      <c r="TH107" s="205"/>
      <c r="TI107" s="205"/>
      <c r="TJ107" s="205"/>
      <c r="TK107" s="205"/>
      <c r="TL107" s="205"/>
      <c r="TM107" s="205"/>
      <c r="TN107" s="205"/>
      <c r="TO107" s="205"/>
      <c r="TP107" s="205"/>
      <c r="TQ107" s="205"/>
      <c r="TR107" s="205"/>
      <c r="TS107" s="205"/>
      <c r="TT107" s="205"/>
      <c r="TU107" s="205"/>
      <c r="TV107" s="205"/>
      <c r="TW107" s="205"/>
      <c r="TX107" s="205"/>
      <c r="TY107" s="205"/>
      <c r="TZ107" s="205"/>
      <c r="UA107" s="205"/>
      <c r="UB107" s="205"/>
      <c r="UC107" s="205"/>
      <c r="UD107" s="205"/>
      <c r="UE107" s="205"/>
      <c r="UF107" s="205"/>
      <c r="UG107" s="205"/>
      <c r="UH107" s="205"/>
      <c r="UI107" s="205"/>
      <c r="UJ107" s="205"/>
      <c r="UK107" s="205"/>
      <c r="UL107" s="205"/>
      <c r="UM107" s="205"/>
      <c r="UN107" s="205"/>
      <c r="UO107" s="205"/>
      <c r="UP107" s="205"/>
      <c r="UQ107" s="205"/>
      <c r="UR107" s="205"/>
      <c r="US107" s="205"/>
      <c r="UT107" s="205"/>
      <c r="UU107" s="205"/>
      <c r="UV107" s="205"/>
      <c r="UW107" s="205"/>
      <c r="UX107" s="205"/>
      <c r="UY107" s="205"/>
      <c r="UZ107" s="205"/>
      <c r="VA107" s="205"/>
      <c r="VB107" s="205"/>
      <c r="VC107" s="205"/>
      <c r="VD107" s="205"/>
      <c r="VE107" s="205"/>
      <c r="VF107" s="205"/>
      <c r="VG107" s="205"/>
      <c r="VH107" s="205"/>
      <c r="VI107" s="205"/>
      <c r="VJ107" s="205"/>
      <c r="VK107" s="205"/>
      <c r="VL107" s="205"/>
      <c r="VM107" s="205"/>
      <c r="VN107" s="205"/>
      <c r="VO107" s="205"/>
      <c r="VP107" s="205"/>
      <c r="VQ107" s="205"/>
      <c r="VR107" s="205"/>
      <c r="VS107" s="205"/>
      <c r="VT107" s="205"/>
      <c r="VU107" s="205"/>
      <c r="VV107" s="205"/>
      <c r="VW107" s="205"/>
      <c r="VX107" s="205"/>
      <c r="VY107" s="205"/>
      <c r="VZ107" s="205"/>
      <c r="WA107" s="205"/>
      <c r="WB107" s="205"/>
      <c r="WC107" s="205"/>
      <c r="WD107" s="205"/>
      <c r="WE107" s="205"/>
      <c r="WF107" s="205"/>
      <c r="WG107" s="205"/>
      <c r="WH107" s="205"/>
      <c r="WI107" s="205"/>
      <c r="WJ107" s="205"/>
      <c r="WK107" s="205"/>
      <c r="WL107" s="205"/>
      <c r="WM107" s="205"/>
      <c r="WN107" s="205"/>
      <c r="WO107" s="205"/>
      <c r="WP107" s="205"/>
      <c r="WQ107" s="205"/>
      <c r="WR107" s="205"/>
      <c r="WS107" s="205"/>
      <c r="WT107" s="205"/>
      <c r="WU107" s="205"/>
      <c r="WV107" s="205"/>
      <c r="WW107" s="205"/>
      <c r="WX107" s="205"/>
      <c r="WY107" s="205"/>
      <c r="WZ107" s="205"/>
      <c r="XA107" s="205"/>
      <c r="XB107" s="205"/>
      <c r="XC107" s="205"/>
      <c r="XD107" s="205"/>
      <c r="XE107" s="205"/>
      <c r="XF107" s="205"/>
      <c r="XG107" s="205"/>
      <c r="XH107" s="205"/>
      <c r="XI107" s="205"/>
      <c r="XJ107" s="205"/>
      <c r="XK107" s="205"/>
      <c r="XL107" s="205"/>
      <c r="XM107" s="205"/>
      <c r="XN107" s="205"/>
      <c r="XO107" s="205"/>
      <c r="XP107" s="205"/>
      <c r="XQ107" s="205"/>
      <c r="XR107" s="205"/>
      <c r="XS107" s="205"/>
      <c r="XT107" s="205"/>
      <c r="XU107" s="205"/>
      <c r="XV107" s="205"/>
      <c r="XW107" s="205"/>
      <c r="XX107" s="205"/>
      <c r="XY107" s="205"/>
      <c r="XZ107" s="205"/>
      <c r="YA107" s="205"/>
      <c r="YB107" s="205"/>
      <c r="YC107" s="205"/>
      <c r="YD107" s="205"/>
      <c r="YE107" s="205"/>
      <c r="YF107" s="205"/>
      <c r="YG107" s="205"/>
      <c r="YH107" s="205"/>
      <c r="YI107" s="205"/>
      <c r="YJ107" s="205"/>
      <c r="YK107" s="205"/>
      <c r="YL107" s="205"/>
      <c r="YM107" s="205"/>
      <c r="YN107" s="205"/>
      <c r="YO107" s="205"/>
      <c r="YP107" s="205"/>
      <c r="YQ107" s="205"/>
      <c r="YR107" s="205"/>
      <c r="YS107" s="205"/>
      <c r="YT107" s="205"/>
      <c r="YU107" s="205"/>
      <c r="YV107" s="205"/>
      <c r="YW107" s="205"/>
      <c r="YX107" s="205"/>
      <c r="YY107" s="205"/>
      <c r="YZ107" s="205"/>
      <c r="ZA107" s="205"/>
      <c r="ZB107" s="205"/>
      <c r="ZC107" s="205"/>
      <c r="ZD107" s="205"/>
      <c r="ZE107" s="205"/>
      <c r="ZF107" s="205"/>
      <c r="ZG107" s="205"/>
      <c r="ZH107" s="205"/>
      <c r="ZI107" s="205"/>
      <c r="ZJ107" s="205"/>
      <c r="ZK107" s="205"/>
      <c r="ZL107" s="205"/>
      <c r="ZM107" s="205"/>
      <c r="ZN107" s="205"/>
      <c r="ZO107" s="205"/>
      <c r="ZP107" s="205"/>
      <c r="ZQ107" s="205"/>
      <c r="ZR107" s="205"/>
      <c r="ZS107" s="205"/>
      <c r="ZT107" s="205"/>
      <c r="ZU107" s="205"/>
      <c r="ZV107" s="205"/>
      <c r="ZW107" s="205"/>
      <c r="ZX107" s="205"/>
      <c r="ZY107" s="205"/>
      <c r="ZZ107" s="205"/>
      <c r="AAA107" s="205"/>
      <c r="AAB107" s="205"/>
      <c r="AAC107" s="205"/>
      <c r="AAD107" s="205"/>
      <c r="AAE107" s="205"/>
      <c r="AAF107" s="205"/>
      <c r="AAG107" s="205"/>
      <c r="AAH107" s="205"/>
      <c r="AAI107" s="205"/>
      <c r="AAJ107" s="205"/>
      <c r="AAK107" s="205"/>
      <c r="AAL107" s="205"/>
      <c r="AAM107" s="205"/>
      <c r="AAN107" s="205"/>
      <c r="AAO107" s="205"/>
      <c r="AAP107" s="205"/>
      <c r="AAQ107" s="205"/>
      <c r="AAR107" s="205"/>
      <c r="AAS107" s="205"/>
      <c r="AAT107" s="205"/>
      <c r="AAU107" s="205"/>
      <c r="AAV107" s="205"/>
      <c r="AAW107" s="205"/>
      <c r="AAX107" s="205"/>
      <c r="AAY107" s="205"/>
      <c r="AAZ107" s="205"/>
      <c r="ABA107" s="205"/>
      <c r="ABB107" s="205"/>
      <c r="ABC107" s="205"/>
      <c r="ABD107" s="205"/>
      <c r="ABE107" s="205"/>
      <c r="ABF107" s="205"/>
      <c r="ABG107" s="205"/>
      <c r="ABH107" s="205"/>
      <c r="ABI107" s="205"/>
      <c r="ABJ107" s="205"/>
      <c r="ABK107" s="205"/>
      <c r="ABL107" s="205"/>
      <c r="ABM107" s="205"/>
      <c r="ABN107" s="205"/>
      <c r="ABO107" s="205"/>
      <c r="ABP107" s="205"/>
      <c r="ABQ107" s="205"/>
      <c r="ABR107" s="205"/>
      <c r="ABS107" s="205"/>
      <c r="ABT107" s="205"/>
      <c r="ABU107" s="205"/>
      <c r="ABV107" s="205"/>
      <c r="ABW107" s="205"/>
      <c r="ABX107" s="205"/>
      <c r="ABY107" s="205"/>
      <c r="ABZ107" s="205"/>
      <c r="ACA107" s="205"/>
      <c r="ACB107" s="205"/>
      <c r="ACC107" s="205"/>
      <c r="ACD107" s="205"/>
      <c r="ACE107" s="205"/>
      <c r="ACF107" s="205"/>
      <c r="ACG107" s="205"/>
      <c r="ACH107" s="205"/>
      <c r="ACI107" s="205"/>
      <c r="ACJ107" s="205"/>
      <c r="ACK107" s="205"/>
      <c r="ACL107" s="205"/>
      <c r="ACM107" s="205"/>
      <c r="ACN107" s="205"/>
      <c r="ACO107" s="205"/>
      <c r="ACP107" s="205"/>
      <c r="ACQ107" s="205"/>
      <c r="ACR107" s="205"/>
      <c r="ACS107" s="205"/>
      <c r="ACT107" s="205"/>
      <c r="ACU107" s="205"/>
      <c r="ACV107" s="205"/>
      <c r="ACW107" s="205"/>
      <c r="ACX107" s="205"/>
      <c r="ACY107" s="205"/>
      <c r="ACZ107" s="205"/>
      <c r="ADA107" s="205"/>
      <c r="ADB107" s="205"/>
      <c r="ADC107" s="205"/>
      <c r="ADD107" s="205"/>
      <c r="ADE107" s="205"/>
      <c r="ADF107" s="205"/>
      <c r="ADG107" s="205"/>
      <c r="ADH107" s="205"/>
      <c r="ADI107" s="205"/>
      <c r="ADJ107" s="205"/>
      <c r="ADK107" s="205"/>
      <c r="ADL107" s="205"/>
      <c r="ADM107" s="205"/>
      <c r="ADN107" s="205"/>
      <c r="ADO107" s="205"/>
      <c r="ADP107" s="205"/>
      <c r="ADQ107" s="205"/>
      <c r="ADR107" s="205"/>
      <c r="ADS107" s="205"/>
      <c r="ADT107" s="205"/>
      <c r="ADU107" s="205"/>
      <c r="ADV107" s="205"/>
      <c r="ADW107" s="205"/>
      <c r="ADX107" s="205"/>
      <c r="ADY107" s="205"/>
      <c r="ADZ107" s="205"/>
      <c r="AEA107" s="205"/>
      <c r="AEB107" s="205"/>
      <c r="AEC107" s="205"/>
      <c r="AED107" s="205"/>
      <c r="AEE107" s="205"/>
      <c r="AEF107" s="205"/>
      <c r="AEG107" s="205"/>
      <c r="AEH107" s="205"/>
      <c r="AEI107" s="205"/>
      <c r="AEJ107" s="205"/>
      <c r="AEK107" s="205"/>
      <c r="AEL107" s="205"/>
      <c r="AEM107" s="205"/>
      <c r="AEN107" s="205"/>
      <c r="AEO107" s="205"/>
      <c r="AEP107" s="205"/>
      <c r="AEQ107" s="205"/>
      <c r="AER107" s="205"/>
      <c r="AES107" s="205"/>
      <c r="AET107" s="205"/>
      <c r="AEU107" s="205"/>
      <c r="AEV107" s="205"/>
      <c r="AEW107" s="205"/>
      <c r="AEX107" s="205"/>
      <c r="AEY107" s="205"/>
      <c r="AEZ107" s="205"/>
      <c r="AFA107" s="205"/>
      <c r="AFB107" s="205"/>
      <c r="AFC107" s="205"/>
      <c r="AFD107" s="205"/>
      <c r="AFE107" s="205"/>
      <c r="AFF107" s="205"/>
      <c r="AFG107" s="205"/>
      <c r="AFH107" s="205"/>
      <c r="AFI107" s="205"/>
      <c r="AFJ107" s="205"/>
      <c r="AFK107" s="205"/>
      <c r="AFL107" s="205"/>
      <c r="AFM107" s="205"/>
      <c r="AFN107" s="205"/>
      <c r="AFO107" s="205"/>
      <c r="AFP107" s="205"/>
      <c r="AFQ107" s="205"/>
      <c r="AFR107" s="205"/>
      <c r="AFS107" s="205"/>
      <c r="AFT107" s="205"/>
      <c r="AFU107" s="205"/>
      <c r="AFV107" s="205"/>
      <c r="AFW107" s="205"/>
      <c r="AFX107" s="205"/>
      <c r="AFY107" s="205"/>
      <c r="AFZ107" s="205"/>
      <c r="AGA107" s="205"/>
      <c r="AGB107" s="205"/>
      <c r="AGC107" s="205"/>
      <c r="AGD107" s="205"/>
      <c r="AGE107" s="205"/>
      <c r="AGF107" s="205"/>
      <c r="AGG107" s="205"/>
      <c r="AGH107" s="205"/>
      <c r="AGI107" s="205"/>
      <c r="AGJ107" s="205"/>
      <c r="AGK107" s="205"/>
      <c r="AGL107" s="205"/>
      <c r="AGM107" s="205"/>
      <c r="AGN107" s="205"/>
      <c r="AGO107" s="205"/>
      <c r="AGP107" s="205"/>
      <c r="AGQ107" s="205"/>
      <c r="AGR107" s="205"/>
      <c r="AGS107" s="205"/>
      <c r="AGT107" s="205"/>
      <c r="AGU107" s="205"/>
      <c r="AGV107" s="205"/>
      <c r="AGW107" s="205"/>
      <c r="AGX107" s="205"/>
      <c r="AGY107" s="205"/>
      <c r="AGZ107" s="205"/>
      <c r="AHA107" s="205"/>
      <c r="AHB107" s="205"/>
      <c r="AHC107" s="205"/>
      <c r="AHD107" s="205"/>
      <c r="AHE107" s="205"/>
      <c r="AHF107" s="205"/>
      <c r="AHG107" s="205"/>
      <c r="AHH107" s="205"/>
      <c r="AHI107" s="205"/>
      <c r="AHJ107" s="205"/>
      <c r="AHK107" s="205"/>
      <c r="AHL107" s="205"/>
      <c r="AHM107" s="205"/>
      <c r="AHN107" s="205"/>
      <c r="AHO107" s="205"/>
      <c r="AHP107" s="205"/>
      <c r="AHQ107" s="205"/>
      <c r="AHR107" s="205"/>
      <c r="AHS107" s="205"/>
      <c r="AHT107" s="205"/>
      <c r="AHU107" s="205"/>
      <c r="AHV107" s="205"/>
      <c r="AHW107" s="205"/>
      <c r="AHX107" s="205"/>
      <c r="AHY107" s="205"/>
      <c r="AHZ107" s="205"/>
      <c r="AIA107" s="205"/>
      <c r="AIB107" s="205"/>
      <c r="AIC107" s="205"/>
      <c r="AID107" s="205"/>
      <c r="AIE107" s="205"/>
      <c r="AIF107" s="205"/>
      <c r="AIG107" s="205"/>
      <c r="AIH107" s="205"/>
      <c r="AII107" s="205"/>
      <c r="AIJ107" s="205"/>
      <c r="AIK107" s="205"/>
      <c r="AIL107" s="205"/>
      <c r="AIM107" s="205"/>
      <c r="AIN107" s="205"/>
      <c r="AIO107" s="205"/>
      <c r="AIP107" s="205"/>
      <c r="AIQ107" s="205"/>
      <c r="AIR107" s="205"/>
      <c r="AIS107" s="205"/>
      <c r="AIT107" s="205"/>
      <c r="AIU107" s="205"/>
      <c r="AIV107" s="205"/>
      <c r="AIW107" s="205"/>
      <c r="AIX107" s="205"/>
      <c r="AIY107" s="205"/>
      <c r="AIZ107" s="205"/>
      <c r="AJA107" s="205"/>
      <c r="AJB107" s="205"/>
      <c r="AJC107" s="205"/>
      <c r="AJD107" s="205"/>
      <c r="AJE107" s="205"/>
      <c r="AJF107" s="205"/>
      <c r="AJG107" s="205"/>
      <c r="AJH107" s="205"/>
      <c r="AJI107" s="205"/>
      <c r="AJJ107" s="205"/>
      <c r="AJK107" s="205"/>
      <c r="AJL107" s="205"/>
      <c r="AJM107" s="205"/>
      <c r="AJN107" s="205"/>
      <c r="AJO107" s="205"/>
      <c r="AJP107" s="205"/>
      <c r="AJQ107" s="205"/>
      <c r="AJR107" s="205"/>
      <c r="AJS107" s="205"/>
      <c r="AJT107" s="205"/>
      <c r="AJU107" s="205"/>
      <c r="AJV107" s="205"/>
      <c r="AJW107" s="205"/>
      <c r="AJX107" s="205"/>
      <c r="AJY107" s="205"/>
      <c r="AJZ107" s="205"/>
      <c r="AKA107" s="205"/>
      <c r="AKB107" s="205"/>
      <c r="AKC107" s="205"/>
      <c r="AKD107" s="205"/>
      <c r="AKE107" s="205"/>
      <c r="AKF107" s="205"/>
      <c r="AKG107" s="205"/>
      <c r="AKH107" s="205"/>
      <c r="AKI107" s="205"/>
      <c r="AKJ107" s="205"/>
      <c r="AKK107" s="205"/>
      <c r="AKL107" s="205"/>
      <c r="AKM107" s="205"/>
      <c r="AKN107" s="205"/>
      <c r="AKO107" s="205"/>
      <c r="AKP107" s="205"/>
      <c r="AKQ107" s="205"/>
      <c r="AKR107" s="205"/>
      <c r="AKS107" s="205"/>
      <c r="AKT107" s="205"/>
      <c r="AKU107" s="205"/>
      <c r="AKV107" s="205"/>
      <c r="AKW107" s="205"/>
      <c r="AKX107" s="205"/>
      <c r="AKY107" s="205"/>
      <c r="AKZ107" s="205"/>
      <c r="ALA107" s="205"/>
      <c r="ALB107" s="205"/>
      <c r="ALC107" s="205"/>
      <c r="ALD107" s="205"/>
      <c r="ALE107" s="205"/>
      <c r="ALF107" s="205"/>
      <c r="ALG107" s="205"/>
      <c r="ALH107" s="205"/>
      <c r="ALI107" s="205"/>
      <c r="ALJ107" s="205"/>
      <c r="ALK107" s="205"/>
      <c r="ALL107" s="205"/>
      <c r="ALM107" s="205"/>
      <c r="ALN107" s="205"/>
      <c r="ALO107" s="205"/>
      <c r="ALP107" s="205"/>
      <c r="ALQ107" s="205"/>
      <c r="ALR107" s="205"/>
      <c r="ALS107" s="205"/>
      <c r="ALT107" s="205"/>
      <c r="ALU107" s="205"/>
      <c r="ALV107" s="205"/>
      <c r="ALW107" s="205"/>
      <c r="ALX107" s="205"/>
      <c r="ALY107" s="205"/>
      <c r="ALZ107" s="205"/>
      <c r="AMA107" s="205"/>
      <c r="AMB107" s="205"/>
      <c r="AMC107" s="205"/>
      <c r="AMD107" s="205"/>
      <c r="AME107" s="205"/>
      <c r="AMF107" s="205"/>
      <c r="AMG107" s="205"/>
      <c r="AMH107" s="205"/>
      <c r="AMI107" s="205"/>
      <c r="AMJ107" s="205"/>
      <c r="AMK107" s="205"/>
    </row>
    <row r="108" spans="1:1025" s="207" customFormat="1" x14ac:dyDescent="0.25">
      <c r="A108" s="202"/>
      <c r="B108" s="293"/>
      <c r="C108" s="294"/>
      <c r="D108" s="199" t="s">
        <v>23</v>
      </c>
      <c r="E108" s="201">
        <f>E116</f>
        <v>88.100000000000009</v>
      </c>
      <c r="F108" s="201">
        <f>F116</f>
        <v>88.100000000000009</v>
      </c>
      <c r="G108" s="201">
        <f>G116</f>
        <v>88.100000000000009</v>
      </c>
      <c r="H108" s="201">
        <f>H116</f>
        <v>62</v>
      </c>
      <c r="I108" s="201">
        <f>I116</f>
        <v>63.4</v>
      </c>
      <c r="J108" s="208">
        <f>I108/E108*100</f>
        <v>71.963677639046537</v>
      </c>
      <c r="K108" s="208">
        <f>H108/F108*100</f>
        <v>70.374574347332569</v>
      </c>
      <c r="L108" s="208">
        <f>H108/G108*100</f>
        <v>70.374574347332569</v>
      </c>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c r="BY108" s="205"/>
      <c r="BZ108" s="205"/>
      <c r="CA108" s="205"/>
      <c r="CB108" s="205"/>
      <c r="CC108" s="205"/>
      <c r="CD108" s="205"/>
      <c r="CE108" s="205"/>
      <c r="CF108" s="205"/>
      <c r="CG108" s="205"/>
      <c r="CH108" s="205"/>
      <c r="CI108" s="205"/>
      <c r="CJ108" s="205"/>
      <c r="CK108" s="205"/>
      <c r="CL108" s="205"/>
      <c r="CM108" s="205"/>
      <c r="CN108" s="205"/>
      <c r="CO108" s="205"/>
      <c r="CP108" s="205"/>
      <c r="CQ108" s="205"/>
      <c r="CR108" s="205"/>
      <c r="CS108" s="205"/>
      <c r="CT108" s="205"/>
      <c r="CU108" s="205"/>
      <c r="CV108" s="205"/>
      <c r="CW108" s="205"/>
      <c r="CX108" s="205"/>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c r="EO108" s="206"/>
      <c r="EP108" s="206"/>
      <c r="EQ108" s="206"/>
      <c r="ER108" s="206"/>
      <c r="ES108" s="206"/>
      <c r="ET108" s="206"/>
      <c r="EU108" s="206"/>
      <c r="EV108" s="206"/>
      <c r="EW108" s="206"/>
      <c r="EX108" s="206"/>
      <c r="EY108" s="206"/>
      <c r="EZ108" s="206"/>
      <c r="FA108" s="206"/>
      <c r="FB108" s="206"/>
      <c r="FC108" s="206"/>
      <c r="FD108" s="206"/>
      <c r="FE108" s="206"/>
      <c r="FF108" s="206"/>
      <c r="FG108" s="206"/>
      <c r="FH108" s="206"/>
      <c r="FI108" s="206"/>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c r="IJ108" s="206"/>
      <c r="IK108" s="206"/>
      <c r="IL108" s="206"/>
      <c r="IM108" s="206"/>
      <c r="IN108" s="206"/>
      <c r="IO108" s="206"/>
      <c r="IP108" s="206"/>
      <c r="IQ108" s="206"/>
      <c r="IR108" s="206"/>
      <c r="IS108" s="206"/>
      <c r="IT108" s="206"/>
      <c r="IU108" s="206"/>
      <c r="IV108" s="206"/>
      <c r="IW108" s="206"/>
      <c r="IX108" s="206"/>
      <c r="IY108" s="206"/>
      <c r="IZ108" s="206"/>
      <c r="JA108" s="206"/>
      <c r="JB108" s="206"/>
      <c r="JC108" s="206"/>
      <c r="JD108" s="206"/>
      <c r="JE108" s="206"/>
      <c r="JF108" s="206"/>
      <c r="JG108" s="206"/>
      <c r="JH108" s="206"/>
      <c r="JI108" s="206"/>
      <c r="JJ108" s="206"/>
      <c r="JK108" s="206"/>
      <c r="JL108" s="206"/>
      <c r="JM108" s="206"/>
      <c r="JN108" s="206"/>
      <c r="JO108" s="206"/>
      <c r="JP108" s="206"/>
      <c r="JQ108" s="206"/>
      <c r="JR108" s="206"/>
      <c r="JS108" s="206"/>
      <c r="JT108" s="206"/>
      <c r="JU108" s="206"/>
      <c r="JV108" s="206"/>
      <c r="JW108" s="206"/>
      <c r="JX108" s="206"/>
      <c r="JY108" s="206"/>
      <c r="JZ108" s="206"/>
      <c r="KA108" s="206"/>
      <c r="KB108" s="206"/>
      <c r="KC108" s="206"/>
      <c r="KD108" s="206"/>
      <c r="KE108" s="206"/>
      <c r="KF108" s="206"/>
      <c r="KG108" s="206"/>
      <c r="KH108" s="206"/>
      <c r="KI108" s="206"/>
      <c r="KJ108" s="206"/>
      <c r="KK108" s="206"/>
      <c r="KL108" s="206"/>
      <c r="KM108" s="206"/>
      <c r="KN108" s="206"/>
      <c r="KO108" s="206"/>
      <c r="KP108" s="205"/>
      <c r="KQ108" s="205"/>
      <c r="KR108" s="205"/>
      <c r="KS108" s="205"/>
      <c r="KT108" s="205"/>
      <c r="KU108" s="205"/>
      <c r="KV108" s="205"/>
      <c r="KW108" s="205"/>
      <c r="KX108" s="205"/>
      <c r="KY108" s="205"/>
      <c r="KZ108" s="205"/>
      <c r="LA108" s="205"/>
      <c r="LB108" s="205"/>
      <c r="LC108" s="205"/>
      <c r="LD108" s="205"/>
      <c r="LE108" s="205"/>
      <c r="LF108" s="205"/>
      <c r="LG108" s="205"/>
      <c r="LH108" s="205"/>
      <c r="LI108" s="205"/>
      <c r="LJ108" s="205"/>
      <c r="LK108" s="205"/>
      <c r="LL108" s="205"/>
      <c r="LM108" s="205"/>
      <c r="LN108" s="205"/>
      <c r="LO108" s="205"/>
      <c r="LP108" s="205"/>
      <c r="LQ108" s="205"/>
      <c r="LR108" s="205"/>
      <c r="LS108" s="205"/>
      <c r="LT108" s="205"/>
      <c r="LU108" s="205"/>
      <c r="LV108" s="205"/>
      <c r="LW108" s="205"/>
      <c r="LX108" s="205"/>
      <c r="LY108" s="205"/>
      <c r="LZ108" s="205"/>
      <c r="MA108" s="205"/>
      <c r="MB108" s="205"/>
      <c r="MC108" s="205"/>
      <c r="MD108" s="205"/>
      <c r="ME108" s="205"/>
      <c r="MF108" s="205"/>
      <c r="MG108" s="205"/>
      <c r="MH108" s="205"/>
      <c r="MI108" s="205"/>
      <c r="MJ108" s="205"/>
      <c r="MK108" s="205"/>
      <c r="ML108" s="205"/>
      <c r="MM108" s="205"/>
      <c r="MN108" s="205"/>
      <c r="MO108" s="205"/>
      <c r="MP108" s="205"/>
      <c r="MQ108" s="205"/>
      <c r="MR108" s="205"/>
      <c r="MS108" s="205"/>
      <c r="MT108" s="205"/>
      <c r="MU108" s="205"/>
      <c r="MV108" s="205"/>
      <c r="MW108" s="205"/>
      <c r="MX108" s="205"/>
      <c r="MY108" s="205"/>
      <c r="MZ108" s="205"/>
      <c r="NA108" s="205"/>
      <c r="NB108" s="205"/>
      <c r="NC108" s="205"/>
      <c r="ND108" s="205"/>
      <c r="NE108" s="205"/>
      <c r="NF108" s="205"/>
      <c r="NG108" s="205"/>
      <c r="NH108" s="205"/>
      <c r="NI108" s="205"/>
      <c r="NJ108" s="205"/>
      <c r="NK108" s="205"/>
      <c r="NL108" s="205"/>
      <c r="NM108" s="205"/>
      <c r="NN108" s="205"/>
      <c r="NO108" s="205"/>
      <c r="NP108" s="205"/>
      <c r="NQ108" s="205"/>
      <c r="NR108" s="205"/>
      <c r="NS108" s="205"/>
      <c r="NT108" s="205"/>
      <c r="NU108" s="205"/>
      <c r="NV108" s="205"/>
      <c r="NW108" s="205"/>
      <c r="NX108" s="205"/>
      <c r="NY108" s="205"/>
      <c r="NZ108" s="205"/>
      <c r="OA108" s="205"/>
      <c r="OB108" s="205"/>
      <c r="OC108" s="205"/>
      <c r="OD108" s="205"/>
      <c r="OE108" s="205"/>
      <c r="OF108" s="205"/>
      <c r="OG108" s="205"/>
      <c r="OH108" s="205"/>
      <c r="OI108" s="205"/>
      <c r="OJ108" s="205"/>
      <c r="OK108" s="205"/>
      <c r="OL108" s="205"/>
      <c r="OM108" s="205"/>
      <c r="ON108" s="205"/>
      <c r="OO108" s="205"/>
      <c r="OP108" s="205"/>
      <c r="OQ108" s="205"/>
      <c r="OR108" s="205"/>
      <c r="OS108" s="205"/>
      <c r="OT108" s="205"/>
      <c r="OU108" s="205"/>
      <c r="OV108" s="205"/>
      <c r="OW108" s="205"/>
      <c r="OX108" s="205"/>
      <c r="OY108" s="205"/>
      <c r="OZ108" s="205"/>
      <c r="PA108" s="205"/>
      <c r="PB108" s="205"/>
      <c r="PC108" s="205"/>
      <c r="PD108" s="205"/>
      <c r="PE108" s="205"/>
      <c r="PF108" s="205"/>
      <c r="PG108" s="205"/>
      <c r="PH108" s="205"/>
      <c r="PI108" s="205"/>
      <c r="PJ108" s="205"/>
      <c r="PK108" s="205"/>
      <c r="PL108" s="205"/>
      <c r="PM108" s="205"/>
      <c r="PN108" s="205"/>
      <c r="PO108" s="205"/>
      <c r="PP108" s="205"/>
      <c r="PQ108" s="205"/>
      <c r="PR108" s="205"/>
      <c r="PS108" s="205"/>
      <c r="PT108" s="205"/>
      <c r="PU108" s="205"/>
      <c r="PV108" s="205"/>
      <c r="PW108" s="205"/>
      <c r="PX108" s="205"/>
      <c r="PY108" s="205"/>
      <c r="PZ108" s="205"/>
      <c r="QA108" s="205"/>
      <c r="QB108" s="205"/>
      <c r="QC108" s="205"/>
      <c r="QD108" s="205"/>
      <c r="QE108" s="205"/>
      <c r="QF108" s="205"/>
      <c r="QG108" s="205"/>
      <c r="QH108" s="205"/>
      <c r="QI108" s="205"/>
      <c r="QJ108" s="205"/>
      <c r="QK108" s="205"/>
      <c r="QL108" s="205"/>
      <c r="QM108" s="205"/>
      <c r="QN108" s="205"/>
      <c r="QO108" s="205"/>
      <c r="QP108" s="205"/>
      <c r="QQ108" s="205"/>
      <c r="QR108" s="205"/>
      <c r="QS108" s="205"/>
      <c r="QT108" s="205"/>
      <c r="QU108" s="205"/>
      <c r="QV108" s="205"/>
      <c r="QW108" s="205"/>
      <c r="QX108" s="205"/>
      <c r="QY108" s="205"/>
      <c r="QZ108" s="205"/>
      <c r="RA108" s="205"/>
      <c r="RB108" s="205"/>
      <c r="RC108" s="205"/>
      <c r="RD108" s="205"/>
      <c r="RE108" s="205"/>
      <c r="RF108" s="205"/>
      <c r="RG108" s="205"/>
      <c r="RH108" s="205"/>
      <c r="RI108" s="205"/>
      <c r="RJ108" s="205"/>
      <c r="RK108" s="205"/>
      <c r="RL108" s="205"/>
      <c r="RM108" s="205"/>
      <c r="RN108" s="205"/>
      <c r="RO108" s="205"/>
      <c r="RP108" s="205"/>
      <c r="RQ108" s="205"/>
      <c r="RR108" s="205"/>
      <c r="RS108" s="205"/>
      <c r="RT108" s="205"/>
      <c r="RU108" s="205"/>
      <c r="RV108" s="205"/>
      <c r="RW108" s="205"/>
      <c r="RX108" s="205"/>
      <c r="RY108" s="205"/>
      <c r="RZ108" s="205"/>
      <c r="SA108" s="205"/>
      <c r="SB108" s="205"/>
      <c r="SC108" s="205"/>
      <c r="SD108" s="205"/>
      <c r="SE108" s="205"/>
      <c r="SF108" s="205"/>
      <c r="SG108" s="205"/>
      <c r="SH108" s="205"/>
      <c r="SI108" s="205"/>
      <c r="SJ108" s="205"/>
      <c r="SK108" s="205"/>
      <c r="SL108" s="205"/>
      <c r="SM108" s="205"/>
      <c r="SN108" s="205"/>
      <c r="SO108" s="205"/>
      <c r="SP108" s="205"/>
      <c r="SQ108" s="205"/>
      <c r="SR108" s="205"/>
      <c r="SS108" s="205"/>
      <c r="ST108" s="205"/>
      <c r="SU108" s="205"/>
      <c r="SV108" s="205"/>
      <c r="SW108" s="205"/>
      <c r="SX108" s="205"/>
      <c r="SY108" s="205"/>
      <c r="SZ108" s="205"/>
      <c r="TA108" s="205"/>
      <c r="TB108" s="205"/>
      <c r="TC108" s="205"/>
      <c r="TD108" s="205"/>
      <c r="TE108" s="205"/>
      <c r="TF108" s="205"/>
      <c r="TG108" s="205"/>
      <c r="TH108" s="205"/>
      <c r="TI108" s="205"/>
      <c r="TJ108" s="205"/>
      <c r="TK108" s="205"/>
      <c r="TL108" s="205"/>
      <c r="TM108" s="205"/>
      <c r="TN108" s="205"/>
      <c r="TO108" s="205"/>
      <c r="TP108" s="205"/>
      <c r="TQ108" s="205"/>
      <c r="TR108" s="205"/>
      <c r="TS108" s="205"/>
      <c r="TT108" s="205"/>
      <c r="TU108" s="205"/>
      <c r="TV108" s="205"/>
      <c r="TW108" s="205"/>
      <c r="TX108" s="205"/>
      <c r="TY108" s="205"/>
      <c r="TZ108" s="205"/>
      <c r="UA108" s="205"/>
      <c r="UB108" s="205"/>
      <c r="UC108" s="205"/>
      <c r="UD108" s="205"/>
      <c r="UE108" s="205"/>
      <c r="UF108" s="205"/>
      <c r="UG108" s="205"/>
      <c r="UH108" s="205"/>
      <c r="UI108" s="205"/>
      <c r="UJ108" s="205"/>
      <c r="UK108" s="205"/>
      <c r="UL108" s="205"/>
      <c r="UM108" s="205"/>
      <c r="UN108" s="205"/>
      <c r="UO108" s="205"/>
      <c r="UP108" s="205"/>
      <c r="UQ108" s="205"/>
      <c r="UR108" s="205"/>
      <c r="US108" s="205"/>
      <c r="UT108" s="205"/>
      <c r="UU108" s="205"/>
      <c r="UV108" s="205"/>
      <c r="UW108" s="205"/>
      <c r="UX108" s="205"/>
      <c r="UY108" s="205"/>
      <c r="UZ108" s="205"/>
      <c r="VA108" s="205"/>
      <c r="VB108" s="205"/>
      <c r="VC108" s="205"/>
      <c r="VD108" s="205"/>
      <c r="VE108" s="205"/>
      <c r="VF108" s="205"/>
      <c r="VG108" s="205"/>
      <c r="VH108" s="205"/>
      <c r="VI108" s="205"/>
      <c r="VJ108" s="205"/>
      <c r="VK108" s="205"/>
      <c r="VL108" s="205"/>
      <c r="VM108" s="205"/>
      <c r="VN108" s="205"/>
      <c r="VO108" s="205"/>
      <c r="VP108" s="205"/>
      <c r="VQ108" s="205"/>
      <c r="VR108" s="205"/>
      <c r="VS108" s="205"/>
      <c r="VT108" s="205"/>
      <c r="VU108" s="205"/>
      <c r="VV108" s="205"/>
      <c r="VW108" s="205"/>
      <c r="VX108" s="205"/>
      <c r="VY108" s="205"/>
      <c r="VZ108" s="205"/>
      <c r="WA108" s="205"/>
      <c r="WB108" s="205"/>
      <c r="WC108" s="205"/>
      <c r="WD108" s="205"/>
      <c r="WE108" s="205"/>
      <c r="WF108" s="205"/>
      <c r="WG108" s="205"/>
      <c r="WH108" s="205"/>
      <c r="WI108" s="205"/>
      <c r="WJ108" s="205"/>
      <c r="WK108" s="205"/>
      <c r="WL108" s="205"/>
      <c r="WM108" s="205"/>
      <c r="WN108" s="205"/>
      <c r="WO108" s="205"/>
      <c r="WP108" s="205"/>
      <c r="WQ108" s="205"/>
      <c r="WR108" s="205"/>
      <c r="WS108" s="205"/>
      <c r="WT108" s="205"/>
      <c r="WU108" s="205"/>
      <c r="WV108" s="205"/>
      <c r="WW108" s="205"/>
      <c r="WX108" s="205"/>
      <c r="WY108" s="205"/>
      <c r="WZ108" s="205"/>
      <c r="XA108" s="205"/>
      <c r="XB108" s="205"/>
      <c r="XC108" s="205"/>
      <c r="XD108" s="205"/>
      <c r="XE108" s="205"/>
      <c r="XF108" s="205"/>
      <c r="XG108" s="205"/>
      <c r="XH108" s="205"/>
      <c r="XI108" s="205"/>
      <c r="XJ108" s="205"/>
      <c r="XK108" s="205"/>
      <c r="XL108" s="205"/>
      <c r="XM108" s="205"/>
      <c r="XN108" s="205"/>
      <c r="XO108" s="205"/>
      <c r="XP108" s="205"/>
      <c r="XQ108" s="205"/>
      <c r="XR108" s="205"/>
      <c r="XS108" s="205"/>
      <c r="XT108" s="205"/>
      <c r="XU108" s="205"/>
      <c r="XV108" s="205"/>
      <c r="XW108" s="205"/>
      <c r="XX108" s="205"/>
      <c r="XY108" s="205"/>
      <c r="XZ108" s="205"/>
      <c r="YA108" s="205"/>
      <c r="YB108" s="205"/>
      <c r="YC108" s="205"/>
      <c r="YD108" s="205"/>
      <c r="YE108" s="205"/>
      <c r="YF108" s="205"/>
      <c r="YG108" s="205"/>
      <c r="YH108" s="205"/>
      <c r="YI108" s="205"/>
      <c r="YJ108" s="205"/>
      <c r="YK108" s="205"/>
      <c r="YL108" s="205"/>
      <c r="YM108" s="205"/>
      <c r="YN108" s="205"/>
      <c r="YO108" s="205"/>
      <c r="YP108" s="205"/>
      <c r="YQ108" s="205"/>
      <c r="YR108" s="205"/>
      <c r="YS108" s="205"/>
      <c r="YT108" s="205"/>
      <c r="YU108" s="205"/>
      <c r="YV108" s="205"/>
      <c r="YW108" s="205"/>
      <c r="YX108" s="205"/>
      <c r="YY108" s="205"/>
      <c r="YZ108" s="205"/>
      <c r="ZA108" s="205"/>
      <c r="ZB108" s="205"/>
      <c r="ZC108" s="205"/>
      <c r="ZD108" s="205"/>
      <c r="ZE108" s="205"/>
      <c r="ZF108" s="205"/>
      <c r="ZG108" s="205"/>
      <c r="ZH108" s="205"/>
      <c r="ZI108" s="205"/>
      <c r="ZJ108" s="205"/>
      <c r="ZK108" s="205"/>
      <c r="ZL108" s="205"/>
      <c r="ZM108" s="205"/>
      <c r="ZN108" s="205"/>
      <c r="ZO108" s="205"/>
      <c r="ZP108" s="205"/>
      <c r="ZQ108" s="205"/>
      <c r="ZR108" s="205"/>
      <c r="ZS108" s="205"/>
      <c r="ZT108" s="205"/>
      <c r="ZU108" s="205"/>
      <c r="ZV108" s="205"/>
      <c r="ZW108" s="205"/>
      <c r="ZX108" s="205"/>
      <c r="ZY108" s="205"/>
      <c r="ZZ108" s="205"/>
      <c r="AAA108" s="205"/>
      <c r="AAB108" s="205"/>
      <c r="AAC108" s="205"/>
      <c r="AAD108" s="205"/>
      <c r="AAE108" s="205"/>
      <c r="AAF108" s="205"/>
      <c r="AAG108" s="205"/>
      <c r="AAH108" s="205"/>
      <c r="AAI108" s="205"/>
      <c r="AAJ108" s="205"/>
      <c r="AAK108" s="205"/>
      <c r="AAL108" s="205"/>
      <c r="AAM108" s="205"/>
      <c r="AAN108" s="205"/>
      <c r="AAO108" s="205"/>
      <c r="AAP108" s="205"/>
      <c r="AAQ108" s="205"/>
      <c r="AAR108" s="205"/>
      <c r="AAS108" s="205"/>
      <c r="AAT108" s="205"/>
      <c r="AAU108" s="205"/>
      <c r="AAV108" s="205"/>
      <c r="AAW108" s="205"/>
      <c r="AAX108" s="205"/>
      <c r="AAY108" s="205"/>
      <c r="AAZ108" s="205"/>
      <c r="ABA108" s="205"/>
      <c r="ABB108" s="205"/>
      <c r="ABC108" s="205"/>
      <c r="ABD108" s="205"/>
      <c r="ABE108" s="205"/>
      <c r="ABF108" s="205"/>
      <c r="ABG108" s="205"/>
      <c r="ABH108" s="205"/>
      <c r="ABI108" s="205"/>
      <c r="ABJ108" s="205"/>
      <c r="ABK108" s="205"/>
      <c r="ABL108" s="205"/>
      <c r="ABM108" s="205"/>
      <c r="ABN108" s="205"/>
      <c r="ABO108" s="205"/>
      <c r="ABP108" s="205"/>
      <c r="ABQ108" s="205"/>
      <c r="ABR108" s="205"/>
      <c r="ABS108" s="205"/>
      <c r="ABT108" s="205"/>
      <c r="ABU108" s="205"/>
      <c r="ABV108" s="205"/>
      <c r="ABW108" s="205"/>
      <c r="ABX108" s="205"/>
      <c r="ABY108" s="205"/>
      <c r="ABZ108" s="205"/>
      <c r="ACA108" s="205"/>
      <c r="ACB108" s="205"/>
      <c r="ACC108" s="205"/>
      <c r="ACD108" s="205"/>
      <c r="ACE108" s="205"/>
      <c r="ACF108" s="205"/>
      <c r="ACG108" s="205"/>
      <c r="ACH108" s="205"/>
      <c r="ACI108" s="205"/>
      <c r="ACJ108" s="205"/>
      <c r="ACK108" s="205"/>
      <c r="ACL108" s="205"/>
      <c r="ACM108" s="205"/>
      <c r="ACN108" s="205"/>
      <c r="ACO108" s="205"/>
      <c r="ACP108" s="205"/>
      <c r="ACQ108" s="205"/>
      <c r="ACR108" s="205"/>
      <c r="ACS108" s="205"/>
      <c r="ACT108" s="205"/>
      <c r="ACU108" s="205"/>
      <c r="ACV108" s="205"/>
      <c r="ACW108" s="205"/>
      <c r="ACX108" s="205"/>
      <c r="ACY108" s="205"/>
      <c r="ACZ108" s="205"/>
      <c r="ADA108" s="205"/>
      <c r="ADB108" s="205"/>
      <c r="ADC108" s="205"/>
      <c r="ADD108" s="205"/>
      <c r="ADE108" s="205"/>
      <c r="ADF108" s="205"/>
      <c r="ADG108" s="205"/>
      <c r="ADH108" s="205"/>
      <c r="ADI108" s="205"/>
      <c r="ADJ108" s="205"/>
      <c r="ADK108" s="205"/>
      <c r="ADL108" s="205"/>
      <c r="ADM108" s="205"/>
      <c r="ADN108" s="205"/>
      <c r="ADO108" s="205"/>
      <c r="ADP108" s="205"/>
      <c r="ADQ108" s="205"/>
      <c r="ADR108" s="205"/>
      <c r="ADS108" s="205"/>
      <c r="ADT108" s="205"/>
      <c r="ADU108" s="205"/>
      <c r="ADV108" s="205"/>
      <c r="ADW108" s="205"/>
      <c r="ADX108" s="205"/>
      <c r="ADY108" s="205"/>
      <c r="ADZ108" s="205"/>
      <c r="AEA108" s="205"/>
      <c r="AEB108" s="205"/>
      <c r="AEC108" s="205"/>
      <c r="AED108" s="205"/>
      <c r="AEE108" s="205"/>
      <c r="AEF108" s="205"/>
      <c r="AEG108" s="205"/>
      <c r="AEH108" s="205"/>
      <c r="AEI108" s="205"/>
      <c r="AEJ108" s="205"/>
      <c r="AEK108" s="205"/>
      <c r="AEL108" s="205"/>
      <c r="AEM108" s="205"/>
      <c r="AEN108" s="205"/>
      <c r="AEO108" s="205"/>
      <c r="AEP108" s="205"/>
      <c r="AEQ108" s="205"/>
      <c r="AER108" s="205"/>
      <c r="AES108" s="205"/>
      <c r="AET108" s="205"/>
      <c r="AEU108" s="205"/>
      <c r="AEV108" s="205"/>
      <c r="AEW108" s="205"/>
      <c r="AEX108" s="205"/>
      <c r="AEY108" s="205"/>
      <c r="AEZ108" s="205"/>
      <c r="AFA108" s="205"/>
      <c r="AFB108" s="205"/>
      <c r="AFC108" s="205"/>
      <c r="AFD108" s="205"/>
      <c r="AFE108" s="205"/>
      <c r="AFF108" s="205"/>
      <c r="AFG108" s="205"/>
      <c r="AFH108" s="205"/>
      <c r="AFI108" s="205"/>
      <c r="AFJ108" s="205"/>
      <c r="AFK108" s="205"/>
      <c r="AFL108" s="205"/>
      <c r="AFM108" s="205"/>
      <c r="AFN108" s="205"/>
      <c r="AFO108" s="205"/>
      <c r="AFP108" s="205"/>
      <c r="AFQ108" s="205"/>
      <c r="AFR108" s="205"/>
      <c r="AFS108" s="205"/>
      <c r="AFT108" s="205"/>
      <c r="AFU108" s="205"/>
      <c r="AFV108" s="205"/>
      <c r="AFW108" s="205"/>
      <c r="AFX108" s="205"/>
      <c r="AFY108" s="205"/>
      <c r="AFZ108" s="205"/>
      <c r="AGA108" s="205"/>
      <c r="AGB108" s="205"/>
      <c r="AGC108" s="205"/>
      <c r="AGD108" s="205"/>
      <c r="AGE108" s="205"/>
      <c r="AGF108" s="205"/>
      <c r="AGG108" s="205"/>
      <c r="AGH108" s="205"/>
      <c r="AGI108" s="205"/>
      <c r="AGJ108" s="205"/>
      <c r="AGK108" s="205"/>
      <c r="AGL108" s="205"/>
      <c r="AGM108" s="205"/>
      <c r="AGN108" s="205"/>
      <c r="AGO108" s="205"/>
      <c r="AGP108" s="205"/>
      <c r="AGQ108" s="205"/>
      <c r="AGR108" s="205"/>
      <c r="AGS108" s="205"/>
      <c r="AGT108" s="205"/>
      <c r="AGU108" s="205"/>
      <c r="AGV108" s="205"/>
      <c r="AGW108" s="205"/>
      <c r="AGX108" s="205"/>
      <c r="AGY108" s="205"/>
      <c r="AGZ108" s="205"/>
      <c r="AHA108" s="205"/>
      <c r="AHB108" s="205"/>
      <c r="AHC108" s="205"/>
      <c r="AHD108" s="205"/>
      <c r="AHE108" s="205"/>
      <c r="AHF108" s="205"/>
      <c r="AHG108" s="205"/>
      <c r="AHH108" s="205"/>
      <c r="AHI108" s="205"/>
      <c r="AHJ108" s="205"/>
      <c r="AHK108" s="205"/>
      <c r="AHL108" s="205"/>
      <c r="AHM108" s="205"/>
      <c r="AHN108" s="205"/>
      <c r="AHO108" s="205"/>
      <c r="AHP108" s="205"/>
      <c r="AHQ108" s="205"/>
      <c r="AHR108" s="205"/>
      <c r="AHS108" s="205"/>
      <c r="AHT108" s="205"/>
      <c r="AHU108" s="205"/>
      <c r="AHV108" s="205"/>
      <c r="AHW108" s="205"/>
      <c r="AHX108" s="205"/>
      <c r="AHY108" s="205"/>
      <c r="AHZ108" s="205"/>
      <c r="AIA108" s="205"/>
      <c r="AIB108" s="205"/>
      <c r="AIC108" s="205"/>
      <c r="AID108" s="205"/>
      <c r="AIE108" s="205"/>
      <c r="AIF108" s="205"/>
      <c r="AIG108" s="205"/>
      <c r="AIH108" s="205"/>
      <c r="AII108" s="205"/>
      <c r="AIJ108" s="205"/>
      <c r="AIK108" s="205"/>
      <c r="AIL108" s="205"/>
      <c r="AIM108" s="205"/>
      <c r="AIN108" s="205"/>
      <c r="AIO108" s="205"/>
      <c r="AIP108" s="205"/>
      <c r="AIQ108" s="205"/>
      <c r="AIR108" s="205"/>
      <c r="AIS108" s="205"/>
      <c r="AIT108" s="205"/>
      <c r="AIU108" s="205"/>
      <c r="AIV108" s="205"/>
      <c r="AIW108" s="205"/>
      <c r="AIX108" s="205"/>
      <c r="AIY108" s="205"/>
      <c r="AIZ108" s="205"/>
      <c r="AJA108" s="205"/>
      <c r="AJB108" s="205"/>
      <c r="AJC108" s="205"/>
      <c r="AJD108" s="205"/>
      <c r="AJE108" s="205"/>
      <c r="AJF108" s="205"/>
      <c r="AJG108" s="205"/>
      <c r="AJH108" s="205"/>
      <c r="AJI108" s="205"/>
      <c r="AJJ108" s="205"/>
      <c r="AJK108" s="205"/>
      <c r="AJL108" s="205"/>
      <c r="AJM108" s="205"/>
      <c r="AJN108" s="205"/>
      <c r="AJO108" s="205"/>
      <c r="AJP108" s="205"/>
      <c r="AJQ108" s="205"/>
      <c r="AJR108" s="205"/>
      <c r="AJS108" s="205"/>
      <c r="AJT108" s="205"/>
      <c r="AJU108" s="205"/>
      <c r="AJV108" s="205"/>
      <c r="AJW108" s="205"/>
      <c r="AJX108" s="205"/>
      <c r="AJY108" s="205"/>
      <c r="AJZ108" s="205"/>
      <c r="AKA108" s="205"/>
      <c r="AKB108" s="205"/>
      <c r="AKC108" s="205"/>
      <c r="AKD108" s="205"/>
      <c r="AKE108" s="205"/>
      <c r="AKF108" s="205"/>
      <c r="AKG108" s="205"/>
      <c r="AKH108" s="205"/>
      <c r="AKI108" s="205"/>
      <c r="AKJ108" s="205"/>
      <c r="AKK108" s="205"/>
      <c r="AKL108" s="205"/>
      <c r="AKM108" s="205"/>
      <c r="AKN108" s="205"/>
      <c r="AKO108" s="205"/>
      <c r="AKP108" s="205"/>
      <c r="AKQ108" s="205"/>
      <c r="AKR108" s="205"/>
      <c r="AKS108" s="205"/>
      <c r="AKT108" s="205"/>
      <c r="AKU108" s="205"/>
      <c r="AKV108" s="205"/>
      <c r="AKW108" s="205"/>
      <c r="AKX108" s="205"/>
      <c r="AKY108" s="205"/>
      <c r="AKZ108" s="205"/>
      <c r="ALA108" s="205"/>
      <c r="ALB108" s="205"/>
      <c r="ALC108" s="205"/>
      <c r="ALD108" s="205"/>
      <c r="ALE108" s="205"/>
      <c r="ALF108" s="205"/>
      <c r="ALG108" s="205"/>
      <c r="ALH108" s="205"/>
      <c r="ALI108" s="205"/>
      <c r="ALJ108" s="205"/>
      <c r="ALK108" s="205"/>
      <c r="ALL108" s="205"/>
      <c r="ALM108" s="205"/>
      <c r="ALN108" s="205"/>
      <c r="ALO108" s="205"/>
      <c r="ALP108" s="205"/>
      <c r="ALQ108" s="205"/>
      <c r="ALR108" s="205"/>
      <c r="ALS108" s="205"/>
      <c r="ALT108" s="205"/>
      <c r="ALU108" s="205"/>
      <c r="ALV108" s="205"/>
      <c r="ALW108" s="205"/>
      <c r="ALX108" s="205"/>
      <c r="ALY108" s="205"/>
      <c r="ALZ108" s="205"/>
      <c r="AMA108" s="205"/>
      <c r="AMB108" s="205"/>
      <c r="AMC108" s="205"/>
      <c r="AMD108" s="205"/>
      <c r="AME108" s="205"/>
      <c r="AMF108" s="205"/>
      <c r="AMG108" s="205"/>
      <c r="AMH108" s="205"/>
      <c r="AMI108" s="205"/>
      <c r="AMJ108" s="205"/>
      <c r="AMK108" s="205"/>
    </row>
    <row r="109" spans="1:1025" s="207" customFormat="1" ht="54" x14ac:dyDescent="0.25">
      <c r="A109" s="202"/>
      <c r="B109" s="293"/>
      <c r="C109" s="294"/>
      <c r="D109" s="199" t="s">
        <v>24</v>
      </c>
      <c r="E109" s="201"/>
      <c r="F109" s="201">
        <f>F117</f>
        <v>88.100000000000009</v>
      </c>
      <c r="G109" s="201"/>
      <c r="H109" s="201">
        <f t="shared" ref="H109:I111" si="8">H117</f>
        <v>62</v>
      </c>
      <c r="I109" s="201">
        <f t="shared" si="8"/>
        <v>63.4</v>
      </c>
      <c r="J109" s="208"/>
      <c r="K109" s="208">
        <f>H109/F109*100</f>
        <v>70.374574347332569</v>
      </c>
      <c r="L109" s="208"/>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6"/>
      <c r="GO109" s="206"/>
      <c r="GP109" s="206"/>
      <c r="GQ109" s="206"/>
      <c r="GR109" s="206"/>
      <c r="GS109" s="206"/>
      <c r="GT109" s="206"/>
      <c r="GU109" s="206"/>
      <c r="GV109" s="206"/>
      <c r="GW109" s="206"/>
      <c r="GX109" s="206"/>
      <c r="GY109" s="206"/>
      <c r="GZ109" s="206"/>
      <c r="HA109" s="206"/>
      <c r="HB109" s="206"/>
      <c r="HC109" s="206"/>
      <c r="HD109" s="206"/>
      <c r="HE109" s="206"/>
      <c r="HF109" s="206"/>
      <c r="HG109" s="206"/>
      <c r="HH109" s="206"/>
      <c r="HI109" s="206"/>
      <c r="HJ109" s="206"/>
      <c r="HK109" s="206"/>
      <c r="HL109" s="206"/>
      <c r="HM109" s="206"/>
      <c r="HN109" s="206"/>
      <c r="HO109" s="206"/>
      <c r="HP109" s="206"/>
      <c r="HQ109" s="206"/>
      <c r="HR109" s="206"/>
      <c r="HS109" s="206"/>
      <c r="HT109" s="206"/>
      <c r="HU109" s="206"/>
      <c r="HV109" s="206"/>
      <c r="HW109" s="206"/>
      <c r="HX109" s="206"/>
      <c r="HY109" s="206"/>
      <c r="HZ109" s="206"/>
      <c r="IA109" s="206"/>
      <c r="IB109" s="206"/>
      <c r="IC109" s="206"/>
      <c r="ID109" s="206"/>
      <c r="IE109" s="206"/>
      <c r="IF109" s="206"/>
      <c r="IG109" s="206"/>
      <c r="IH109" s="206"/>
      <c r="II109" s="206"/>
      <c r="IJ109" s="206"/>
      <c r="IK109" s="206"/>
      <c r="IL109" s="206"/>
      <c r="IM109" s="206"/>
      <c r="IN109" s="206"/>
      <c r="IO109" s="206"/>
      <c r="IP109" s="206"/>
      <c r="IQ109" s="206"/>
      <c r="IR109" s="206"/>
      <c r="IS109" s="206"/>
      <c r="IT109" s="206"/>
      <c r="IU109" s="206"/>
      <c r="IV109" s="206"/>
      <c r="IW109" s="206"/>
      <c r="IX109" s="206"/>
      <c r="IY109" s="206"/>
      <c r="IZ109" s="206"/>
      <c r="JA109" s="206"/>
      <c r="JB109" s="206"/>
      <c r="JC109" s="206"/>
      <c r="JD109" s="206"/>
      <c r="JE109" s="206"/>
      <c r="JF109" s="206"/>
      <c r="JG109" s="206"/>
      <c r="JH109" s="206"/>
      <c r="JI109" s="206"/>
      <c r="JJ109" s="206"/>
      <c r="JK109" s="206"/>
      <c r="JL109" s="206"/>
      <c r="JM109" s="206"/>
      <c r="JN109" s="206"/>
      <c r="JO109" s="206"/>
      <c r="JP109" s="206"/>
      <c r="JQ109" s="206"/>
      <c r="JR109" s="206"/>
      <c r="JS109" s="206"/>
      <c r="JT109" s="206"/>
      <c r="JU109" s="206"/>
      <c r="JV109" s="206"/>
      <c r="JW109" s="206"/>
      <c r="JX109" s="206"/>
      <c r="JY109" s="206"/>
      <c r="JZ109" s="206"/>
      <c r="KA109" s="206"/>
      <c r="KB109" s="206"/>
      <c r="KC109" s="206"/>
      <c r="KD109" s="206"/>
      <c r="KE109" s="206"/>
      <c r="KF109" s="206"/>
      <c r="KG109" s="206"/>
      <c r="KH109" s="206"/>
      <c r="KI109" s="206"/>
      <c r="KJ109" s="206"/>
      <c r="KK109" s="206"/>
      <c r="KL109" s="206"/>
      <c r="KM109" s="206"/>
      <c r="KN109" s="206"/>
      <c r="KO109" s="206"/>
      <c r="KP109" s="205"/>
      <c r="KQ109" s="205"/>
      <c r="KR109" s="205"/>
      <c r="KS109" s="205"/>
      <c r="KT109" s="205"/>
      <c r="KU109" s="205"/>
      <c r="KV109" s="205"/>
      <c r="KW109" s="205"/>
      <c r="KX109" s="205"/>
      <c r="KY109" s="205"/>
      <c r="KZ109" s="205"/>
      <c r="LA109" s="205"/>
      <c r="LB109" s="205"/>
      <c r="LC109" s="205"/>
      <c r="LD109" s="205"/>
      <c r="LE109" s="205"/>
      <c r="LF109" s="205"/>
      <c r="LG109" s="205"/>
      <c r="LH109" s="205"/>
      <c r="LI109" s="205"/>
      <c r="LJ109" s="205"/>
      <c r="LK109" s="205"/>
      <c r="LL109" s="205"/>
      <c r="LM109" s="205"/>
      <c r="LN109" s="205"/>
      <c r="LO109" s="205"/>
      <c r="LP109" s="205"/>
      <c r="LQ109" s="205"/>
      <c r="LR109" s="205"/>
      <c r="LS109" s="205"/>
      <c r="LT109" s="205"/>
      <c r="LU109" s="205"/>
      <c r="LV109" s="205"/>
      <c r="LW109" s="205"/>
      <c r="LX109" s="205"/>
      <c r="LY109" s="205"/>
      <c r="LZ109" s="205"/>
      <c r="MA109" s="205"/>
      <c r="MB109" s="205"/>
      <c r="MC109" s="205"/>
      <c r="MD109" s="205"/>
      <c r="ME109" s="205"/>
      <c r="MF109" s="205"/>
      <c r="MG109" s="205"/>
      <c r="MH109" s="205"/>
      <c r="MI109" s="205"/>
      <c r="MJ109" s="205"/>
      <c r="MK109" s="205"/>
      <c r="ML109" s="205"/>
      <c r="MM109" s="205"/>
      <c r="MN109" s="205"/>
      <c r="MO109" s="205"/>
      <c r="MP109" s="205"/>
      <c r="MQ109" s="205"/>
      <c r="MR109" s="205"/>
      <c r="MS109" s="205"/>
      <c r="MT109" s="205"/>
      <c r="MU109" s="205"/>
      <c r="MV109" s="205"/>
      <c r="MW109" s="205"/>
      <c r="MX109" s="205"/>
      <c r="MY109" s="205"/>
      <c r="MZ109" s="205"/>
      <c r="NA109" s="205"/>
      <c r="NB109" s="205"/>
      <c r="NC109" s="205"/>
      <c r="ND109" s="205"/>
      <c r="NE109" s="205"/>
      <c r="NF109" s="205"/>
      <c r="NG109" s="205"/>
      <c r="NH109" s="205"/>
      <c r="NI109" s="205"/>
      <c r="NJ109" s="205"/>
      <c r="NK109" s="205"/>
      <c r="NL109" s="205"/>
      <c r="NM109" s="205"/>
      <c r="NN109" s="205"/>
      <c r="NO109" s="205"/>
      <c r="NP109" s="205"/>
      <c r="NQ109" s="205"/>
      <c r="NR109" s="205"/>
      <c r="NS109" s="205"/>
      <c r="NT109" s="205"/>
      <c r="NU109" s="205"/>
      <c r="NV109" s="205"/>
      <c r="NW109" s="205"/>
      <c r="NX109" s="205"/>
      <c r="NY109" s="205"/>
      <c r="NZ109" s="205"/>
      <c r="OA109" s="205"/>
      <c r="OB109" s="205"/>
      <c r="OC109" s="205"/>
      <c r="OD109" s="205"/>
      <c r="OE109" s="205"/>
      <c r="OF109" s="205"/>
      <c r="OG109" s="205"/>
      <c r="OH109" s="205"/>
      <c r="OI109" s="205"/>
      <c r="OJ109" s="205"/>
      <c r="OK109" s="205"/>
      <c r="OL109" s="205"/>
      <c r="OM109" s="205"/>
      <c r="ON109" s="205"/>
      <c r="OO109" s="205"/>
      <c r="OP109" s="205"/>
      <c r="OQ109" s="205"/>
      <c r="OR109" s="205"/>
      <c r="OS109" s="205"/>
      <c r="OT109" s="205"/>
      <c r="OU109" s="205"/>
      <c r="OV109" s="205"/>
      <c r="OW109" s="205"/>
      <c r="OX109" s="205"/>
      <c r="OY109" s="205"/>
      <c r="OZ109" s="205"/>
      <c r="PA109" s="205"/>
      <c r="PB109" s="205"/>
      <c r="PC109" s="205"/>
      <c r="PD109" s="205"/>
      <c r="PE109" s="205"/>
      <c r="PF109" s="205"/>
      <c r="PG109" s="205"/>
      <c r="PH109" s="205"/>
      <c r="PI109" s="205"/>
      <c r="PJ109" s="205"/>
      <c r="PK109" s="205"/>
      <c r="PL109" s="205"/>
      <c r="PM109" s="205"/>
      <c r="PN109" s="205"/>
      <c r="PO109" s="205"/>
      <c r="PP109" s="205"/>
      <c r="PQ109" s="205"/>
      <c r="PR109" s="205"/>
      <c r="PS109" s="205"/>
      <c r="PT109" s="205"/>
      <c r="PU109" s="205"/>
      <c r="PV109" s="205"/>
      <c r="PW109" s="205"/>
      <c r="PX109" s="205"/>
      <c r="PY109" s="205"/>
      <c r="PZ109" s="205"/>
      <c r="QA109" s="205"/>
      <c r="QB109" s="205"/>
      <c r="QC109" s="205"/>
      <c r="QD109" s="205"/>
      <c r="QE109" s="205"/>
      <c r="QF109" s="205"/>
      <c r="QG109" s="205"/>
      <c r="QH109" s="205"/>
      <c r="QI109" s="205"/>
      <c r="QJ109" s="205"/>
      <c r="QK109" s="205"/>
      <c r="QL109" s="205"/>
      <c r="QM109" s="205"/>
      <c r="QN109" s="205"/>
      <c r="QO109" s="205"/>
      <c r="QP109" s="205"/>
      <c r="QQ109" s="205"/>
      <c r="QR109" s="205"/>
      <c r="QS109" s="205"/>
      <c r="QT109" s="205"/>
      <c r="QU109" s="205"/>
      <c r="QV109" s="205"/>
      <c r="QW109" s="205"/>
      <c r="QX109" s="205"/>
      <c r="QY109" s="205"/>
      <c r="QZ109" s="205"/>
      <c r="RA109" s="205"/>
      <c r="RB109" s="205"/>
      <c r="RC109" s="205"/>
      <c r="RD109" s="205"/>
      <c r="RE109" s="205"/>
      <c r="RF109" s="205"/>
      <c r="RG109" s="205"/>
      <c r="RH109" s="205"/>
      <c r="RI109" s="205"/>
      <c r="RJ109" s="205"/>
      <c r="RK109" s="205"/>
      <c r="RL109" s="205"/>
      <c r="RM109" s="205"/>
      <c r="RN109" s="205"/>
      <c r="RO109" s="205"/>
      <c r="RP109" s="205"/>
      <c r="RQ109" s="205"/>
      <c r="RR109" s="205"/>
      <c r="RS109" s="205"/>
      <c r="RT109" s="205"/>
      <c r="RU109" s="205"/>
      <c r="RV109" s="205"/>
      <c r="RW109" s="205"/>
      <c r="RX109" s="205"/>
      <c r="RY109" s="205"/>
      <c r="RZ109" s="205"/>
      <c r="SA109" s="205"/>
      <c r="SB109" s="205"/>
      <c r="SC109" s="205"/>
      <c r="SD109" s="205"/>
      <c r="SE109" s="205"/>
      <c r="SF109" s="205"/>
      <c r="SG109" s="205"/>
      <c r="SH109" s="205"/>
      <c r="SI109" s="205"/>
      <c r="SJ109" s="205"/>
      <c r="SK109" s="205"/>
      <c r="SL109" s="205"/>
      <c r="SM109" s="205"/>
      <c r="SN109" s="205"/>
      <c r="SO109" s="205"/>
      <c r="SP109" s="205"/>
      <c r="SQ109" s="205"/>
      <c r="SR109" s="205"/>
      <c r="SS109" s="205"/>
      <c r="ST109" s="205"/>
      <c r="SU109" s="205"/>
      <c r="SV109" s="205"/>
      <c r="SW109" s="205"/>
      <c r="SX109" s="205"/>
      <c r="SY109" s="205"/>
      <c r="SZ109" s="205"/>
      <c r="TA109" s="205"/>
      <c r="TB109" s="205"/>
      <c r="TC109" s="205"/>
      <c r="TD109" s="205"/>
      <c r="TE109" s="205"/>
      <c r="TF109" s="205"/>
      <c r="TG109" s="205"/>
      <c r="TH109" s="205"/>
      <c r="TI109" s="205"/>
      <c r="TJ109" s="205"/>
      <c r="TK109" s="205"/>
      <c r="TL109" s="205"/>
      <c r="TM109" s="205"/>
      <c r="TN109" s="205"/>
      <c r="TO109" s="205"/>
      <c r="TP109" s="205"/>
      <c r="TQ109" s="205"/>
      <c r="TR109" s="205"/>
      <c r="TS109" s="205"/>
      <c r="TT109" s="205"/>
      <c r="TU109" s="205"/>
      <c r="TV109" s="205"/>
      <c r="TW109" s="205"/>
      <c r="TX109" s="205"/>
      <c r="TY109" s="205"/>
      <c r="TZ109" s="205"/>
      <c r="UA109" s="205"/>
      <c r="UB109" s="205"/>
      <c r="UC109" s="205"/>
      <c r="UD109" s="205"/>
      <c r="UE109" s="205"/>
      <c r="UF109" s="205"/>
      <c r="UG109" s="205"/>
      <c r="UH109" s="205"/>
      <c r="UI109" s="205"/>
      <c r="UJ109" s="205"/>
      <c r="UK109" s="205"/>
      <c r="UL109" s="205"/>
      <c r="UM109" s="205"/>
      <c r="UN109" s="205"/>
      <c r="UO109" s="205"/>
      <c r="UP109" s="205"/>
      <c r="UQ109" s="205"/>
      <c r="UR109" s="205"/>
      <c r="US109" s="205"/>
      <c r="UT109" s="205"/>
      <c r="UU109" s="205"/>
      <c r="UV109" s="205"/>
      <c r="UW109" s="205"/>
      <c r="UX109" s="205"/>
      <c r="UY109" s="205"/>
      <c r="UZ109" s="205"/>
      <c r="VA109" s="205"/>
      <c r="VB109" s="205"/>
      <c r="VC109" s="205"/>
      <c r="VD109" s="205"/>
      <c r="VE109" s="205"/>
      <c r="VF109" s="205"/>
      <c r="VG109" s="205"/>
      <c r="VH109" s="205"/>
      <c r="VI109" s="205"/>
      <c r="VJ109" s="205"/>
      <c r="VK109" s="205"/>
      <c r="VL109" s="205"/>
      <c r="VM109" s="205"/>
      <c r="VN109" s="205"/>
      <c r="VO109" s="205"/>
      <c r="VP109" s="205"/>
      <c r="VQ109" s="205"/>
      <c r="VR109" s="205"/>
      <c r="VS109" s="205"/>
      <c r="VT109" s="205"/>
      <c r="VU109" s="205"/>
      <c r="VV109" s="205"/>
      <c r="VW109" s="205"/>
      <c r="VX109" s="205"/>
      <c r="VY109" s="205"/>
      <c r="VZ109" s="205"/>
      <c r="WA109" s="205"/>
      <c r="WB109" s="205"/>
      <c r="WC109" s="205"/>
      <c r="WD109" s="205"/>
      <c r="WE109" s="205"/>
      <c r="WF109" s="205"/>
      <c r="WG109" s="205"/>
      <c r="WH109" s="205"/>
      <c r="WI109" s="205"/>
      <c r="WJ109" s="205"/>
      <c r="WK109" s="205"/>
      <c r="WL109" s="205"/>
      <c r="WM109" s="205"/>
      <c r="WN109" s="205"/>
      <c r="WO109" s="205"/>
      <c r="WP109" s="205"/>
      <c r="WQ109" s="205"/>
      <c r="WR109" s="205"/>
      <c r="WS109" s="205"/>
      <c r="WT109" s="205"/>
      <c r="WU109" s="205"/>
      <c r="WV109" s="205"/>
      <c r="WW109" s="205"/>
      <c r="WX109" s="205"/>
      <c r="WY109" s="205"/>
      <c r="WZ109" s="205"/>
      <c r="XA109" s="205"/>
      <c r="XB109" s="205"/>
      <c r="XC109" s="205"/>
      <c r="XD109" s="205"/>
      <c r="XE109" s="205"/>
      <c r="XF109" s="205"/>
      <c r="XG109" s="205"/>
      <c r="XH109" s="205"/>
      <c r="XI109" s="205"/>
      <c r="XJ109" s="205"/>
      <c r="XK109" s="205"/>
      <c r="XL109" s="205"/>
      <c r="XM109" s="205"/>
      <c r="XN109" s="205"/>
      <c r="XO109" s="205"/>
      <c r="XP109" s="205"/>
      <c r="XQ109" s="205"/>
      <c r="XR109" s="205"/>
      <c r="XS109" s="205"/>
      <c r="XT109" s="205"/>
      <c r="XU109" s="205"/>
      <c r="XV109" s="205"/>
      <c r="XW109" s="205"/>
      <c r="XX109" s="205"/>
      <c r="XY109" s="205"/>
      <c r="XZ109" s="205"/>
      <c r="YA109" s="205"/>
      <c r="YB109" s="205"/>
      <c r="YC109" s="205"/>
      <c r="YD109" s="205"/>
      <c r="YE109" s="205"/>
      <c r="YF109" s="205"/>
      <c r="YG109" s="205"/>
      <c r="YH109" s="205"/>
      <c r="YI109" s="205"/>
      <c r="YJ109" s="205"/>
      <c r="YK109" s="205"/>
      <c r="YL109" s="205"/>
      <c r="YM109" s="205"/>
      <c r="YN109" s="205"/>
      <c r="YO109" s="205"/>
      <c r="YP109" s="205"/>
      <c r="YQ109" s="205"/>
      <c r="YR109" s="205"/>
      <c r="YS109" s="205"/>
      <c r="YT109" s="205"/>
      <c r="YU109" s="205"/>
      <c r="YV109" s="205"/>
      <c r="YW109" s="205"/>
      <c r="YX109" s="205"/>
      <c r="YY109" s="205"/>
      <c r="YZ109" s="205"/>
      <c r="ZA109" s="205"/>
      <c r="ZB109" s="205"/>
      <c r="ZC109" s="205"/>
      <c r="ZD109" s="205"/>
      <c r="ZE109" s="205"/>
      <c r="ZF109" s="205"/>
      <c r="ZG109" s="205"/>
      <c r="ZH109" s="205"/>
      <c r="ZI109" s="205"/>
      <c r="ZJ109" s="205"/>
      <c r="ZK109" s="205"/>
      <c r="ZL109" s="205"/>
      <c r="ZM109" s="205"/>
      <c r="ZN109" s="205"/>
      <c r="ZO109" s="205"/>
      <c r="ZP109" s="205"/>
      <c r="ZQ109" s="205"/>
      <c r="ZR109" s="205"/>
      <c r="ZS109" s="205"/>
      <c r="ZT109" s="205"/>
      <c r="ZU109" s="205"/>
      <c r="ZV109" s="205"/>
      <c r="ZW109" s="205"/>
      <c r="ZX109" s="205"/>
      <c r="ZY109" s="205"/>
      <c r="ZZ109" s="205"/>
      <c r="AAA109" s="205"/>
      <c r="AAB109" s="205"/>
      <c r="AAC109" s="205"/>
      <c r="AAD109" s="205"/>
      <c r="AAE109" s="205"/>
      <c r="AAF109" s="205"/>
      <c r="AAG109" s="205"/>
      <c r="AAH109" s="205"/>
      <c r="AAI109" s="205"/>
      <c r="AAJ109" s="205"/>
      <c r="AAK109" s="205"/>
      <c r="AAL109" s="205"/>
      <c r="AAM109" s="205"/>
      <c r="AAN109" s="205"/>
      <c r="AAO109" s="205"/>
      <c r="AAP109" s="205"/>
      <c r="AAQ109" s="205"/>
      <c r="AAR109" s="205"/>
      <c r="AAS109" s="205"/>
      <c r="AAT109" s="205"/>
      <c r="AAU109" s="205"/>
      <c r="AAV109" s="205"/>
      <c r="AAW109" s="205"/>
      <c r="AAX109" s="205"/>
      <c r="AAY109" s="205"/>
      <c r="AAZ109" s="205"/>
      <c r="ABA109" s="205"/>
      <c r="ABB109" s="205"/>
      <c r="ABC109" s="205"/>
      <c r="ABD109" s="205"/>
      <c r="ABE109" s="205"/>
      <c r="ABF109" s="205"/>
      <c r="ABG109" s="205"/>
      <c r="ABH109" s="205"/>
      <c r="ABI109" s="205"/>
      <c r="ABJ109" s="205"/>
      <c r="ABK109" s="205"/>
      <c r="ABL109" s="205"/>
      <c r="ABM109" s="205"/>
      <c r="ABN109" s="205"/>
      <c r="ABO109" s="205"/>
      <c r="ABP109" s="205"/>
      <c r="ABQ109" s="205"/>
      <c r="ABR109" s="205"/>
      <c r="ABS109" s="205"/>
      <c r="ABT109" s="205"/>
      <c r="ABU109" s="205"/>
      <c r="ABV109" s="205"/>
      <c r="ABW109" s="205"/>
      <c r="ABX109" s="205"/>
      <c r="ABY109" s="205"/>
      <c r="ABZ109" s="205"/>
      <c r="ACA109" s="205"/>
      <c r="ACB109" s="205"/>
      <c r="ACC109" s="205"/>
      <c r="ACD109" s="205"/>
      <c r="ACE109" s="205"/>
      <c r="ACF109" s="205"/>
      <c r="ACG109" s="205"/>
      <c r="ACH109" s="205"/>
      <c r="ACI109" s="205"/>
      <c r="ACJ109" s="205"/>
      <c r="ACK109" s="205"/>
      <c r="ACL109" s="205"/>
      <c r="ACM109" s="205"/>
      <c r="ACN109" s="205"/>
      <c r="ACO109" s="205"/>
      <c r="ACP109" s="205"/>
      <c r="ACQ109" s="205"/>
      <c r="ACR109" s="205"/>
      <c r="ACS109" s="205"/>
      <c r="ACT109" s="205"/>
      <c r="ACU109" s="205"/>
      <c r="ACV109" s="205"/>
      <c r="ACW109" s="205"/>
      <c r="ACX109" s="205"/>
      <c r="ACY109" s="205"/>
      <c r="ACZ109" s="205"/>
      <c r="ADA109" s="205"/>
      <c r="ADB109" s="205"/>
      <c r="ADC109" s="205"/>
      <c r="ADD109" s="205"/>
      <c r="ADE109" s="205"/>
      <c r="ADF109" s="205"/>
      <c r="ADG109" s="205"/>
      <c r="ADH109" s="205"/>
      <c r="ADI109" s="205"/>
      <c r="ADJ109" s="205"/>
      <c r="ADK109" s="205"/>
      <c r="ADL109" s="205"/>
      <c r="ADM109" s="205"/>
      <c r="ADN109" s="205"/>
      <c r="ADO109" s="205"/>
      <c r="ADP109" s="205"/>
      <c r="ADQ109" s="205"/>
      <c r="ADR109" s="205"/>
      <c r="ADS109" s="205"/>
      <c r="ADT109" s="205"/>
      <c r="ADU109" s="205"/>
      <c r="ADV109" s="205"/>
      <c r="ADW109" s="205"/>
      <c r="ADX109" s="205"/>
      <c r="ADY109" s="205"/>
      <c r="ADZ109" s="205"/>
      <c r="AEA109" s="205"/>
      <c r="AEB109" s="205"/>
      <c r="AEC109" s="205"/>
      <c r="AED109" s="205"/>
      <c r="AEE109" s="205"/>
      <c r="AEF109" s="205"/>
      <c r="AEG109" s="205"/>
      <c r="AEH109" s="205"/>
      <c r="AEI109" s="205"/>
      <c r="AEJ109" s="205"/>
      <c r="AEK109" s="205"/>
      <c r="AEL109" s="205"/>
      <c r="AEM109" s="205"/>
      <c r="AEN109" s="205"/>
      <c r="AEO109" s="205"/>
      <c r="AEP109" s="205"/>
      <c r="AEQ109" s="205"/>
      <c r="AER109" s="205"/>
      <c r="AES109" s="205"/>
      <c r="AET109" s="205"/>
      <c r="AEU109" s="205"/>
      <c r="AEV109" s="205"/>
      <c r="AEW109" s="205"/>
      <c r="AEX109" s="205"/>
      <c r="AEY109" s="205"/>
      <c r="AEZ109" s="205"/>
      <c r="AFA109" s="205"/>
      <c r="AFB109" s="205"/>
      <c r="AFC109" s="205"/>
      <c r="AFD109" s="205"/>
      <c r="AFE109" s="205"/>
      <c r="AFF109" s="205"/>
      <c r="AFG109" s="205"/>
      <c r="AFH109" s="205"/>
      <c r="AFI109" s="205"/>
      <c r="AFJ109" s="205"/>
      <c r="AFK109" s="205"/>
      <c r="AFL109" s="205"/>
      <c r="AFM109" s="205"/>
      <c r="AFN109" s="205"/>
      <c r="AFO109" s="205"/>
      <c r="AFP109" s="205"/>
      <c r="AFQ109" s="205"/>
      <c r="AFR109" s="205"/>
      <c r="AFS109" s="205"/>
      <c r="AFT109" s="205"/>
      <c r="AFU109" s="205"/>
      <c r="AFV109" s="205"/>
      <c r="AFW109" s="205"/>
      <c r="AFX109" s="205"/>
      <c r="AFY109" s="205"/>
      <c r="AFZ109" s="205"/>
      <c r="AGA109" s="205"/>
      <c r="AGB109" s="205"/>
      <c r="AGC109" s="205"/>
      <c r="AGD109" s="205"/>
      <c r="AGE109" s="205"/>
      <c r="AGF109" s="205"/>
      <c r="AGG109" s="205"/>
      <c r="AGH109" s="205"/>
      <c r="AGI109" s="205"/>
      <c r="AGJ109" s="205"/>
      <c r="AGK109" s="205"/>
      <c r="AGL109" s="205"/>
      <c r="AGM109" s="205"/>
      <c r="AGN109" s="205"/>
      <c r="AGO109" s="205"/>
      <c r="AGP109" s="205"/>
      <c r="AGQ109" s="205"/>
      <c r="AGR109" s="205"/>
      <c r="AGS109" s="205"/>
      <c r="AGT109" s="205"/>
      <c r="AGU109" s="205"/>
      <c r="AGV109" s="205"/>
      <c r="AGW109" s="205"/>
      <c r="AGX109" s="205"/>
      <c r="AGY109" s="205"/>
      <c r="AGZ109" s="205"/>
      <c r="AHA109" s="205"/>
      <c r="AHB109" s="205"/>
      <c r="AHC109" s="205"/>
      <c r="AHD109" s="205"/>
      <c r="AHE109" s="205"/>
      <c r="AHF109" s="205"/>
      <c r="AHG109" s="205"/>
      <c r="AHH109" s="205"/>
      <c r="AHI109" s="205"/>
      <c r="AHJ109" s="205"/>
      <c r="AHK109" s="205"/>
      <c r="AHL109" s="205"/>
      <c r="AHM109" s="205"/>
      <c r="AHN109" s="205"/>
      <c r="AHO109" s="205"/>
      <c r="AHP109" s="205"/>
      <c r="AHQ109" s="205"/>
      <c r="AHR109" s="205"/>
      <c r="AHS109" s="205"/>
      <c r="AHT109" s="205"/>
      <c r="AHU109" s="205"/>
      <c r="AHV109" s="205"/>
      <c r="AHW109" s="205"/>
      <c r="AHX109" s="205"/>
      <c r="AHY109" s="205"/>
      <c r="AHZ109" s="205"/>
      <c r="AIA109" s="205"/>
      <c r="AIB109" s="205"/>
      <c r="AIC109" s="205"/>
      <c r="AID109" s="205"/>
      <c r="AIE109" s="205"/>
      <c r="AIF109" s="205"/>
      <c r="AIG109" s="205"/>
      <c r="AIH109" s="205"/>
      <c r="AII109" s="205"/>
      <c r="AIJ109" s="205"/>
      <c r="AIK109" s="205"/>
      <c r="AIL109" s="205"/>
      <c r="AIM109" s="205"/>
      <c r="AIN109" s="205"/>
      <c r="AIO109" s="205"/>
      <c r="AIP109" s="205"/>
      <c r="AIQ109" s="205"/>
      <c r="AIR109" s="205"/>
      <c r="AIS109" s="205"/>
      <c r="AIT109" s="205"/>
      <c r="AIU109" s="205"/>
      <c r="AIV109" s="205"/>
      <c r="AIW109" s="205"/>
      <c r="AIX109" s="205"/>
      <c r="AIY109" s="205"/>
      <c r="AIZ109" s="205"/>
      <c r="AJA109" s="205"/>
      <c r="AJB109" s="205"/>
      <c r="AJC109" s="205"/>
      <c r="AJD109" s="205"/>
      <c r="AJE109" s="205"/>
      <c r="AJF109" s="205"/>
      <c r="AJG109" s="205"/>
      <c r="AJH109" s="205"/>
      <c r="AJI109" s="205"/>
      <c r="AJJ109" s="205"/>
      <c r="AJK109" s="205"/>
      <c r="AJL109" s="205"/>
      <c r="AJM109" s="205"/>
      <c r="AJN109" s="205"/>
      <c r="AJO109" s="205"/>
      <c r="AJP109" s="205"/>
      <c r="AJQ109" s="205"/>
      <c r="AJR109" s="205"/>
      <c r="AJS109" s="205"/>
      <c r="AJT109" s="205"/>
      <c r="AJU109" s="205"/>
      <c r="AJV109" s="205"/>
      <c r="AJW109" s="205"/>
      <c r="AJX109" s="205"/>
      <c r="AJY109" s="205"/>
      <c r="AJZ109" s="205"/>
      <c r="AKA109" s="205"/>
      <c r="AKB109" s="205"/>
      <c r="AKC109" s="205"/>
      <c r="AKD109" s="205"/>
      <c r="AKE109" s="205"/>
      <c r="AKF109" s="205"/>
      <c r="AKG109" s="205"/>
      <c r="AKH109" s="205"/>
      <c r="AKI109" s="205"/>
      <c r="AKJ109" s="205"/>
      <c r="AKK109" s="205"/>
      <c r="AKL109" s="205"/>
      <c r="AKM109" s="205"/>
      <c r="AKN109" s="205"/>
      <c r="AKO109" s="205"/>
      <c r="AKP109" s="205"/>
      <c r="AKQ109" s="205"/>
      <c r="AKR109" s="205"/>
      <c r="AKS109" s="205"/>
      <c r="AKT109" s="205"/>
      <c r="AKU109" s="205"/>
      <c r="AKV109" s="205"/>
      <c r="AKW109" s="205"/>
      <c r="AKX109" s="205"/>
      <c r="AKY109" s="205"/>
      <c r="AKZ109" s="205"/>
      <c r="ALA109" s="205"/>
      <c r="ALB109" s="205"/>
      <c r="ALC109" s="205"/>
      <c r="ALD109" s="205"/>
      <c r="ALE109" s="205"/>
      <c r="ALF109" s="205"/>
      <c r="ALG109" s="205"/>
      <c r="ALH109" s="205"/>
      <c r="ALI109" s="205"/>
      <c r="ALJ109" s="205"/>
      <c r="ALK109" s="205"/>
      <c r="ALL109" s="205"/>
      <c r="ALM109" s="205"/>
      <c r="ALN109" s="205"/>
      <c r="ALO109" s="205"/>
      <c r="ALP109" s="205"/>
      <c r="ALQ109" s="205"/>
      <c r="ALR109" s="205"/>
      <c r="ALS109" s="205"/>
      <c r="ALT109" s="205"/>
      <c r="ALU109" s="205"/>
      <c r="ALV109" s="205"/>
      <c r="ALW109" s="205"/>
      <c r="ALX109" s="205"/>
      <c r="ALY109" s="205"/>
      <c r="ALZ109" s="205"/>
      <c r="AMA109" s="205"/>
      <c r="AMB109" s="205"/>
      <c r="AMC109" s="205"/>
      <c r="AMD109" s="205"/>
      <c r="AME109" s="205"/>
      <c r="AMF109" s="205"/>
      <c r="AMG109" s="205"/>
      <c r="AMH109" s="205"/>
      <c r="AMI109" s="205"/>
      <c r="AMJ109" s="205"/>
      <c r="AMK109" s="205"/>
    </row>
    <row r="110" spans="1:1025" s="207" customFormat="1" ht="27" x14ac:dyDescent="0.25">
      <c r="A110" s="202"/>
      <c r="B110" s="293"/>
      <c r="C110" s="294"/>
      <c r="D110" s="199" t="s">
        <v>25</v>
      </c>
      <c r="E110" s="201">
        <f>E118</f>
        <v>4315</v>
      </c>
      <c r="F110" s="201">
        <f>F118</f>
        <v>4315</v>
      </c>
      <c r="G110" s="201">
        <f>G126</f>
        <v>0</v>
      </c>
      <c r="H110" s="201">
        <f t="shared" si="8"/>
        <v>3036</v>
      </c>
      <c r="I110" s="201">
        <f t="shared" si="8"/>
        <v>3104.7</v>
      </c>
      <c r="J110" s="208">
        <f>I110/E110*100</f>
        <v>71.951332560834288</v>
      </c>
      <c r="K110" s="208">
        <f>H110/F110*100</f>
        <v>70.359212050984937</v>
      </c>
      <c r="L110" s="208"/>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6"/>
      <c r="GO110" s="206"/>
      <c r="GP110" s="206"/>
      <c r="GQ110" s="206"/>
      <c r="GR110" s="206"/>
      <c r="GS110" s="206"/>
      <c r="GT110" s="206"/>
      <c r="GU110" s="206"/>
      <c r="GV110" s="206"/>
      <c r="GW110" s="206"/>
      <c r="GX110" s="206"/>
      <c r="GY110" s="206"/>
      <c r="GZ110" s="206"/>
      <c r="HA110" s="206"/>
      <c r="HB110" s="206"/>
      <c r="HC110" s="206"/>
      <c r="HD110" s="206"/>
      <c r="HE110" s="206"/>
      <c r="HF110" s="206"/>
      <c r="HG110" s="206"/>
      <c r="HH110" s="206"/>
      <c r="HI110" s="206"/>
      <c r="HJ110" s="206"/>
      <c r="HK110" s="206"/>
      <c r="HL110" s="206"/>
      <c r="HM110" s="206"/>
      <c r="HN110" s="206"/>
      <c r="HO110" s="206"/>
      <c r="HP110" s="206"/>
      <c r="HQ110" s="206"/>
      <c r="HR110" s="206"/>
      <c r="HS110" s="206"/>
      <c r="HT110" s="206"/>
      <c r="HU110" s="206"/>
      <c r="HV110" s="206"/>
      <c r="HW110" s="206"/>
      <c r="HX110" s="206"/>
      <c r="HY110" s="206"/>
      <c r="HZ110" s="206"/>
      <c r="IA110" s="206"/>
      <c r="IB110" s="206"/>
      <c r="IC110" s="206"/>
      <c r="ID110" s="206"/>
      <c r="IE110" s="206"/>
      <c r="IF110" s="206"/>
      <c r="IG110" s="206"/>
      <c r="IH110" s="206"/>
      <c r="II110" s="206"/>
      <c r="IJ110" s="206"/>
      <c r="IK110" s="206"/>
      <c r="IL110" s="206"/>
      <c r="IM110" s="206"/>
      <c r="IN110" s="206"/>
      <c r="IO110" s="206"/>
      <c r="IP110" s="206"/>
      <c r="IQ110" s="206"/>
      <c r="IR110" s="206"/>
      <c r="IS110" s="206"/>
      <c r="IT110" s="206"/>
      <c r="IU110" s="206"/>
      <c r="IV110" s="206"/>
      <c r="IW110" s="206"/>
      <c r="IX110" s="206"/>
      <c r="IY110" s="206"/>
      <c r="IZ110" s="206"/>
      <c r="JA110" s="206"/>
      <c r="JB110" s="206"/>
      <c r="JC110" s="206"/>
      <c r="JD110" s="206"/>
      <c r="JE110" s="206"/>
      <c r="JF110" s="206"/>
      <c r="JG110" s="206"/>
      <c r="JH110" s="206"/>
      <c r="JI110" s="206"/>
      <c r="JJ110" s="206"/>
      <c r="JK110" s="206"/>
      <c r="JL110" s="206"/>
      <c r="JM110" s="206"/>
      <c r="JN110" s="206"/>
      <c r="JO110" s="206"/>
      <c r="JP110" s="206"/>
      <c r="JQ110" s="206"/>
      <c r="JR110" s="206"/>
      <c r="JS110" s="206"/>
      <c r="JT110" s="206"/>
      <c r="JU110" s="206"/>
      <c r="JV110" s="206"/>
      <c r="JW110" s="206"/>
      <c r="JX110" s="206"/>
      <c r="JY110" s="206"/>
      <c r="JZ110" s="206"/>
      <c r="KA110" s="206"/>
      <c r="KB110" s="206"/>
      <c r="KC110" s="206"/>
      <c r="KD110" s="206"/>
      <c r="KE110" s="206"/>
      <c r="KF110" s="206"/>
      <c r="KG110" s="206"/>
      <c r="KH110" s="206"/>
      <c r="KI110" s="206"/>
      <c r="KJ110" s="206"/>
      <c r="KK110" s="206"/>
      <c r="KL110" s="206"/>
      <c r="KM110" s="206"/>
      <c r="KN110" s="206"/>
      <c r="KO110" s="206"/>
      <c r="KP110" s="205"/>
      <c r="KQ110" s="205"/>
      <c r="KR110" s="205"/>
      <c r="KS110" s="205"/>
      <c r="KT110" s="205"/>
      <c r="KU110" s="205"/>
      <c r="KV110" s="205"/>
      <c r="KW110" s="205"/>
      <c r="KX110" s="205"/>
      <c r="KY110" s="205"/>
      <c r="KZ110" s="205"/>
      <c r="LA110" s="205"/>
      <c r="LB110" s="205"/>
      <c r="LC110" s="205"/>
      <c r="LD110" s="205"/>
      <c r="LE110" s="205"/>
      <c r="LF110" s="205"/>
      <c r="LG110" s="205"/>
      <c r="LH110" s="205"/>
      <c r="LI110" s="205"/>
      <c r="LJ110" s="205"/>
      <c r="LK110" s="205"/>
      <c r="LL110" s="205"/>
      <c r="LM110" s="205"/>
      <c r="LN110" s="205"/>
      <c r="LO110" s="205"/>
      <c r="LP110" s="205"/>
      <c r="LQ110" s="205"/>
      <c r="LR110" s="205"/>
      <c r="LS110" s="205"/>
      <c r="LT110" s="205"/>
      <c r="LU110" s="205"/>
      <c r="LV110" s="205"/>
      <c r="LW110" s="205"/>
      <c r="LX110" s="205"/>
      <c r="LY110" s="205"/>
      <c r="LZ110" s="205"/>
      <c r="MA110" s="205"/>
      <c r="MB110" s="205"/>
      <c r="MC110" s="205"/>
      <c r="MD110" s="205"/>
      <c r="ME110" s="205"/>
      <c r="MF110" s="205"/>
      <c r="MG110" s="205"/>
      <c r="MH110" s="205"/>
      <c r="MI110" s="205"/>
      <c r="MJ110" s="205"/>
      <c r="MK110" s="205"/>
      <c r="ML110" s="205"/>
      <c r="MM110" s="205"/>
      <c r="MN110" s="205"/>
      <c r="MO110" s="205"/>
      <c r="MP110" s="205"/>
      <c r="MQ110" s="205"/>
      <c r="MR110" s="205"/>
      <c r="MS110" s="205"/>
      <c r="MT110" s="205"/>
      <c r="MU110" s="205"/>
      <c r="MV110" s="205"/>
      <c r="MW110" s="205"/>
      <c r="MX110" s="205"/>
      <c r="MY110" s="205"/>
      <c r="MZ110" s="205"/>
      <c r="NA110" s="205"/>
      <c r="NB110" s="205"/>
      <c r="NC110" s="205"/>
      <c r="ND110" s="205"/>
      <c r="NE110" s="205"/>
      <c r="NF110" s="205"/>
      <c r="NG110" s="205"/>
      <c r="NH110" s="205"/>
      <c r="NI110" s="205"/>
      <c r="NJ110" s="205"/>
      <c r="NK110" s="205"/>
      <c r="NL110" s="205"/>
      <c r="NM110" s="205"/>
      <c r="NN110" s="205"/>
      <c r="NO110" s="205"/>
      <c r="NP110" s="205"/>
      <c r="NQ110" s="205"/>
      <c r="NR110" s="205"/>
      <c r="NS110" s="205"/>
      <c r="NT110" s="205"/>
      <c r="NU110" s="205"/>
      <c r="NV110" s="205"/>
      <c r="NW110" s="205"/>
      <c r="NX110" s="205"/>
      <c r="NY110" s="205"/>
      <c r="NZ110" s="205"/>
      <c r="OA110" s="205"/>
      <c r="OB110" s="205"/>
      <c r="OC110" s="205"/>
      <c r="OD110" s="205"/>
      <c r="OE110" s="205"/>
      <c r="OF110" s="205"/>
      <c r="OG110" s="205"/>
      <c r="OH110" s="205"/>
      <c r="OI110" s="205"/>
      <c r="OJ110" s="205"/>
      <c r="OK110" s="205"/>
      <c r="OL110" s="205"/>
      <c r="OM110" s="205"/>
      <c r="ON110" s="205"/>
      <c r="OO110" s="205"/>
      <c r="OP110" s="205"/>
      <c r="OQ110" s="205"/>
      <c r="OR110" s="205"/>
      <c r="OS110" s="205"/>
      <c r="OT110" s="205"/>
      <c r="OU110" s="205"/>
      <c r="OV110" s="205"/>
      <c r="OW110" s="205"/>
      <c r="OX110" s="205"/>
      <c r="OY110" s="205"/>
      <c r="OZ110" s="205"/>
      <c r="PA110" s="205"/>
      <c r="PB110" s="205"/>
      <c r="PC110" s="205"/>
      <c r="PD110" s="205"/>
      <c r="PE110" s="205"/>
      <c r="PF110" s="205"/>
      <c r="PG110" s="205"/>
      <c r="PH110" s="205"/>
      <c r="PI110" s="205"/>
      <c r="PJ110" s="205"/>
      <c r="PK110" s="205"/>
      <c r="PL110" s="205"/>
      <c r="PM110" s="205"/>
      <c r="PN110" s="205"/>
      <c r="PO110" s="205"/>
      <c r="PP110" s="205"/>
      <c r="PQ110" s="205"/>
      <c r="PR110" s="205"/>
      <c r="PS110" s="205"/>
      <c r="PT110" s="205"/>
      <c r="PU110" s="205"/>
      <c r="PV110" s="205"/>
      <c r="PW110" s="205"/>
      <c r="PX110" s="205"/>
      <c r="PY110" s="205"/>
      <c r="PZ110" s="205"/>
      <c r="QA110" s="205"/>
      <c r="QB110" s="205"/>
      <c r="QC110" s="205"/>
      <c r="QD110" s="205"/>
      <c r="QE110" s="205"/>
      <c r="QF110" s="205"/>
      <c r="QG110" s="205"/>
      <c r="QH110" s="205"/>
      <c r="QI110" s="205"/>
      <c r="QJ110" s="205"/>
      <c r="QK110" s="205"/>
      <c r="QL110" s="205"/>
      <c r="QM110" s="205"/>
      <c r="QN110" s="205"/>
      <c r="QO110" s="205"/>
      <c r="QP110" s="205"/>
      <c r="QQ110" s="205"/>
      <c r="QR110" s="205"/>
      <c r="QS110" s="205"/>
      <c r="QT110" s="205"/>
      <c r="QU110" s="205"/>
      <c r="QV110" s="205"/>
      <c r="QW110" s="205"/>
      <c r="QX110" s="205"/>
      <c r="QY110" s="205"/>
      <c r="QZ110" s="205"/>
      <c r="RA110" s="205"/>
      <c r="RB110" s="205"/>
      <c r="RC110" s="205"/>
      <c r="RD110" s="205"/>
      <c r="RE110" s="205"/>
      <c r="RF110" s="205"/>
      <c r="RG110" s="205"/>
      <c r="RH110" s="205"/>
      <c r="RI110" s="205"/>
      <c r="RJ110" s="205"/>
      <c r="RK110" s="205"/>
      <c r="RL110" s="205"/>
      <c r="RM110" s="205"/>
      <c r="RN110" s="205"/>
      <c r="RO110" s="205"/>
      <c r="RP110" s="205"/>
      <c r="RQ110" s="205"/>
      <c r="RR110" s="205"/>
      <c r="RS110" s="205"/>
      <c r="RT110" s="205"/>
      <c r="RU110" s="205"/>
      <c r="RV110" s="205"/>
      <c r="RW110" s="205"/>
      <c r="RX110" s="205"/>
      <c r="RY110" s="205"/>
      <c r="RZ110" s="205"/>
      <c r="SA110" s="205"/>
      <c r="SB110" s="205"/>
      <c r="SC110" s="205"/>
      <c r="SD110" s="205"/>
      <c r="SE110" s="205"/>
      <c r="SF110" s="205"/>
      <c r="SG110" s="205"/>
      <c r="SH110" s="205"/>
      <c r="SI110" s="205"/>
      <c r="SJ110" s="205"/>
      <c r="SK110" s="205"/>
      <c r="SL110" s="205"/>
      <c r="SM110" s="205"/>
      <c r="SN110" s="205"/>
      <c r="SO110" s="205"/>
      <c r="SP110" s="205"/>
      <c r="SQ110" s="205"/>
      <c r="SR110" s="205"/>
      <c r="SS110" s="205"/>
      <c r="ST110" s="205"/>
      <c r="SU110" s="205"/>
      <c r="SV110" s="205"/>
      <c r="SW110" s="205"/>
      <c r="SX110" s="205"/>
      <c r="SY110" s="205"/>
      <c r="SZ110" s="205"/>
      <c r="TA110" s="205"/>
      <c r="TB110" s="205"/>
      <c r="TC110" s="205"/>
      <c r="TD110" s="205"/>
      <c r="TE110" s="205"/>
      <c r="TF110" s="205"/>
      <c r="TG110" s="205"/>
      <c r="TH110" s="205"/>
      <c r="TI110" s="205"/>
      <c r="TJ110" s="205"/>
      <c r="TK110" s="205"/>
      <c r="TL110" s="205"/>
      <c r="TM110" s="205"/>
      <c r="TN110" s="205"/>
      <c r="TO110" s="205"/>
      <c r="TP110" s="205"/>
      <c r="TQ110" s="205"/>
      <c r="TR110" s="205"/>
      <c r="TS110" s="205"/>
      <c r="TT110" s="205"/>
      <c r="TU110" s="205"/>
      <c r="TV110" s="205"/>
      <c r="TW110" s="205"/>
      <c r="TX110" s="205"/>
      <c r="TY110" s="205"/>
      <c r="TZ110" s="205"/>
      <c r="UA110" s="205"/>
      <c r="UB110" s="205"/>
      <c r="UC110" s="205"/>
      <c r="UD110" s="205"/>
      <c r="UE110" s="205"/>
      <c r="UF110" s="205"/>
      <c r="UG110" s="205"/>
      <c r="UH110" s="205"/>
      <c r="UI110" s="205"/>
      <c r="UJ110" s="205"/>
      <c r="UK110" s="205"/>
      <c r="UL110" s="205"/>
      <c r="UM110" s="205"/>
      <c r="UN110" s="205"/>
      <c r="UO110" s="205"/>
      <c r="UP110" s="205"/>
      <c r="UQ110" s="205"/>
      <c r="UR110" s="205"/>
      <c r="US110" s="205"/>
      <c r="UT110" s="205"/>
      <c r="UU110" s="205"/>
      <c r="UV110" s="205"/>
      <c r="UW110" s="205"/>
      <c r="UX110" s="205"/>
      <c r="UY110" s="205"/>
      <c r="UZ110" s="205"/>
      <c r="VA110" s="205"/>
      <c r="VB110" s="205"/>
      <c r="VC110" s="205"/>
      <c r="VD110" s="205"/>
      <c r="VE110" s="205"/>
      <c r="VF110" s="205"/>
      <c r="VG110" s="205"/>
      <c r="VH110" s="205"/>
      <c r="VI110" s="205"/>
      <c r="VJ110" s="205"/>
      <c r="VK110" s="205"/>
      <c r="VL110" s="205"/>
      <c r="VM110" s="205"/>
      <c r="VN110" s="205"/>
      <c r="VO110" s="205"/>
      <c r="VP110" s="205"/>
      <c r="VQ110" s="205"/>
      <c r="VR110" s="205"/>
      <c r="VS110" s="205"/>
      <c r="VT110" s="205"/>
      <c r="VU110" s="205"/>
      <c r="VV110" s="205"/>
      <c r="VW110" s="205"/>
      <c r="VX110" s="205"/>
      <c r="VY110" s="205"/>
      <c r="VZ110" s="205"/>
      <c r="WA110" s="205"/>
      <c r="WB110" s="205"/>
      <c r="WC110" s="205"/>
      <c r="WD110" s="205"/>
      <c r="WE110" s="205"/>
      <c r="WF110" s="205"/>
      <c r="WG110" s="205"/>
      <c r="WH110" s="205"/>
      <c r="WI110" s="205"/>
      <c r="WJ110" s="205"/>
      <c r="WK110" s="205"/>
      <c r="WL110" s="205"/>
      <c r="WM110" s="205"/>
      <c r="WN110" s="205"/>
      <c r="WO110" s="205"/>
      <c r="WP110" s="205"/>
      <c r="WQ110" s="205"/>
      <c r="WR110" s="205"/>
      <c r="WS110" s="205"/>
      <c r="WT110" s="205"/>
      <c r="WU110" s="205"/>
      <c r="WV110" s="205"/>
      <c r="WW110" s="205"/>
      <c r="WX110" s="205"/>
      <c r="WY110" s="205"/>
      <c r="WZ110" s="205"/>
      <c r="XA110" s="205"/>
      <c r="XB110" s="205"/>
      <c r="XC110" s="205"/>
      <c r="XD110" s="205"/>
      <c r="XE110" s="205"/>
      <c r="XF110" s="205"/>
      <c r="XG110" s="205"/>
      <c r="XH110" s="205"/>
      <c r="XI110" s="205"/>
      <c r="XJ110" s="205"/>
      <c r="XK110" s="205"/>
      <c r="XL110" s="205"/>
      <c r="XM110" s="205"/>
      <c r="XN110" s="205"/>
      <c r="XO110" s="205"/>
      <c r="XP110" s="205"/>
      <c r="XQ110" s="205"/>
      <c r="XR110" s="205"/>
      <c r="XS110" s="205"/>
      <c r="XT110" s="205"/>
      <c r="XU110" s="205"/>
      <c r="XV110" s="205"/>
      <c r="XW110" s="205"/>
      <c r="XX110" s="205"/>
      <c r="XY110" s="205"/>
      <c r="XZ110" s="205"/>
      <c r="YA110" s="205"/>
      <c r="YB110" s="205"/>
      <c r="YC110" s="205"/>
      <c r="YD110" s="205"/>
      <c r="YE110" s="205"/>
      <c r="YF110" s="205"/>
      <c r="YG110" s="205"/>
      <c r="YH110" s="205"/>
      <c r="YI110" s="205"/>
      <c r="YJ110" s="205"/>
      <c r="YK110" s="205"/>
      <c r="YL110" s="205"/>
      <c r="YM110" s="205"/>
      <c r="YN110" s="205"/>
      <c r="YO110" s="205"/>
      <c r="YP110" s="205"/>
      <c r="YQ110" s="205"/>
      <c r="YR110" s="205"/>
      <c r="YS110" s="205"/>
      <c r="YT110" s="205"/>
      <c r="YU110" s="205"/>
      <c r="YV110" s="205"/>
      <c r="YW110" s="205"/>
      <c r="YX110" s="205"/>
      <c r="YY110" s="205"/>
      <c r="YZ110" s="205"/>
      <c r="ZA110" s="205"/>
      <c r="ZB110" s="205"/>
      <c r="ZC110" s="205"/>
      <c r="ZD110" s="205"/>
      <c r="ZE110" s="205"/>
      <c r="ZF110" s="205"/>
      <c r="ZG110" s="205"/>
      <c r="ZH110" s="205"/>
      <c r="ZI110" s="205"/>
      <c r="ZJ110" s="205"/>
      <c r="ZK110" s="205"/>
      <c r="ZL110" s="205"/>
      <c r="ZM110" s="205"/>
      <c r="ZN110" s="205"/>
      <c r="ZO110" s="205"/>
      <c r="ZP110" s="205"/>
      <c r="ZQ110" s="205"/>
      <c r="ZR110" s="205"/>
      <c r="ZS110" s="205"/>
      <c r="ZT110" s="205"/>
      <c r="ZU110" s="205"/>
      <c r="ZV110" s="205"/>
      <c r="ZW110" s="205"/>
      <c r="ZX110" s="205"/>
      <c r="ZY110" s="205"/>
      <c r="ZZ110" s="205"/>
      <c r="AAA110" s="205"/>
      <c r="AAB110" s="205"/>
      <c r="AAC110" s="205"/>
      <c r="AAD110" s="205"/>
      <c r="AAE110" s="205"/>
      <c r="AAF110" s="205"/>
      <c r="AAG110" s="205"/>
      <c r="AAH110" s="205"/>
      <c r="AAI110" s="205"/>
      <c r="AAJ110" s="205"/>
      <c r="AAK110" s="205"/>
      <c r="AAL110" s="205"/>
      <c r="AAM110" s="205"/>
      <c r="AAN110" s="205"/>
      <c r="AAO110" s="205"/>
      <c r="AAP110" s="205"/>
      <c r="AAQ110" s="205"/>
      <c r="AAR110" s="205"/>
      <c r="AAS110" s="205"/>
      <c r="AAT110" s="205"/>
      <c r="AAU110" s="205"/>
      <c r="AAV110" s="205"/>
      <c r="AAW110" s="205"/>
      <c r="AAX110" s="205"/>
      <c r="AAY110" s="205"/>
      <c r="AAZ110" s="205"/>
      <c r="ABA110" s="205"/>
      <c r="ABB110" s="205"/>
      <c r="ABC110" s="205"/>
      <c r="ABD110" s="205"/>
      <c r="ABE110" s="205"/>
      <c r="ABF110" s="205"/>
      <c r="ABG110" s="205"/>
      <c r="ABH110" s="205"/>
      <c r="ABI110" s="205"/>
      <c r="ABJ110" s="205"/>
      <c r="ABK110" s="205"/>
      <c r="ABL110" s="205"/>
      <c r="ABM110" s="205"/>
      <c r="ABN110" s="205"/>
      <c r="ABO110" s="205"/>
      <c r="ABP110" s="205"/>
      <c r="ABQ110" s="205"/>
      <c r="ABR110" s="205"/>
      <c r="ABS110" s="205"/>
      <c r="ABT110" s="205"/>
      <c r="ABU110" s="205"/>
      <c r="ABV110" s="205"/>
      <c r="ABW110" s="205"/>
      <c r="ABX110" s="205"/>
      <c r="ABY110" s="205"/>
      <c r="ABZ110" s="205"/>
      <c r="ACA110" s="205"/>
      <c r="ACB110" s="205"/>
      <c r="ACC110" s="205"/>
      <c r="ACD110" s="205"/>
      <c r="ACE110" s="205"/>
      <c r="ACF110" s="205"/>
      <c r="ACG110" s="205"/>
      <c r="ACH110" s="205"/>
      <c r="ACI110" s="205"/>
      <c r="ACJ110" s="205"/>
      <c r="ACK110" s="205"/>
      <c r="ACL110" s="205"/>
      <c r="ACM110" s="205"/>
      <c r="ACN110" s="205"/>
      <c r="ACO110" s="205"/>
      <c r="ACP110" s="205"/>
      <c r="ACQ110" s="205"/>
      <c r="ACR110" s="205"/>
      <c r="ACS110" s="205"/>
      <c r="ACT110" s="205"/>
      <c r="ACU110" s="205"/>
      <c r="ACV110" s="205"/>
      <c r="ACW110" s="205"/>
      <c r="ACX110" s="205"/>
      <c r="ACY110" s="205"/>
      <c r="ACZ110" s="205"/>
      <c r="ADA110" s="205"/>
      <c r="ADB110" s="205"/>
      <c r="ADC110" s="205"/>
      <c r="ADD110" s="205"/>
      <c r="ADE110" s="205"/>
      <c r="ADF110" s="205"/>
      <c r="ADG110" s="205"/>
      <c r="ADH110" s="205"/>
      <c r="ADI110" s="205"/>
      <c r="ADJ110" s="205"/>
      <c r="ADK110" s="205"/>
      <c r="ADL110" s="205"/>
      <c r="ADM110" s="205"/>
      <c r="ADN110" s="205"/>
      <c r="ADO110" s="205"/>
      <c r="ADP110" s="205"/>
      <c r="ADQ110" s="205"/>
      <c r="ADR110" s="205"/>
      <c r="ADS110" s="205"/>
      <c r="ADT110" s="205"/>
      <c r="ADU110" s="205"/>
      <c r="ADV110" s="205"/>
      <c r="ADW110" s="205"/>
      <c r="ADX110" s="205"/>
      <c r="ADY110" s="205"/>
      <c r="ADZ110" s="205"/>
      <c r="AEA110" s="205"/>
      <c r="AEB110" s="205"/>
      <c r="AEC110" s="205"/>
      <c r="AED110" s="205"/>
      <c r="AEE110" s="205"/>
      <c r="AEF110" s="205"/>
      <c r="AEG110" s="205"/>
      <c r="AEH110" s="205"/>
      <c r="AEI110" s="205"/>
      <c r="AEJ110" s="205"/>
      <c r="AEK110" s="205"/>
      <c r="AEL110" s="205"/>
      <c r="AEM110" s="205"/>
      <c r="AEN110" s="205"/>
      <c r="AEO110" s="205"/>
      <c r="AEP110" s="205"/>
      <c r="AEQ110" s="205"/>
      <c r="AER110" s="205"/>
      <c r="AES110" s="205"/>
      <c r="AET110" s="205"/>
      <c r="AEU110" s="205"/>
      <c r="AEV110" s="205"/>
      <c r="AEW110" s="205"/>
      <c r="AEX110" s="205"/>
      <c r="AEY110" s="205"/>
      <c r="AEZ110" s="205"/>
      <c r="AFA110" s="205"/>
      <c r="AFB110" s="205"/>
      <c r="AFC110" s="205"/>
      <c r="AFD110" s="205"/>
      <c r="AFE110" s="205"/>
      <c r="AFF110" s="205"/>
      <c r="AFG110" s="205"/>
      <c r="AFH110" s="205"/>
      <c r="AFI110" s="205"/>
      <c r="AFJ110" s="205"/>
      <c r="AFK110" s="205"/>
      <c r="AFL110" s="205"/>
      <c r="AFM110" s="205"/>
      <c r="AFN110" s="205"/>
      <c r="AFO110" s="205"/>
      <c r="AFP110" s="205"/>
      <c r="AFQ110" s="205"/>
      <c r="AFR110" s="205"/>
      <c r="AFS110" s="205"/>
      <c r="AFT110" s="205"/>
      <c r="AFU110" s="205"/>
      <c r="AFV110" s="205"/>
      <c r="AFW110" s="205"/>
      <c r="AFX110" s="205"/>
      <c r="AFY110" s="205"/>
      <c r="AFZ110" s="205"/>
      <c r="AGA110" s="205"/>
      <c r="AGB110" s="205"/>
      <c r="AGC110" s="205"/>
      <c r="AGD110" s="205"/>
      <c r="AGE110" s="205"/>
      <c r="AGF110" s="205"/>
      <c r="AGG110" s="205"/>
      <c r="AGH110" s="205"/>
      <c r="AGI110" s="205"/>
      <c r="AGJ110" s="205"/>
      <c r="AGK110" s="205"/>
      <c r="AGL110" s="205"/>
      <c r="AGM110" s="205"/>
      <c r="AGN110" s="205"/>
      <c r="AGO110" s="205"/>
      <c r="AGP110" s="205"/>
      <c r="AGQ110" s="205"/>
      <c r="AGR110" s="205"/>
      <c r="AGS110" s="205"/>
      <c r="AGT110" s="205"/>
      <c r="AGU110" s="205"/>
      <c r="AGV110" s="205"/>
      <c r="AGW110" s="205"/>
      <c r="AGX110" s="205"/>
      <c r="AGY110" s="205"/>
      <c r="AGZ110" s="205"/>
      <c r="AHA110" s="205"/>
      <c r="AHB110" s="205"/>
      <c r="AHC110" s="205"/>
      <c r="AHD110" s="205"/>
      <c r="AHE110" s="205"/>
      <c r="AHF110" s="205"/>
      <c r="AHG110" s="205"/>
      <c r="AHH110" s="205"/>
      <c r="AHI110" s="205"/>
      <c r="AHJ110" s="205"/>
      <c r="AHK110" s="205"/>
      <c r="AHL110" s="205"/>
      <c r="AHM110" s="205"/>
      <c r="AHN110" s="205"/>
      <c r="AHO110" s="205"/>
      <c r="AHP110" s="205"/>
      <c r="AHQ110" s="205"/>
      <c r="AHR110" s="205"/>
      <c r="AHS110" s="205"/>
      <c r="AHT110" s="205"/>
      <c r="AHU110" s="205"/>
      <c r="AHV110" s="205"/>
      <c r="AHW110" s="205"/>
      <c r="AHX110" s="205"/>
      <c r="AHY110" s="205"/>
      <c r="AHZ110" s="205"/>
      <c r="AIA110" s="205"/>
      <c r="AIB110" s="205"/>
      <c r="AIC110" s="205"/>
      <c r="AID110" s="205"/>
      <c r="AIE110" s="205"/>
      <c r="AIF110" s="205"/>
      <c r="AIG110" s="205"/>
      <c r="AIH110" s="205"/>
      <c r="AII110" s="205"/>
      <c r="AIJ110" s="205"/>
      <c r="AIK110" s="205"/>
      <c r="AIL110" s="205"/>
      <c r="AIM110" s="205"/>
      <c r="AIN110" s="205"/>
      <c r="AIO110" s="205"/>
      <c r="AIP110" s="205"/>
      <c r="AIQ110" s="205"/>
      <c r="AIR110" s="205"/>
      <c r="AIS110" s="205"/>
      <c r="AIT110" s="205"/>
      <c r="AIU110" s="205"/>
      <c r="AIV110" s="205"/>
      <c r="AIW110" s="205"/>
      <c r="AIX110" s="205"/>
      <c r="AIY110" s="205"/>
      <c r="AIZ110" s="205"/>
      <c r="AJA110" s="205"/>
      <c r="AJB110" s="205"/>
      <c r="AJC110" s="205"/>
      <c r="AJD110" s="205"/>
      <c r="AJE110" s="205"/>
      <c r="AJF110" s="205"/>
      <c r="AJG110" s="205"/>
      <c r="AJH110" s="205"/>
      <c r="AJI110" s="205"/>
      <c r="AJJ110" s="205"/>
      <c r="AJK110" s="205"/>
      <c r="AJL110" s="205"/>
      <c r="AJM110" s="205"/>
      <c r="AJN110" s="205"/>
      <c r="AJO110" s="205"/>
      <c r="AJP110" s="205"/>
      <c r="AJQ110" s="205"/>
      <c r="AJR110" s="205"/>
      <c r="AJS110" s="205"/>
      <c r="AJT110" s="205"/>
      <c r="AJU110" s="205"/>
      <c r="AJV110" s="205"/>
      <c r="AJW110" s="205"/>
      <c r="AJX110" s="205"/>
      <c r="AJY110" s="205"/>
      <c r="AJZ110" s="205"/>
      <c r="AKA110" s="205"/>
      <c r="AKB110" s="205"/>
      <c r="AKC110" s="205"/>
      <c r="AKD110" s="205"/>
      <c r="AKE110" s="205"/>
      <c r="AKF110" s="205"/>
      <c r="AKG110" s="205"/>
      <c r="AKH110" s="205"/>
      <c r="AKI110" s="205"/>
      <c r="AKJ110" s="205"/>
      <c r="AKK110" s="205"/>
      <c r="AKL110" s="205"/>
      <c r="AKM110" s="205"/>
      <c r="AKN110" s="205"/>
      <c r="AKO110" s="205"/>
      <c r="AKP110" s="205"/>
      <c r="AKQ110" s="205"/>
      <c r="AKR110" s="205"/>
      <c r="AKS110" s="205"/>
      <c r="AKT110" s="205"/>
      <c r="AKU110" s="205"/>
      <c r="AKV110" s="205"/>
      <c r="AKW110" s="205"/>
      <c r="AKX110" s="205"/>
      <c r="AKY110" s="205"/>
      <c r="AKZ110" s="205"/>
      <c r="ALA110" s="205"/>
      <c r="ALB110" s="205"/>
      <c r="ALC110" s="205"/>
      <c r="ALD110" s="205"/>
      <c r="ALE110" s="205"/>
      <c r="ALF110" s="205"/>
      <c r="ALG110" s="205"/>
      <c r="ALH110" s="205"/>
      <c r="ALI110" s="205"/>
      <c r="ALJ110" s="205"/>
      <c r="ALK110" s="205"/>
      <c r="ALL110" s="205"/>
      <c r="ALM110" s="205"/>
      <c r="ALN110" s="205"/>
      <c r="ALO110" s="205"/>
      <c r="ALP110" s="205"/>
      <c r="ALQ110" s="205"/>
      <c r="ALR110" s="205"/>
      <c r="ALS110" s="205"/>
      <c r="ALT110" s="205"/>
      <c r="ALU110" s="205"/>
      <c r="ALV110" s="205"/>
      <c r="ALW110" s="205"/>
      <c r="ALX110" s="205"/>
      <c r="ALY110" s="205"/>
      <c r="ALZ110" s="205"/>
      <c r="AMA110" s="205"/>
      <c r="AMB110" s="205"/>
      <c r="AMC110" s="205"/>
      <c r="AMD110" s="205"/>
      <c r="AME110" s="205"/>
      <c r="AMF110" s="205"/>
      <c r="AMG110" s="205"/>
      <c r="AMH110" s="205"/>
      <c r="AMI110" s="205"/>
      <c r="AMJ110" s="205"/>
      <c r="AMK110" s="205"/>
    </row>
    <row r="111" spans="1:1025" s="207" customFormat="1" ht="67.5" x14ac:dyDescent="0.25">
      <c r="A111" s="202"/>
      <c r="B111" s="293"/>
      <c r="C111" s="294"/>
      <c r="D111" s="199" t="s">
        <v>26</v>
      </c>
      <c r="E111" s="201"/>
      <c r="F111" s="201">
        <f>F119</f>
        <v>4315</v>
      </c>
      <c r="G111" s="201"/>
      <c r="H111" s="201">
        <f t="shared" si="8"/>
        <v>3036</v>
      </c>
      <c r="I111" s="201">
        <f t="shared" si="8"/>
        <v>3104.7</v>
      </c>
      <c r="J111" s="208"/>
      <c r="K111" s="208">
        <f>H111/F111*100</f>
        <v>70.359212050984937</v>
      </c>
      <c r="L111" s="208"/>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c r="IC111" s="206"/>
      <c r="ID111" s="206"/>
      <c r="IE111" s="206"/>
      <c r="IF111" s="206"/>
      <c r="IG111" s="206"/>
      <c r="IH111" s="206"/>
      <c r="II111" s="206"/>
      <c r="IJ111" s="206"/>
      <c r="IK111" s="206"/>
      <c r="IL111" s="206"/>
      <c r="IM111" s="206"/>
      <c r="IN111" s="206"/>
      <c r="IO111" s="206"/>
      <c r="IP111" s="206"/>
      <c r="IQ111" s="206"/>
      <c r="IR111" s="206"/>
      <c r="IS111" s="206"/>
      <c r="IT111" s="206"/>
      <c r="IU111" s="206"/>
      <c r="IV111" s="206"/>
      <c r="IW111" s="206"/>
      <c r="IX111" s="206"/>
      <c r="IY111" s="206"/>
      <c r="IZ111" s="206"/>
      <c r="JA111" s="206"/>
      <c r="JB111" s="206"/>
      <c r="JC111" s="206"/>
      <c r="JD111" s="206"/>
      <c r="JE111" s="206"/>
      <c r="JF111" s="206"/>
      <c r="JG111" s="206"/>
      <c r="JH111" s="206"/>
      <c r="JI111" s="206"/>
      <c r="JJ111" s="206"/>
      <c r="JK111" s="206"/>
      <c r="JL111" s="206"/>
      <c r="JM111" s="206"/>
      <c r="JN111" s="206"/>
      <c r="JO111" s="206"/>
      <c r="JP111" s="206"/>
      <c r="JQ111" s="206"/>
      <c r="JR111" s="206"/>
      <c r="JS111" s="206"/>
      <c r="JT111" s="206"/>
      <c r="JU111" s="206"/>
      <c r="JV111" s="206"/>
      <c r="JW111" s="206"/>
      <c r="JX111" s="206"/>
      <c r="JY111" s="206"/>
      <c r="JZ111" s="206"/>
      <c r="KA111" s="206"/>
      <c r="KB111" s="206"/>
      <c r="KC111" s="206"/>
      <c r="KD111" s="206"/>
      <c r="KE111" s="206"/>
      <c r="KF111" s="206"/>
      <c r="KG111" s="206"/>
      <c r="KH111" s="206"/>
      <c r="KI111" s="206"/>
      <c r="KJ111" s="206"/>
      <c r="KK111" s="206"/>
      <c r="KL111" s="206"/>
      <c r="KM111" s="206"/>
      <c r="KN111" s="206"/>
      <c r="KO111" s="206"/>
      <c r="KP111" s="205"/>
      <c r="KQ111" s="205"/>
      <c r="KR111" s="205"/>
      <c r="KS111" s="205"/>
      <c r="KT111" s="205"/>
      <c r="KU111" s="205"/>
      <c r="KV111" s="205"/>
      <c r="KW111" s="205"/>
      <c r="KX111" s="205"/>
      <c r="KY111" s="205"/>
      <c r="KZ111" s="205"/>
      <c r="LA111" s="205"/>
      <c r="LB111" s="205"/>
      <c r="LC111" s="205"/>
      <c r="LD111" s="205"/>
      <c r="LE111" s="205"/>
      <c r="LF111" s="205"/>
      <c r="LG111" s="205"/>
      <c r="LH111" s="205"/>
      <c r="LI111" s="205"/>
      <c r="LJ111" s="205"/>
      <c r="LK111" s="205"/>
      <c r="LL111" s="205"/>
      <c r="LM111" s="205"/>
      <c r="LN111" s="205"/>
      <c r="LO111" s="205"/>
      <c r="LP111" s="205"/>
      <c r="LQ111" s="205"/>
      <c r="LR111" s="205"/>
      <c r="LS111" s="205"/>
      <c r="LT111" s="205"/>
      <c r="LU111" s="205"/>
      <c r="LV111" s="205"/>
      <c r="LW111" s="205"/>
      <c r="LX111" s="205"/>
      <c r="LY111" s="205"/>
      <c r="LZ111" s="205"/>
      <c r="MA111" s="205"/>
      <c r="MB111" s="205"/>
      <c r="MC111" s="205"/>
      <c r="MD111" s="205"/>
      <c r="ME111" s="205"/>
      <c r="MF111" s="205"/>
      <c r="MG111" s="205"/>
      <c r="MH111" s="205"/>
      <c r="MI111" s="205"/>
      <c r="MJ111" s="205"/>
      <c r="MK111" s="205"/>
      <c r="ML111" s="205"/>
      <c r="MM111" s="205"/>
      <c r="MN111" s="205"/>
      <c r="MO111" s="205"/>
      <c r="MP111" s="205"/>
      <c r="MQ111" s="205"/>
      <c r="MR111" s="205"/>
      <c r="MS111" s="205"/>
      <c r="MT111" s="205"/>
      <c r="MU111" s="205"/>
      <c r="MV111" s="205"/>
      <c r="MW111" s="205"/>
      <c r="MX111" s="205"/>
      <c r="MY111" s="205"/>
      <c r="MZ111" s="205"/>
      <c r="NA111" s="205"/>
      <c r="NB111" s="205"/>
      <c r="NC111" s="205"/>
      <c r="ND111" s="205"/>
      <c r="NE111" s="205"/>
      <c r="NF111" s="205"/>
      <c r="NG111" s="205"/>
      <c r="NH111" s="205"/>
      <c r="NI111" s="205"/>
      <c r="NJ111" s="205"/>
      <c r="NK111" s="205"/>
      <c r="NL111" s="205"/>
      <c r="NM111" s="205"/>
      <c r="NN111" s="205"/>
      <c r="NO111" s="205"/>
      <c r="NP111" s="205"/>
      <c r="NQ111" s="205"/>
      <c r="NR111" s="205"/>
      <c r="NS111" s="205"/>
      <c r="NT111" s="205"/>
      <c r="NU111" s="205"/>
      <c r="NV111" s="205"/>
      <c r="NW111" s="205"/>
      <c r="NX111" s="205"/>
      <c r="NY111" s="205"/>
      <c r="NZ111" s="205"/>
      <c r="OA111" s="205"/>
      <c r="OB111" s="205"/>
      <c r="OC111" s="205"/>
      <c r="OD111" s="205"/>
      <c r="OE111" s="205"/>
      <c r="OF111" s="205"/>
      <c r="OG111" s="205"/>
      <c r="OH111" s="205"/>
      <c r="OI111" s="205"/>
      <c r="OJ111" s="205"/>
      <c r="OK111" s="205"/>
      <c r="OL111" s="205"/>
      <c r="OM111" s="205"/>
      <c r="ON111" s="205"/>
      <c r="OO111" s="205"/>
      <c r="OP111" s="205"/>
      <c r="OQ111" s="205"/>
      <c r="OR111" s="205"/>
      <c r="OS111" s="205"/>
      <c r="OT111" s="205"/>
      <c r="OU111" s="205"/>
      <c r="OV111" s="205"/>
      <c r="OW111" s="205"/>
      <c r="OX111" s="205"/>
      <c r="OY111" s="205"/>
      <c r="OZ111" s="205"/>
      <c r="PA111" s="205"/>
      <c r="PB111" s="205"/>
      <c r="PC111" s="205"/>
      <c r="PD111" s="205"/>
      <c r="PE111" s="205"/>
      <c r="PF111" s="205"/>
      <c r="PG111" s="205"/>
      <c r="PH111" s="205"/>
      <c r="PI111" s="205"/>
      <c r="PJ111" s="205"/>
      <c r="PK111" s="205"/>
      <c r="PL111" s="205"/>
      <c r="PM111" s="205"/>
      <c r="PN111" s="205"/>
      <c r="PO111" s="205"/>
      <c r="PP111" s="205"/>
      <c r="PQ111" s="205"/>
      <c r="PR111" s="205"/>
      <c r="PS111" s="205"/>
      <c r="PT111" s="205"/>
      <c r="PU111" s="205"/>
      <c r="PV111" s="205"/>
      <c r="PW111" s="205"/>
      <c r="PX111" s="205"/>
      <c r="PY111" s="205"/>
      <c r="PZ111" s="205"/>
      <c r="QA111" s="205"/>
      <c r="QB111" s="205"/>
      <c r="QC111" s="205"/>
      <c r="QD111" s="205"/>
      <c r="QE111" s="205"/>
      <c r="QF111" s="205"/>
      <c r="QG111" s="205"/>
      <c r="QH111" s="205"/>
      <c r="QI111" s="205"/>
      <c r="QJ111" s="205"/>
      <c r="QK111" s="205"/>
      <c r="QL111" s="205"/>
      <c r="QM111" s="205"/>
      <c r="QN111" s="205"/>
      <c r="QO111" s="205"/>
      <c r="QP111" s="205"/>
      <c r="QQ111" s="205"/>
      <c r="QR111" s="205"/>
      <c r="QS111" s="205"/>
      <c r="QT111" s="205"/>
      <c r="QU111" s="205"/>
      <c r="QV111" s="205"/>
      <c r="QW111" s="205"/>
      <c r="QX111" s="205"/>
      <c r="QY111" s="205"/>
      <c r="QZ111" s="205"/>
      <c r="RA111" s="205"/>
      <c r="RB111" s="205"/>
      <c r="RC111" s="205"/>
      <c r="RD111" s="205"/>
      <c r="RE111" s="205"/>
      <c r="RF111" s="205"/>
      <c r="RG111" s="205"/>
      <c r="RH111" s="205"/>
      <c r="RI111" s="205"/>
      <c r="RJ111" s="205"/>
      <c r="RK111" s="205"/>
      <c r="RL111" s="205"/>
      <c r="RM111" s="205"/>
      <c r="RN111" s="205"/>
      <c r="RO111" s="205"/>
      <c r="RP111" s="205"/>
      <c r="RQ111" s="205"/>
      <c r="RR111" s="205"/>
      <c r="RS111" s="205"/>
      <c r="RT111" s="205"/>
      <c r="RU111" s="205"/>
      <c r="RV111" s="205"/>
      <c r="RW111" s="205"/>
      <c r="RX111" s="205"/>
      <c r="RY111" s="205"/>
      <c r="RZ111" s="205"/>
      <c r="SA111" s="205"/>
      <c r="SB111" s="205"/>
      <c r="SC111" s="205"/>
      <c r="SD111" s="205"/>
      <c r="SE111" s="205"/>
      <c r="SF111" s="205"/>
      <c r="SG111" s="205"/>
      <c r="SH111" s="205"/>
      <c r="SI111" s="205"/>
      <c r="SJ111" s="205"/>
      <c r="SK111" s="205"/>
      <c r="SL111" s="205"/>
      <c r="SM111" s="205"/>
      <c r="SN111" s="205"/>
      <c r="SO111" s="205"/>
      <c r="SP111" s="205"/>
      <c r="SQ111" s="205"/>
      <c r="SR111" s="205"/>
      <c r="SS111" s="205"/>
      <c r="ST111" s="205"/>
      <c r="SU111" s="205"/>
      <c r="SV111" s="205"/>
      <c r="SW111" s="205"/>
      <c r="SX111" s="205"/>
      <c r="SY111" s="205"/>
      <c r="SZ111" s="205"/>
      <c r="TA111" s="205"/>
      <c r="TB111" s="205"/>
      <c r="TC111" s="205"/>
      <c r="TD111" s="205"/>
      <c r="TE111" s="205"/>
      <c r="TF111" s="205"/>
      <c r="TG111" s="205"/>
      <c r="TH111" s="205"/>
      <c r="TI111" s="205"/>
      <c r="TJ111" s="205"/>
      <c r="TK111" s="205"/>
      <c r="TL111" s="205"/>
      <c r="TM111" s="205"/>
      <c r="TN111" s="205"/>
      <c r="TO111" s="205"/>
      <c r="TP111" s="205"/>
      <c r="TQ111" s="205"/>
      <c r="TR111" s="205"/>
      <c r="TS111" s="205"/>
      <c r="TT111" s="205"/>
      <c r="TU111" s="205"/>
      <c r="TV111" s="205"/>
      <c r="TW111" s="205"/>
      <c r="TX111" s="205"/>
      <c r="TY111" s="205"/>
      <c r="TZ111" s="205"/>
      <c r="UA111" s="205"/>
      <c r="UB111" s="205"/>
      <c r="UC111" s="205"/>
      <c r="UD111" s="205"/>
      <c r="UE111" s="205"/>
      <c r="UF111" s="205"/>
      <c r="UG111" s="205"/>
      <c r="UH111" s="205"/>
      <c r="UI111" s="205"/>
      <c r="UJ111" s="205"/>
      <c r="UK111" s="205"/>
      <c r="UL111" s="205"/>
      <c r="UM111" s="205"/>
      <c r="UN111" s="205"/>
      <c r="UO111" s="205"/>
      <c r="UP111" s="205"/>
      <c r="UQ111" s="205"/>
      <c r="UR111" s="205"/>
      <c r="US111" s="205"/>
      <c r="UT111" s="205"/>
      <c r="UU111" s="205"/>
      <c r="UV111" s="205"/>
      <c r="UW111" s="205"/>
      <c r="UX111" s="205"/>
      <c r="UY111" s="205"/>
      <c r="UZ111" s="205"/>
      <c r="VA111" s="205"/>
      <c r="VB111" s="205"/>
      <c r="VC111" s="205"/>
      <c r="VD111" s="205"/>
      <c r="VE111" s="205"/>
      <c r="VF111" s="205"/>
      <c r="VG111" s="205"/>
      <c r="VH111" s="205"/>
      <c r="VI111" s="205"/>
      <c r="VJ111" s="205"/>
      <c r="VK111" s="205"/>
      <c r="VL111" s="205"/>
      <c r="VM111" s="205"/>
      <c r="VN111" s="205"/>
      <c r="VO111" s="205"/>
      <c r="VP111" s="205"/>
      <c r="VQ111" s="205"/>
      <c r="VR111" s="205"/>
      <c r="VS111" s="205"/>
      <c r="VT111" s="205"/>
      <c r="VU111" s="205"/>
      <c r="VV111" s="205"/>
      <c r="VW111" s="205"/>
      <c r="VX111" s="205"/>
      <c r="VY111" s="205"/>
      <c r="VZ111" s="205"/>
      <c r="WA111" s="205"/>
      <c r="WB111" s="205"/>
      <c r="WC111" s="205"/>
      <c r="WD111" s="205"/>
      <c r="WE111" s="205"/>
      <c r="WF111" s="205"/>
      <c r="WG111" s="205"/>
      <c r="WH111" s="205"/>
      <c r="WI111" s="205"/>
      <c r="WJ111" s="205"/>
      <c r="WK111" s="205"/>
      <c r="WL111" s="205"/>
      <c r="WM111" s="205"/>
      <c r="WN111" s="205"/>
      <c r="WO111" s="205"/>
      <c r="WP111" s="205"/>
      <c r="WQ111" s="205"/>
      <c r="WR111" s="205"/>
      <c r="WS111" s="205"/>
      <c r="WT111" s="205"/>
      <c r="WU111" s="205"/>
      <c r="WV111" s="205"/>
      <c r="WW111" s="205"/>
      <c r="WX111" s="205"/>
      <c r="WY111" s="205"/>
      <c r="WZ111" s="205"/>
      <c r="XA111" s="205"/>
      <c r="XB111" s="205"/>
      <c r="XC111" s="205"/>
      <c r="XD111" s="205"/>
      <c r="XE111" s="205"/>
      <c r="XF111" s="205"/>
      <c r="XG111" s="205"/>
      <c r="XH111" s="205"/>
      <c r="XI111" s="205"/>
      <c r="XJ111" s="205"/>
      <c r="XK111" s="205"/>
      <c r="XL111" s="205"/>
      <c r="XM111" s="205"/>
      <c r="XN111" s="205"/>
      <c r="XO111" s="205"/>
      <c r="XP111" s="205"/>
      <c r="XQ111" s="205"/>
      <c r="XR111" s="205"/>
      <c r="XS111" s="205"/>
      <c r="XT111" s="205"/>
      <c r="XU111" s="205"/>
      <c r="XV111" s="205"/>
      <c r="XW111" s="205"/>
      <c r="XX111" s="205"/>
      <c r="XY111" s="205"/>
      <c r="XZ111" s="205"/>
      <c r="YA111" s="205"/>
      <c r="YB111" s="205"/>
      <c r="YC111" s="205"/>
      <c r="YD111" s="205"/>
      <c r="YE111" s="205"/>
      <c r="YF111" s="205"/>
      <c r="YG111" s="205"/>
      <c r="YH111" s="205"/>
      <c r="YI111" s="205"/>
      <c r="YJ111" s="205"/>
      <c r="YK111" s="205"/>
      <c r="YL111" s="205"/>
      <c r="YM111" s="205"/>
      <c r="YN111" s="205"/>
      <c r="YO111" s="205"/>
      <c r="YP111" s="205"/>
      <c r="YQ111" s="205"/>
      <c r="YR111" s="205"/>
      <c r="YS111" s="205"/>
      <c r="YT111" s="205"/>
      <c r="YU111" s="205"/>
      <c r="YV111" s="205"/>
      <c r="YW111" s="205"/>
      <c r="YX111" s="205"/>
      <c r="YY111" s="205"/>
      <c r="YZ111" s="205"/>
      <c r="ZA111" s="205"/>
      <c r="ZB111" s="205"/>
      <c r="ZC111" s="205"/>
      <c r="ZD111" s="205"/>
      <c r="ZE111" s="205"/>
      <c r="ZF111" s="205"/>
      <c r="ZG111" s="205"/>
      <c r="ZH111" s="205"/>
      <c r="ZI111" s="205"/>
      <c r="ZJ111" s="205"/>
      <c r="ZK111" s="205"/>
      <c r="ZL111" s="205"/>
      <c r="ZM111" s="205"/>
      <c r="ZN111" s="205"/>
      <c r="ZO111" s="205"/>
      <c r="ZP111" s="205"/>
      <c r="ZQ111" s="205"/>
      <c r="ZR111" s="205"/>
      <c r="ZS111" s="205"/>
      <c r="ZT111" s="205"/>
      <c r="ZU111" s="205"/>
      <c r="ZV111" s="205"/>
      <c r="ZW111" s="205"/>
      <c r="ZX111" s="205"/>
      <c r="ZY111" s="205"/>
      <c r="ZZ111" s="205"/>
      <c r="AAA111" s="205"/>
      <c r="AAB111" s="205"/>
      <c r="AAC111" s="205"/>
      <c r="AAD111" s="205"/>
      <c r="AAE111" s="205"/>
      <c r="AAF111" s="205"/>
      <c r="AAG111" s="205"/>
      <c r="AAH111" s="205"/>
      <c r="AAI111" s="205"/>
      <c r="AAJ111" s="205"/>
      <c r="AAK111" s="205"/>
      <c r="AAL111" s="205"/>
      <c r="AAM111" s="205"/>
      <c r="AAN111" s="205"/>
      <c r="AAO111" s="205"/>
      <c r="AAP111" s="205"/>
      <c r="AAQ111" s="205"/>
      <c r="AAR111" s="205"/>
      <c r="AAS111" s="205"/>
      <c r="AAT111" s="205"/>
      <c r="AAU111" s="205"/>
      <c r="AAV111" s="205"/>
      <c r="AAW111" s="205"/>
      <c r="AAX111" s="205"/>
      <c r="AAY111" s="205"/>
      <c r="AAZ111" s="205"/>
      <c r="ABA111" s="205"/>
      <c r="ABB111" s="205"/>
      <c r="ABC111" s="205"/>
      <c r="ABD111" s="205"/>
      <c r="ABE111" s="205"/>
      <c r="ABF111" s="205"/>
      <c r="ABG111" s="205"/>
      <c r="ABH111" s="205"/>
      <c r="ABI111" s="205"/>
      <c r="ABJ111" s="205"/>
      <c r="ABK111" s="205"/>
      <c r="ABL111" s="205"/>
      <c r="ABM111" s="205"/>
      <c r="ABN111" s="205"/>
      <c r="ABO111" s="205"/>
      <c r="ABP111" s="205"/>
      <c r="ABQ111" s="205"/>
      <c r="ABR111" s="205"/>
      <c r="ABS111" s="205"/>
      <c r="ABT111" s="205"/>
      <c r="ABU111" s="205"/>
      <c r="ABV111" s="205"/>
      <c r="ABW111" s="205"/>
      <c r="ABX111" s="205"/>
      <c r="ABY111" s="205"/>
      <c r="ABZ111" s="205"/>
      <c r="ACA111" s="205"/>
      <c r="ACB111" s="205"/>
      <c r="ACC111" s="205"/>
      <c r="ACD111" s="205"/>
      <c r="ACE111" s="205"/>
      <c r="ACF111" s="205"/>
      <c r="ACG111" s="205"/>
      <c r="ACH111" s="205"/>
      <c r="ACI111" s="205"/>
      <c r="ACJ111" s="205"/>
      <c r="ACK111" s="205"/>
      <c r="ACL111" s="205"/>
      <c r="ACM111" s="205"/>
      <c r="ACN111" s="205"/>
      <c r="ACO111" s="205"/>
      <c r="ACP111" s="205"/>
      <c r="ACQ111" s="205"/>
      <c r="ACR111" s="205"/>
      <c r="ACS111" s="205"/>
      <c r="ACT111" s="205"/>
      <c r="ACU111" s="205"/>
      <c r="ACV111" s="205"/>
      <c r="ACW111" s="205"/>
      <c r="ACX111" s="205"/>
      <c r="ACY111" s="205"/>
      <c r="ACZ111" s="205"/>
      <c r="ADA111" s="205"/>
      <c r="ADB111" s="205"/>
      <c r="ADC111" s="205"/>
      <c r="ADD111" s="205"/>
      <c r="ADE111" s="205"/>
      <c r="ADF111" s="205"/>
      <c r="ADG111" s="205"/>
      <c r="ADH111" s="205"/>
      <c r="ADI111" s="205"/>
      <c r="ADJ111" s="205"/>
      <c r="ADK111" s="205"/>
      <c r="ADL111" s="205"/>
      <c r="ADM111" s="205"/>
      <c r="ADN111" s="205"/>
      <c r="ADO111" s="205"/>
      <c r="ADP111" s="205"/>
      <c r="ADQ111" s="205"/>
      <c r="ADR111" s="205"/>
      <c r="ADS111" s="205"/>
      <c r="ADT111" s="205"/>
      <c r="ADU111" s="205"/>
      <c r="ADV111" s="205"/>
      <c r="ADW111" s="205"/>
      <c r="ADX111" s="205"/>
      <c r="ADY111" s="205"/>
      <c r="ADZ111" s="205"/>
      <c r="AEA111" s="205"/>
      <c r="AEB111" s="205"/>
      <c r="AEC111" s="205"/>
      <c r="AED111" s="205"/>
      <c r="AEE111" s="205"/>
      <c r="AEF111" s="205"/>
      <c r="AEG111" s="205"/>
      <c r="AEH111" s="205"/>
      <c r="AEI111" s="205"/>
      <c r="AEJ111" s="205"/>
      <c r="AEK111" s="205"/>
      <c r="AEL111" s="205"/>
      <c r="AEM111" s="205"/>
      <c r="AEN111" s="205"/>
      <c r="AEO111" s="205"/>
      <c r="AEP111" s="205"/>
      <c r="AEQ111" s="205"/>
      <c r="AER111" s="205"/>
      <c r="AES111" s="205"/>
      <c r="AET111" s="205"/>
      <c r="AEU111" s="205"/>
      <c r="AEV111" s="205"/>
      <c r="AEW111" s="205"/>
      <c r="AEX111" s="205"/>
      <c r="AEY111" s="205"/>
      <c r="AEZ111" s="205"/>
      <c r="AFA111" s="205"/>
      <c r="AFB111" s="205"/>
      <c r="AFC111" s="205"/>
      <c r="AFD111" s="205"/>
      <c r="AFE111" s="205"/>
      <c r="AFF111" s="205"/>
      <c r="AFG111" s="205"/>
      <c r="AFH111" s="205"/>
      <c r="AFI111" s="205"/>
      <c r="AFJ111" s="205"/>
      <c r="AFK111" s="205"/>
      <c r="AFL111" s="205"/>
      <c r="AFM111" s="205"/>
      <c r="AFN111" s="205"/>
      <c r="AFO111" s="205"/>
      <c r="AFP111" s="205"/>
      <c r="AFQ111" s="205"/>
      <c r="AFR111" s="205"/>
      <c r="AFS111" s="205"/>
      <c r="AFT111" s="205"/>
      <c r="AFU111" s="205"/>
      <c r="AFV111" s="205"/>
      <c r="AFW111" s="205"/>
      <c r="AFX111" s="205"/>
      <c r="AFY111" s="205"/>
      <c r="AFZ111" s="205"/>
      <c r="AGA111" s="205"/>
      <c r="AGB111" s="205"/>
      <c r="AGC111" s="205"/>
      <c r="AGD111" s="205"/>
      <c r="AGE111" s="205"/>
      <c r="AGF111" s="205"/>
      <c r="AGG111" s="205"/>
      <c r="AGH111" s="205"/>
      <c r="AGI111" s="205"/>
      <c r="AGJ111" s="205"/>
      <c r="AGK111" s="205"/>
      <c r="AGL111" s="205"/>
      <c r="AGM111" s="205"/>
      <c r="AGN111" s="205"/>
      <c r="AGO111" s="205"/>
      <c r="AGP111" s="205"/>
      <c r="AGQ111" s="205"/>
      <c r="AGR111" s="205"/>
      <c r="AGS111" s="205"/>
      <c r="AGT111" s="205"/>
      <c r="AGU111" s="205"/>
      <c r="AGV111" s="205"/>
      <c r="AGW111" s="205"/>
      <c r="AGX111" s="205"/>
      <c r="AGY111" s="205"/>
      <c r="AGZ111" s="205"/>
      <c r="AHA111" s="205"/>
      <c r="AHB111" s="205"/>
      <c r="AHC111" s="205"/>
      <c r="AHD111" s="205"/>
      <c r="AHE111" s="205"/>
      <c r="AHF111" s="205"/>
      <c r="AHG111" s="205"/>
      <c r="AHH111" s="205"/>
      <c r="AHI111" s="205"/>
      <c r="AHJ111" s="205"/>
      <c r="AHK111" s="205"/>
      <c r="AHL111" s="205"/>
      <c r="AHM111" s="205"/>
      <c r="AHN111" s="205"/>
      <c r="AHO111" s="205"/>
      <c r="AHP111" s="205"/>
      <c r="AHQ111" s="205"/>
      <c r="AHR111" s="205"/>
      <c r="AHS111" s="205"/>
      <c r="AHT111" s="205"/>
      <c r="AHU111" s="205"/>
      <c r="AHV111" s="205"/>
      <c r="AHW111" s="205"/>
      <c r="AHX111" s="205"/>
      <c r="AHY111" s="205"/>
      <c r="AHZ111" s="205"/>
      <c r="AIA111" s="205"/>
      <c r="AIB111" s="205"/>
      <c r="AIC111" s="205"/>
      <c r="AID111" s="205"/>
      <c r="AIE111" s="205"/>
      <c r="AIF111" s="205"/>
      <c r="AIG111" s="205"/>
      <c r="AIH111" s="205"/>
      <c r="AII111" s="205"/>
      <c r="AIJ111" s="205"/>
      <c r="AIK111" s="205"/>
      <c r="AIL111" s="205"/>
      <c r="AIM111" s="205"/>
      <c r="AIN111" s="205"/>
      <c r="AIO111" s="205"/>
      <c r="AIP111" s="205"/>
      <c r="AIQ111" s="205"/>
      <c r="AIR111" s="205"/>
      <c r="AIS111" s="205"/>
      <c r="AIT111" s="205"/>
      <c r="AIU111" s="205"/>
      <c r="AIV111" s="205"/>
      <c r="AIW111" s="205"/>
      <c r="AIX111" s="205"/>
      <c r="AIY111" s="205"/>
      <c r="AIZ111" s="205"/>
      <c r="AJA111" s="205"/>
      <c r="AJB111" s="205"/>
      <c r="AJC111" s="205"/>
      <c r="AJD111" s="205"/>
      <c r="AJE111" s="205"/>
      <c r="AJF111" s="205"/>
      <c r="AJG111" s="205"/>
      <c r="AJH111" s="205"/>
      <c r="AJI111" s="205"/>
      <c r="AJJ111" s="205"/>
      <c r="AJK111" s="205"/>
      <c r="AJL111" s="205"/>
      <c r="AJM111" s="205"/>
      <c r="AJN111" s="205"/>
      <c r="AJO111" s="205"/>
      <c r="AJP111" s="205"/>
      <c r="AJQ111" s="205"/>
      <c r="AJR111" s="205"/>
      <c r="AJS111" s="205"/>
      <c r="AJT111" s="205"/>
      <c r="AJU111" s="205"/>
      <c r="AJV111" s="205"/>
      <c r="AJW111" s="205"/>
      <c r="AJX111" s="205"/>
      <c r="AJY111" s="205"/>
      <c r="AJZ111" s="205"/>
      <c r="AKA111" s="205"/>
      <c r="AKB111" s="205"/>
      <c r="AKC111" s="205"/>
      <c r="AKD111" s="205"/>
      <c r="AKE111" s="205"/>
      <c r="AKF111" s="205"/>
      <c r="AKG111" s="205"/>
      <c r="AKH111" s="205"/>
      <c r="AKI111" s="205"/>
      <c r="AKJ111" s="205"/>
      <c r="AKK111" s="205"/>
      <c r="AKL111" s="205"/>
      <c r="AKM111" s="205"/>
      <c r="AKN111" s="205"/>
      <c r="AKO111" s="205"/>
      <c r="AKP111" s="205"/>
      <c r="AKQ111" s="205"/>
      <c r="AKR111" s="205"/>
      <c r="AKS111" s="205"/>
      <c r="AKT111" s="205"/>
      <c r="AKU111" s="205"/>
      <c r="AKV111" s="205"/>
      <c r="AKW111" s="205"/>
      <c r="AKX111" s="205"/>
      <c r="AKY111" s="205"/>
      <c r="AKZ111" s="205"/>
      <c r="ALA111" s="205"/>
      <c r="ALB111" s="205"/>
      <c r="ALC111" s="205"/>
      <c r="ALD111" s="205"/>
      <c r="ALE111" s="205"/>
      <c r="ALF111" s="205"/>
      <c r="ALG111" s="205"/>
      <c r="ALH111" s="205"/>
      <c r="ALI111" s="205"/>
      <c r="ALJ111" s="205"/>
      <c r="ALK111" s="205"/>
      <c r="ALL111" s="205"/>
      <c r="ALM111" s="205"/>
      <c r="ALN111" s="205"/>
      <c r="ALO111" s="205"/>
      <c r="ALP111" s="205"/>
      <c r="ALQ111" s="205"/>
      <c r="ALR111" s="205"/>
      <c r="ALS111" s="205"/>
      <c r="ALT111" s="205"/>
      <c r="ALU111" s="205"/>
      <c r="ALV111" s="205"/>
      <c r="ALW111" s="205"/>
      <c r="ALX111" s="205"/>
      <c r="ALY111" s="205"/>
      <c r="ALZ111" s="205"/>
      <c r="AMA111" s="205"/>
      <c r="AMB111" s="205"/>
      <c r="AMC111" s="205"/>
      <c r="AMD111" s="205"/>
      <c r="AME111" s="205"/>
      <c r="AMF111" s="205"/>
      <c r="AMG111" s="205"/>
      <c r="AMH111" s="205"/>
      <c r="AMI111" s="205"/>
      <c r="AMJ111" s="205"/>
      <c r="AMK111" s="205"/>
    </row>
    <row r="112" spans="1:1025" s="207" customFormat="1" ht="27" x14ac:dyDescent="0.25">
      <c r="A112" s="202"/>
      <c r="B112" s="293"/>
      <c r="C112" s="294"/>
      <c r="D112" s="199" t="s">
        <v>27</v>
      </c>
      <c r="E112" s="201"/>
      <c r="F112" s="201"/>
      <c r="G112" s="201"/>
      <c r="H112" s="201"/>
      <c r="I112" s="201"/>
      <c r="J112" s="208"/>
      <c r="K112" s="208"/>
      <c r="L112" s="208"/>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c r="IC112" s="206"/>
      <c r="ID112" s="206"/>
      <c r="IE112" s="206"/>
      <c r="IF112" s="206"/>
      <c r="IG112" s="206"/>
      <c r="IH112" s="206"/>
      <c r="II112" s="206"/>
      <c r="IJ112" s="206"/>
      <c r="IK112" s="206"/>
      <c r="IL112" s="206"/>
      <c r="IM112" s="206"/>
      <c r="IN112" s="206"/>
      <c r="IO112" s="206"/>
      <c r="IP112" s="206"/>
      <c r="IQ112" s="206"/>
      <c r="IR112" s="206"/>
      <c r="IS112" s="206"/>
      <c r="IT112" s="206"/>
      <c r="IU112" s="206"/>
      <c r="IV112" s="206"/>
      <c r="IW112" s="206"/>
      <c r="IX112" s="206"/>
      <c r="IY112" s="206"/>
      <c r="IZ112" s="206"/>
      <c r="JA112" s="206"/>
      <c r="JB112" s="206"/>
      <c r="JC112" s="206"/>
      <c r="JD112" s="206"/>
      <c r="JE112" s="206"/>
      <c r="JF112" s="206"/>
      <c r="JG112" s="206"/>
      <c r="JH112" s="206"/>
      <c r="JI112" s="206"/>
      <c r="JJ112" s="206"/>
      <c r="JK112" s="206"/>
      <c r="JL112" s="206"/>
      <c r="JM112" s="206"/>
      <c r="JN112" s="206"/>
      <c r="JO112" s="206"/>
      <c r="JP112" s="206"/>
      <c r="JQ112" s="206"/>
      <c r="JR112" s="206"/>
      <c r="JS112" s="206"/>
      <c r="JT112" s="206"/>
      <c r="JU112" s="206"/>
      <c r="JV112" s="206"/>
      <c r="JW112" s="206"/>
      <c r="JX112" s="206"/>
      <c r="JY112" s="206"/>
      <c r="JZ112" s="206"/>
      <c r="KA112" s="206"/>
      <c r="KB112" s="206"/>
      <c r="KC112" s="206"/>
      <c r="KD112" s="206"/>
      <c r="KE112" s="206"/>
      <c r="KF112" s="206"/>
      <c r="KG112" s="206"/>
      <c r="KH112" s="206"/>
      <c r="KI112" s="206"/>
      <c r="KJ112" s="206"/>
      <c r="KK112" s="206"/>
      <c r="KL112" s="206"/>
      <c r="KM112" s="206"/>
      <c r="KN112" s="206"/>
      <c r="KO112" s="206"/>
      <c r="KP112" s="205"/>
      <c r="KQ112" s="205"/>
      <c r="KR112" s="205"/>
      <c r="KS112" s="205"/>
      <c r="KT112" s="205"/>
      <c r="KU112" s="205"/>
      <c r="KV112" s="205"/>
      <c r="KW112" s="205"/>
      <c r="KX112" s="205"/>
      <c r="KY112" s="205"/>
      <c r="KZ112" s="205"/>
      <c r="LA112" s="205"/>
      <c r="LB112" s="205"/>
      <c r="LC112" s="205"/>
      <c r="LD112" s="205"/>
      <c r="LE112" s="205"/>
      <c r="LF112" s="205"/>
      <c r="LG112" s="205"/>
      <c r="LH112" s="205"/>
      <c r="LI112" s="205"/>
      <c r="LJ112" s="205"/>
      <c r="LK112" s="205"/>
      <c r="LL112" s="205"/>
      <c r="LM112" s="205"/>
      <c r="LN112" s="205"/>
      <c r="LO112" s="205"/>
      <c r="LP112" s="205"/>
      <c r="LQ112" s="205"/>
      <c r="LR112" s="205"/>
      <c r="LS112" s="205"/>
      <c r="LT112" s="205"/>
      <c r="LU112" s="205"/>
      <c r="LV112" s="205"/>
      <c r="LW112" s="205"/>
      <c r="LX112" s="205"/>
      <c r="LY112" s="205"/>
      <c r="LZ112" s="205"/>
      <c r="MA112" s="205"/>
      <c r="MB112" s="205"/>
      <c r="MC112" s="205"/>
      <c r="MD112" s="205"/>
      <c r="ME112" s="205"/>
      <c r="MF112" s="205"/>
      <c r="MG112" s="205"/>
      <c r="MH112" s="205"/>
      <c r="MI112" s="205"/>
      <c r="MJ112" s="205"/>
      <c r="MK112" s="205"/>
      <c r="ML112" s="205"/>
      <c r="MM112" s="205"/>
      <c r="MN112" s="205"/>
      <c r="MO112" s="205"/>
      <c r="MP112" s="205"/>
      <c r="MQ112" s="205"/>
      <c r="MR112" s="205"/>
      <c r="MS112" s="205"/>
      <c r="MT112" s="205"/>
      <c r="MU112" s="205"/>
      <c r="MV112" s="205"/>
      <c r="MW112" s="205"/>
      <c r="MX112" s="205"/>
      <c r="MY112" s="205"/>
      <c r="MZ112" s="205"/>
      <c r="NA112" s="205"/>
      <c r="NB112" s="205"/>
      <c r="NC112" s="205"/>
      <c r="ND112" s="205"/>
      <c r="NE112" s="205"/>
      <c r="NF112" s="205"/>
      <c r="NG112" s="205"/>
      <c r="NH112" s="205"/>
      <c r="NI112" s="205"/>
      <c r="NJ112" s="205"/>
      <c r="NK112" s="205"/>
      <c r="NL112" s="205"/>
      <c r="NM112" s="205"/>
      <c r="NN112" s="205"/>
      <c r="NO112" s="205"/>
      <c r="NP112" s="205"/>
      <c r="NQ112" s="205"/>
      <c r="NR112" s="205"/>
      <c r="NS112" s="205"/>
      <c r="NT112" s="205"/>
      <c r="NU112" s="205"/>
      <c r="NV112" s="205"/>
      <c r="NW112" s="205"/>
      <c r="NX112" s="205"/>
      <c r="NY112" s="205"/>
      <c r="NZ112" s="205"/>
      <c r="OA112" s="205"/>
      <c r="OB112" s="205"/>
      <c r="OC112" s="205"/>
      <c r="OD112" s="205"/>
      <c r="OE112" s="205"/>
      <c r="OF112" s="205"/>
      <c r="OG112" s="205"/>
      <c r="OH112" s="205"/>
      <c r="OI112" s="205"/>
      <c r="OJ112" s="205"/>
      <c r="OK112" s="205"/>
      <c r="OL112" s="205"/>
      <c r="OM112" s="205"/>
      <c r="ON112" s="205"/>
      <c r="OO112" s="205"/>
      <c r="OP112" s="205"/>
      <c r="OQ112" s="205"/>
      <c r="OR112" s="205"/>
      <c r="OS112" s="205"/>
      <c r="OT112" s="205"/>
      <c r="OU112" s="205"/>
      <c r="OV112" s="205"/>
      <c r="OW112" s="205"/>
      <c r="OX112" s="205"/>
      <c r="OY112" s="205"/>
      <c r="OZ112" s="205"/>
      <c r="PA112" s="205"/>
      <c r="PB112" s="205"/>
      <c r="PC112" s="205"/>
      <c r="PD112" s="205"/>
      <c r="PE112" s="205"/>
      <c r="PF112" s="205"/>
      <c r="PG112" s="205"/>
      <c r="PH112" s="205"/>
      <c r="PI112" s="205"/>
      <c r="PJ112" s="205"/>
      <c r="PK112" s="205"/>
      <c r="PL112" s="205"/>
      <c r="PM112" s="205"/>
      <c r="PN112" s="205"/>
      <c r="PO112" s="205"/>
      <c r="PP112" s="205"/>
      <c r="PQ112" s="205"/>
      <c r="PR112" s="205"/>
      <c r="PS112" s="205"/>
      <c r="PT112" s="205"/>
      <c r="PU112" s="205"/>
      <c r="PV112" s="205"/>
      <c r="PW112" s="205"/>
      <c r="PX112" s="205"/>
      <c r="PY112" s="205"/>
      <c r="PZ112" s="205"/>
      <c r="QA112" s="205"/>
      <c r="QB112" s="205"/>
      <c r="QC112" s="205"/>
      <c r="QD112" s="205"/>
      <c r="QE112" s="205"/>
      <c r="QF112" s="205"/>
      <c r="QG112" s="205"/>
      <c r="QH112" s="205"/>
      <c r="QI112" s="205"/>
      <c r="QJ112" s="205"/>
      <c r="QK112" s="205"/>
      <c r="QL112" s="205"/>
      <c r="QM112" s="205"/>
      <c r="QN112" s="205"/>
      <c r="QO112" s="205"/>
      <c r="QP112" s="205"/>
      <c r="QQ112" s="205"/>
      <c r="QR112" s="205"/>
      <c r="QS112" s="205"/>
      <c r="QT112" s="205"/>
      <c r="QU112" s="205"/>
      <c r="QV112" s="205"/>
      <c r="QW112" s="205"/>
      <c r="QX112" s="205"/>
      <c r="QY112" s="205"/>
      <c r="QZ112" s="205"/>
      <c r="RA112" s="205"/>
      <c r="RB112" s="205"/>
      <c r="RC112" s="205"/>
      <c r="RD112" s="205"/>
      <c r="RE112" s="205"/>
      <c r="RF112" s="205"/>
      <c r="RG112" s="205"/>
      <c r="RH112" s="205"/>
      <c r="RI112" s="205"/>
      <c r="RJ112" s="205"/>
      <c r="RK112" s="205"/>
      <c r="RL112" s="205"/>
      <c r="RM112" s="205"/>
      <c r="RN112" s="205"/>
      <c r="RO112" s="205"/>
      <c r="RP112" s="205"/>
      <c r="RQ112" s="205"/>
      <c r="RR112" s="205"/>
      <c r="RS112" s="205"/>
      <c r="RT112" s="205"/>
      <c r="RU112" s="205"/>
      <c r="RV112" s="205"/>
      <c r="RW112" s="205"/>
      <c r="RX112" s="205"/>
      <c r="RY112" s="205"/>
      <c r="RZ112" s="205"/>
      <c r="SA112" s="205"/>
      <c r="SB112" s="205"/>
      <c r="SC112" s="205"/>
      <c r="SD112" s="205"/>
      <c r="SE112" s="205"/>
      <c r="SF112" s="205"/>
      <c r="SG112" s="205"/>
      <c r="SH112" s="205"/>
      <c r="SI112" s="205"/>
      <c r="SJ112" s="205"/>
      <c r="SK112" s="205"/>
      <c r="SL112" s="205"/>
      <c r="SM112" s="205"/>
      <c r="SN112" s="205"/>
      <c r="SO112" s="205"/>
      <c r="SP112" s="205"/>
      <c r="SQ112" s="205"/>
      <c r="SR112" s="205"/>
      <c r="SS112" s="205"/>
      <c r="ST112" s="205"/>
      <c r="SU112" s="205"/>
      <c r="SV112" s="205"/>
      <c r="SW112" s="205"/>
      <c r="SX112" s="205"/>
      <c r="SY112" s="205"/>
      <c r="SZ112" s="205"/>
      <c r="TA112" s="205"/>
      <c r="TB112" s="205"/>
      <c r="TC112" s="205"/>
      <c r="TD112" s="205"/>
      <c r="TE112" s="205"/>
      <c r="TF112" s="205"/>
      <c r="TG112" s="205"/>
      <c r="TH112" s="205"/>
      <c r="TI112" s="205"/>
      <c r="TJ112" s="205"/>
      <c r="TK112" s="205"/>
      <c r="TL112" s="205"/>
      <c r="TM112" s="205"/>
      <c r="TN112" s="205"/>
      <c r="TO112" s="205"/>
      <c r="TP112" s="205"/>
      <c r="TQ112" s="205"/>
      <c r="TR112" s="205"/>
      <c r="TS112" s="205"/>
      <c r="TT112" s="205"/>
      <c r="TU112" s="205"/>
      <c r="TV112" s="205"/>
      <c r="TW112" s="205"/>
      <c r="TX112" s="205"/>
      <c r="TY112" s="205"/>
      <c r="TZ112" s="205"/>
      <c r="UA112" s="205"/>
      <c r="UB112" s="205"/>
      <c r="UC112" s="205"/>
      <c r="UD112" s="205"/>
      <c r="UE112" s="205"/>
      <c r="UF112" s="205"/>
      <c r="UG112" s="205"/>
      <c r="UH112" s="205"/>
      <c r="UI112" s="205"/>
      <c r="UJ112" s="205"/>
      <c r="UK112" s="205"/>
      <c r="UL112" s="205"/>
      <c r="UM112" s="205"/>
      <c r="UN112" s="205"/>
      <c r="UO112" s="205"/>
      <c r="UP112" s="205"/>
      <c r="UQ112" s="205"/>
      <c r="UR112" s="205"/>
      <c r="US112" s="205"/>
      <c r="UT112" s="205"/>
      <c r="UU112" s="205"/>
      <c r="UV112" s="205"/>
      <c r="UW112" s="205"/>
      <c r="UX112" s="205"/>
      <c r="UY112" s="205"/>
      <c r="UZ112" s="205"/>
      <c r="VA112" s="205"/>
      <c r="VB112" s="205"/>
      <c r="VC112" s="205"/>
      <c r="VD112" s="205"/>
      <c r="VE112" s="205"/>
      <c r="VF112" s="205"/>
      <c r="VG112" s="205"/>
      <c r="VH112" s="205"/>
      <c r="VI112" s="205"/>
      <c r="VJ112" s="205"/>
      <c r="VK112" s="205"/>
      <c r="VL112" s="205"/>
      <c r="VM112" s="205"/>
      <c r="VN112" s="205"/>
      <c r="VO112" s="205"/>
      <c r="VP112" s="205"/>
      <c r="VQ112" s="205"/>
      <c r="VR112" s="205"/>
      <c r="VS112" s="205"/>
      <c r="VT112" s="205"/>
      <c r="VU112" s="205"/>
      <c r="VV112" s="205"/>
      <c r="VW112" s="205"/>
      <c r="VX112" s="205"/>
      <c r="VY112" s="205"/>
      <c r="VZ112" s="205"/>
      <c r="WA112" s="205"/>
      <c r="WB112" s="205"/>
      <c r="WC112" s="205"/>
      <c r="WD112" s="205"/>
      <c r="WE112" s="205"/>
      <c r="WF112" s="205"/>
      <c r="WG112" s="205"/>
      <c r="WH112" s="205"/>
      <c r="WI112" s="205"/>
      <c r="WJ112" s="205"/>
      <c r="WK112" s="205"/>
      <c r="WL112" s="205"/>
      <c r="WM112" s="205"/>
      <c r="WN112" s="205"/>
      <c r="WO112" s="205"/>
      <c r="WP112" s="205"/>
      <c r="WQ112" s="205"/>
      <c r="WR112" s="205"/>
      <c r="WS112" s="205"/>
      <c r="WT112" s="205"/>
      <c r="WU112" s="205"/>
      <c r="WV112" s="205"/>
      <c r="WW112" s="205"/>
      <c r="WX112" s="205"/>
      <c r="WY112" s="205"/>
      <c r="WZ112" s="205"/>
      <c r="XA112" s="205"/>
      <c r="XB112" s="205"/>
      <c r="XC112" s="205"/>
      <c r="XD112" s="205"/>
      <c r="XE112" s="205"/>
      <c r="XF112" s="205"/>
      <c r="XG112" s="205"/>
      <c r="XH112" s="205"/>
      <c r="XI112" s="205"/>
      <c r="XJ112" s="205"/>
      <c r="XK112" s="205"/>
      <c r="XL112" s="205"/>
      <c r="XM112" s="205"/>
      <c r="XN112" s="205"/>
      <c r="XO112" s="205"/>
      <c r="XP112" s="205"/>
      <c r="XQ112" s="205"/>
      <c r="XR112" s="205"/>
      <c r="XS112" s="205"/>
      <c r="XT112" s="205"/>
      <c r="XU112" s="205"/>
      <c r="XV112" s="205"/>
      <c r="XW112" s="205"/>
      <c r="XX112" s="205"/>
      <c r="XY112" s="205"/>
      <c r="XZ112" s="205"/>
      <c r="YA112" s="205"/>
      <c r="YB112" s="205"/>
      <c r="YC112" s="205"/>
      <c r="YD112" s="205"/>
      <c r="YE112" s="205"/>
      <c r="YF112" s="205"/>
      <c r="YG112" s="205"/>
      <c r="YH112" s="205"/>
      <c r="YI112" s="205"/>
      <c r="YJ112" s="205"/>
      <c r="YK112" s="205"/>
      <c r="YL112" s="205"/>
      <c r="YM112" s="205"/>
      <c r="YN112" s="205"/>
      <c r="YO112" s="205"/>
      <c r="YP112" s="205"/>
      <c r="YQ112" s="205"/>
      <c r="YR112" s="205"/>
      <c r="YS112" s="205"/>
      <c r="YT112" s="205"/>
      <c r="YU112" s="205"/>
      <c r="YV112" s="205"/>
      <c r="YW112" s="205"/>
      <c r="YX112" s="205"/>
      <c r="YY112" s="205"/>
      <c r="YZ112" s="205"/>
      <c r="ZA112" s="205"/>
      <c r="ZB112" s="205"/>
      <c r="ZC112" s="205"/>
      <c r="ZD112" s="205"/>
      <c r="ZE112" s="205"/>
      <c r="ZF112" s="205"/>
      <c r="ZG112" s="205"/>
      <c r="ZH112" s="205"/>
      <c r="ZI112" s="205"/>
      <c r="ZJ112" s="205"/>
      <c r="ZK112" s="205"/>
      <c r="ZL112" s="205"/>
      <c r="ZM112" s="205"/>
      <c r="ZN112" s="205"/>
      <c r="ZO112" s="205"/>
      <c r="ZP112" s="205"/>
      <c r="ZQ112" s="205"/>
      <c r="ZR112" s="205"/>
      <c r="ZS112" s="205"/>
      <c r="ZT112" s="205"/>
      <c r="ZU112" s="205"/>
      <c r="ZV112" s="205"/>
      <c r="ZW112" s="205"/>
      <c r="ZX112" s="205"/>
      <c r="ZY112" s="205"/>
      <c r="ZZ112" s="205"/>
      <c r="AAA112" s="205"/>
      <c r="AAB112" s="205"/>
      <c r="AAC112" s="205"/>
      <c r="AAD112" s="205"/>
      <c r="AAE112" s="205"/>
      <c r="AAF112" s="205"/>
      <c r="AAG112" s="205"/>
      <c r="AAH112" s="205"/>
      <c r="AAI112" s="205"/>
      <c r="AAJ112" s="205"/>
      <c r="AAK112" s="205"/>
      <c r="AAL112" s="205"/>
      <c r="AAM112" s="205"/>
      <c r="AAN112" s="205"/>
      <c r="AAO112" s="205"/>
      <c r="AAP112" s="205"/>
      <c r="AAQ112" s="205"/>
      <c r="AAR112" s="205"/>
      <c r="AAS112" s="205"/>
      <c r="AAT112" s="205"/>
      <c r="AAU112" s="205"/>
      <c r="AAV112" s="205"/>
      <c r="AAW112" s="205"/>
      <c r="AAX112" s="205"/>
      <c r="AAY112" s="205"/>
      <c r="AAZ112" s="205"/>
      <c r="ABA112" s="205"/>
      <c r="ABB112" s="205"/>
      <c r="ABC112" s="205"/>
      <c r="ABD112" s="205"/>
      <c r="ABE112" s="205"/>
      <c r="ABF112" s="205"/>
      <c r="ABG112" s="205"/>
      <c r="ABH112" s="205"/>
      <c r="ABI112" s="205"/>
      <c r="ABJ112" s="205"/>
      <c r="ABK112" s="205"/>
      <c r="ABL112" s="205"/>
      <c r="ABM112" s="205"/>
      <c r="ABN112" s="205"/>
      <c r="ABO112" s="205"/>
      <c r="ABP112" s="205"/>
      <c r="ABQ112" s="205"/>
      <c r="ABR112" s="205"/>
      <c r="ABS112" s="205"/>
      <c r="ABT112" s="205"/>
      <c r="ABU112" s="205"/>
      <c r="ABV112" s="205"/>
      <c r="ABW112" s="205"/>
      <c r="ABX112" s="205"/>
      <c r="ABY112" s="205"/>
      <c r="ABZ112" s="205"/>
      <c r="ACA112" s="205"/>
      <c r="ACB112" s="205"/>
      <c r="ACC112" s="205"/>
      <c r="ACD112" s="205"/>
      <c r="ACE112" s="205"/>
      <c r="ACF112" s="205"/>
      <c r="ACG112" s="205"/>
      <c r="ACH112" s="205"/>
      <c r="ACI112" s="205"/>
      <c r="ACJ112" s="205"/>
      <c r="ACK112" s="205"/>
      <c r="ACL112" s="205"/>
      <c r="ACM112" s="205"/>
      <c r="ACN112" s="205"/>
      <c r="ACO112" s="205"/>
      <c r="ACP112" s="205"/>
      <c r="ACQ112" s="205"/>
      <c r="ACR112" s="205"/>
      <c r="ACS112" s="205"/>
      <c r="ACT112" s="205"/>
      <c r="ACU112" s="205"/>
      <c r="ACV112" s="205"/>
      <c r="ACW112" s="205"/>
      <c r="ACX112" s="205"/>
      <c r="ACY112" s="205"/>
      <c r="ACZ112" s="205"/>
      <c r="ADA112" s="205"/>
      <c r="ADB112" s="205"/>
      <c r="ADC112" s="205"/>
      <c r="ADD112" s="205"/>
      <c r="ADE112" s="205"/>
      <c r="ADF112" s="205"/>
      <c r="ADG112" s="205"/>
      <c r="ADH112" s="205"/>
      <c r="ADI112" s="205"/>
      <c r="ADJ112" s="205"/>
      <c r="ADK112" s="205"/>
      <c r="ADL112" s="205"/>
      <c r="ADM112" s="205"/>
      <c r="ADN112" s="205"/>
      <c r="ADO112" s="205"/>
      <c r="ADP112" s="205"/>
      <c r="ADQ112" s="205"/>
      <c r="ADR112" s="205"/>
      <c r="ADS112" s="205"/>
      <c r="ADT112" s="205"/>
      <c r="ADU112" s="205"/>
      <c r="ADV112" s="205"/>
      <c r="ADW112" s="205"/>
      <c r="ADX112" s="205"/>
      <c r="ADY112" s="205"/>
      <c r="ADZ112" s="205"/>
      <c r="AEA112" s="205"/>
      <c r="AEB112" s="205"/>
      <c r="AEC112" s="205"/>
      <c r="AED112" s="205"/>
      <c r="AEE112" s="205"/>
      <c r="AEF112" s="205"/>
      <c r="AEG112" s="205"/>
      <c r="AEH112" s="205"/>
      <c r="AEI112" s="205"/>
      <c r="AEJ112" s="205"/>
      <c r="AEK112" s="205"/>
      <c r="AEL112" s="205"/>
      <c r="AEM112" s="205"/>
      <c r="AEN112" s="205"/>
      <c r="AEO112" s="205"/>
      <c r="AEP112" s="205"/>
      <c r="AEQ112" s="205"/>
      <c r="AER112" s="205"/>
      <c r="AES112" s="205"/>
      <c r="AET112" s="205"/>
      <c r="AEU112" s="205"/>
      <c r="AEV112" s="205"/>
      <c r="AEW112" s="205"/>
      <c r="AEX112" s="205"/>
      <c r="AEY112" s="205"/>
      <c r="AEZ112" s="205"/>
      <c r="AFA112" s="205"/>
      <c r="AFB112" s="205"/>
      <c r="AFC112" s="205"/>
      <c r="AFD112" s="205"/>
      <c r="AFE112" s="205"/>
      <c r="AFF112" s="205"/>
      <c r="AFG112" s="205"/>
      <c r="AFH112" s="205"/>
      <c r="AFI112" s="205"/>
      <c r="AFJ112" s="205"/>
      <c r="AFK112" s="205"/>
      <c r="AFL112" s="205"/>
      <c r="AFM112" s="205"/>
      <c r="AFN112" s="205"/>
      <c r="AFO112" s="205"/>
      <c r="AFP112" s="205"/>
      <c r="AFQ112" s="205"/>
      <c r="AFR112" s="205"/>
      <c r="AFS112" s="205"/>
      <c r="AFT112" s="205"/>
      <c r="AFU112" s="205"/>
      <c r="AFV112" s="205"/>
      <c r="AFW112" s="205"/>
      <c r="AFX112" s="205"/>
      <c r="AFY112" s="205"/>
      <c r="AFZ112" s="205"/>
      <c r="AGA112" s="205"/>
      <c r="AGB112" s="205"/>
      <c r="AGC112" s="205"/>
      <c r="AGD112" s="205"/>
      <c r="AGE112" s="205"/>
      <c r="AGF112" s="205"/>
      <c r="AGG112" s="205"/>
      <c r="AGH112" s="205"/>
      <c r="AGI112" s="205"/>
      <c r="AGJ112" s="205"/>
      <c r="AGK112" s="205"/>
      <c r="AGL112" s="205"/>
      <c r="AGM112" s="205"/>
      <c r="AGN112" s="205"/>
      <c r="AGO112" s="205"/>
      <c r="AGP112" s="205"/>
      <c r="AGQ112" s="205"/>
      <c r="AGR112" s="205"/>
      <c r="AGS112" s="205"/>
      <c r="AGT112" s="205"/>
      <c r="AGU112" s="205"/>
      <c r="AGV112" s="205"/>
      <c r="AGW112" s="205"/>
      <c r="AGX112" s="205"/>
      <c r="AGY112" s="205"/>
      <c r="AGZ112" s="205"/>
      <c r="AHA112" s="205"/>
      <c r="AHB112" s="205"/>
      <c r="AHC112" s="205"/>
      <c r="AHD112" s="205"/>
      <c r="AHE112" s="205"/>
      <c r="AHF112" s="205"/>
      <c r="AHG112" s="205"/>
      <c r="AHH112" s="205"/>
      <c r="AHI112" s="205"/>
      <c r="AHJ112" s="205"/>
      <c r="AHK112" s="205"/>
      <c r="AHL112" s="205"/>
      <c r="AHM112" s="205"/>
      <c r="AHN112" s="205"/>
      <c r="AHO112" s="205"/>
      <c r="AHP112" s="205"/>
      <c r="AHQ112" s="205"/>
      <c r="AHR112" s="205"/>
      <c r="AHS112" s="205"/>
      <c r="AHT112" s="205"/>
      <c r="AHU112" s="205"/>
      <c r="AHV112" s="205"/>
      <c r="AHW112" s="205"/>
      <c r="AHX112" s="205"/>
      <c r="AHY112" s="205"/>
      <c r="AHZ112" s="205"/>
      <c r="AIA112" s="205"/>
      <c r="AIB112" s="205"/>
      <c r="AIC112" s="205"/>
      <c r="AID112" s="205"/>
      <c r="AIE112" s="205"/>
      <c r="AIF112" s="205"/>
      <c r="AIG112" s="205"/>
      <c r="AIH112" s="205"/>
      <c r="AII112" s="205"/>
      <c r="AIJ112" s="205"/>
      <c r="AIK112" s="205"/>
      <c r="AIL112" s="205"/>
      <c r="AIM112" s="205"/>
      <c r="AIN112" s="205"/>
      <c r="AIO112" s="205"/>
      <c r="AIP112" s="205"/>
      <c r="AIQ112" s="205"/>
      <c r="AIR112" s="205"/>
      <c r="AIS112" s="205"/>
      <c r="AIT112" s="205"/>
      <c r="AIU112" s="205"/>
      <c r="AIV112" s="205"/>
      <c r="AIW112" s="205"/>
      <c r="AIX112" s="205"/>
      <c r="AIY112" s="205"/>
      <c r="AIZ112" s="205"/>
      <c r="AJA112" s="205"/>
      <c r="AJB112" s="205"/>
      <c r="AJC112" s="205"/>
      <c r="AJD112" s="205"/>
      <c r="AJE112" s="205"/>
      <c r="AJF112" s="205"/>
      <c r="AJG112" s="205"/>
      <c r="AJH112" s="205"/>
      <c r="AJI112" s="205"/>
      <c r="AJJ112" s="205"/>
      <c r="AJK112" s="205"/>
      <c r="AJL112" s="205"/>
      <c r="AJM112" s="205"/>
      <c r="AJN112" s="205"/>
      <c r="AJO112" s="205"/>
      <c r="AJP112" s="205"/>
      <c r="AJQ112" s="205"/>
      <c r="AJR112" s="205"/>
      <c r="AJS112" s="205"/>
      <c r="AJT112" s="205"/>
      <c r="AJU112" s="205"/>
      <c r="AJV112" s="205"/>
      <c r="AJW112" s="205"/>
      <c r="AJX112" s="205"/>
      <c r="AJY112" s="205"/>
      <c r="AJZ112" s="205"/>
      <c r="AKA112" s="205"/>
      <c r="AKB112" s="205"/>
      <c r="AKC112" s="205"/>
      <c r="AKD112" s="205"/>
      <c r="AKE112" s="205"/>
      <c r="AKF112" s="205"/>
      <c r="AKG112" s="205"/>
      <c r="AKH112" s="205"/>
      <c r="AKI112" s="205"/>
      <c r="AKJ112" s="205"/>
      <c r="AKK112" s="205"/>
      <c r="AKL112" s="205"/>
      <c r="AKM112" s="205"/>
      <c r="AKN112" s="205"/>
      <c r="AKO112" s="205"/>
      <c r="AKP112" s="205"/>
      <c r="AKQ112" s="205"/>
      <c r="AKR112" s="205"/>
      <c r="AKS112" s="205"/>
      <c r="AKT112" s="205"/>
      <c r="AKU112" s="205"/>
      <c r="AKV112" s="205"/>
      <c r="AKW112" s="205"/>
      <c r="AKX112" s="205"/>
      <c r="AKY112" s="205"/>
      <c r="AKZ112" s="205"/>
      <c r="ALA112" s="205"/>
      <c r="ALB112" s="205"/>
      <c r="ALC112" s="205"/>
      <c r="ALD112" s="205"/>
      <c r="ALE112" s="205"/>
      <c r="ALF112" s="205"/>
      <c r="ALG112" s="205"/>
      <c r="ALH112" s="205"/>
      <c r="ALI112" s="205"/>
      <c r="ALJ112" s="205"/>
      <c r="ALK112" s="205"/>
      <c r="ALL112" s="205"/>
      <c r="ALM112" s="205"/>
      <c r="ALN112" s="205"/>
      <c r="ALO112" s="205"/>
      <c r="ALP112" s="205"/>
      <c r="ALQ112" s="205"/>
      <c r="ALR112" s="205"/>
      <c r="ALS112" s="205"/>
      <c r="ALT112" s="205"/>
      <c r="ALU112" s="205"/>
      <c r="ALV112" s="205"/>
      <c r="ALW112" s="205"/>
      <c r="ALX112" s="205"/>
      <c r="ALY112" s="205"/>
      <c r="ALZ112" s="205"/>
      <c r="AMA112" s="205"/>
      <c r="AMB112" s="205"/>
      <c r="AMC112" s="205"/>
      <c r="AMD112" s="205"/>
      <c r="AME112" s="205"/>
      <c r="AMF112" s="205"/>
      <c r="AMG112" s="205"/>
      <c r="AMH112" s="205"/>
      <c r="AMI112" s="205"/>
      <c r="AMJ112" s="205"/>
      <c r="AMK112" s="205"/>
    </row>
    <row r="113" spans="1:1025" s="207" customFormat="1" ht="45" x14ac:dyDescent="0.25">
      <c r="A113" s="202"/>
      <c r="B113" s="293"/>
      <c r="C113" s="294"/>
      <c r="D113" s="200" t="s">
        <v>28</v>
      </c>
      <c r="E113" s="201">
        <f>E121</f>
        <v>489.2</v>
      </c>
      <c r="F113" s="208"/>
      <c r="G113" s="201"/>
      <c r="H113" s="208"/>
      <c r="I113" s="201">
        <f>I121</f>
        <v>0</v>
      </c>
      <c r="J113" s="208">
        <f>I113/E113*100</f>
        <v>0</v>
      </c>
      <c r="K113" s="208"/>
      <c r="L113" s="208"/>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c r="EO113" s="206"/>
      <c r="EP113" s="206"/>
      <c r="EQ113" s="206"/>
      <c r="ER113" s="206"/>
      <c r="ES113" s="206"/>
      <c r="ET113" s="206"/>
      <c r="EU113" s="206"/>
      <c r="EV113" s="206"/>
      <c r="EW113" s="206"/>
      <c r="EX113" s="206"/>
      <c r="EY113" s="206"/>
      <c r="EZ113" s="206"/>
      <c r="FA113" s="206"/>
      <c r="FB113" s="206"/>
      <c r="FC113" s="206"/>
      <c r="FD113" s="206"/>
      <c r="FE113" s="206"/>
      <c r="FF113" s="206"/>
      <c r="FG113" s="206"/>
      <c r="FH113" s="206"/>
      <c r="FI113" s="206"/>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6"/>
      <c r="GO113" s="206"/>
      <c r="GP113" s="206"/>
      <c r="GQ113" s="206"/>
      <c r="GR113" s="206"/>
      <c r="GS113" s="206"/>
      <c r="GT113" s="206"/>
      <c r="GU113" s="206"/>
      <c r="GV113" s="206"/>
      <c r="GW113" s="206"/>
      <c r="GX113" s="206"/>
      <c r="GY113" s="206"/>
      <c r="GZ113" s="206"/>
      <c r="HA113" s="206"/>
      <c r="HB113" s="206"/>
      <c r="HC113" s="206"/>
      <c r="HD113" s="206"/>
      <c r="HE113" s="206"/>
      <c r="HF113" s="206"/>
      <c r="HG113" s="206"/>
      <c r="HH113" s="206"/>
      <c r="HI113" s="206"/>
      <c r="HJ113" s="206"/>
      <c r="HK113" s="206"/>
      <c r="HL113" s="206"/>
      <c r="HM113" s="206"/>
      <c r="HN113" s="206"/>
      <c r="HO113" s="206"/>
      <c r="HP113" s="206"/>
      <c r="HQ113" s="206"/>
      <c r="HR113" s="206"/>
      <c r="HS113" s="206"/>
      <c r="HT113" s="206"/>
      <c r="HU113" s="206"/>
      <c r="HV113" s="206"/>
      <c r="HW113" s="206"/>
      <c r="HX113" s="206"/>
      <c r="HY113" s="206"/>
      <c r="HZ113" s="206"/>
      <c r="IA113" s="206"/>
      <c r="IB113" s="206"/>
      <c r="IC113" s="206"/>
      <c r="ID113" s="206"/>
      <c r="IE113" s="206"/>
      <c r="IF113" s="206"/>
      <c r="IG113" s="206"/>
      <c r="IH113" s="206"/>
      <c r="II113" s="206"/>
      <c r="IJ113" s="206"/>
      <c r="IK113" s="206"/>
      <c r="IL113" s="206"/>
      <c r="IM113" s="206"/>
      <c r="IN113" s="206"/>
      <c r="IO113" s="206"/>
      <c r="IP113" s="206"/>
      <c r="IQ113" s="206"/>
      <c r="IR113" s="206"/>
      <c r="IS113" s="206"/>
      <c r="IT113" s="206"/>
      <c r="IU113" s="206"/>
      <c r="IV113" s="206"/>
      <c r="IW113" s="206"/>
      <c r="IX113" s="206"/>
      <c r="IY113" s="206"/>
      <c r="IZ113" s="206"/>
      <c r="JA113" s="206"/>
      <c r="JB113" s="206"/>
      <c r="JC113" s="206"/>
      <c r="JD113" s="206"/>
      <c r="JE113" s="206"/>
      <c r="JF113" s="206"/>
      <c r="JG113" s="206"/>
      <c r="JH113" s="206"/>
      <c r="JI113" s="206"/>
      <c r="JJ113" s="206"/>
      <c r="JK113" s="206"/>
      <c r="JL113" s="206"/>
      <c r="JM113" s="206"/>
      <c r="JN113" s="206"/>
      <c r="JO113" s="206"/>
      <c r="JP113" s="206"/>
      <c r="JQ113" s="206"/>
      <c r="JR113" s="206"/>
      <c r="JS113" s="206"/>
      <c r="JT113" s="206"/>
      <c r="JU113" s="206"/>
      <c r="JV113" s="206"/>
      <c r="JW113" s="206"/>
      <c r="JX113" s="206"/>
      <c r="JY113" s="206"/>
      <c r="JZ113" s="206"/>
      <c r="KA113" s="206"/>
      <c r="KB113" s="206"/>
      <c r="KC113" s="206"/>
      <c r="KD113" s="206"/>
      <c r="KE113" s="206"/>
      <c r="KF113" s="206"/>
      <c r="KG113" s="206"/>
      <c r="KH113" s="206"/>
      <c r="KI113" s="206"/>
      <c r="KJ113" s="206"/>
      <c r="KK113" s="206"/>
      <c r="KL113" s="206"/>
      <c r="KM113" s="206"/>
      <c r="KN113" s="206"/>
      <c r="KO113" s="206"/>
      <c r="KP113" s="205"/>
      <c r="KQ113" s="205"/>
      <c r="KR113" s="205"/>
      <c r="KS113" s="205"/>
      <c r="KT113" s="205"/>
      <c r="KU113" s="205"/>
      <c r="KV113" s="205"/>
      <c r="KW113" s="205"/>
      <c r="KX113" s="205"/>
      <c r="KY113" s="205"/>
      <c r="KZ113" s="205"/>
      <c r="LA113" s="205"/>
      <c r="LB113" s="205"/>
      <c r="LC113" s="205"/>
      <c r="LD113" s="205"/>
      <c r="LE113" s="205"/>
      <c r="LF113" s="205"/>
      <c r="LG113" s="205"/>
      <c r="LH113" s="205"/>
      <c r="LI113" s="205"/>
      <c r="LJ113" s="205"/>
      <c r="LK113" s="205"/>
      <c r="LL113" s="205"/>
      <c r="LM113" s="205"/>
      <c r="LN113" s="205"/>
      <c r="LO113" s="205"/>
      <c r="LP113" s="205"/>
      <c r="LQ113" s="205"/>
      <c r="LR113" s="205"/>
      <c r="LS113" s="205"/>
      <c r="LT113" s="205"/>
      <c r="LU113" s="205"/>
      <c r="LV113" s="205"/>
      <c r="LW113" s="205"/>
      <c r="LX113" s="205"/>
      <c r="LY113" s="205"/>
      <c r="LZ113" s="205"/>
      <c r="MA113" s="205"/>
      <c r="MB113" s="205"/>
      <c r="MC113" s="205"/>
      <c r="MD113" s="205"/>
      <c r="ME113" s="205"/>
      <c r="MF113" s="205"/>
      <c r="MG113" s="205"/>
      <c r="MH113" s="205"/>
      <c r="MI113" s="205"/>
      <c r="MJ113" s="205"/>
      <c r="MK113" s="205"/>
      <c r="ML113" s="205"/>
      <c r="MM113" s="205"/>
      <c r="MN113" s="205"/>
      <c r="MO113" s="205"/>
      <c r="MP113" s="205"/>
      <c r="MQ113" s="205"/>
      <c r="MR113" s="205"/>
      <c r="MS113" s="205"/>
      <c r="MT113" s="205"/>
      <c r="MU113" s="205"/>
      <c r="MV113" s="205"/>
      <c r="MW113" s="205"/>
      <c r="MX113" s="205"/>
      <c r="MY113" s="205"/>
      <c r="MZ113" s="205"/>
      <c r="NA113" s="205"/>
      <c r="NB113" s="205"/>
      <c r="NC113" s="205"/>
      <c r="ND113" s="205"/>
      <c r="NE113" s="205"/>
      <c r="NF113" s="205"/>
      <c r="NG113" s="205"/>
      <c r="NH113" s="205"/>
      <c r="NI113" s="205"/>
      <c r="NJ113" s="205"/>
      <c r="NK113" s="205"/>
      <c r="NL113" s="205"/>
      <c r="NM113" s="205"/>
      <c r="NN113" s="205"/>
      <c r="NO113" s="205"/>
      <c r="NP113" s="205"/>
      <c r="NQ113" s="205"/>
      <c r="NR113" s="205"/>
      <c r="NS113" s="205"/>
      <c r="NT113" s="205"/>
      <c r="NU113" s="205"/>
      <c r="NV113" s="205"/>
      <c r="NW113" s="205"/>
      <c r="NX113" s="205"/>
      <c r="NY113" s="205"/>
      <c r="NZ113" s="205"/>
      <c r="OA113" s="205"/>
      <c r="OB113" s="205"/>
      <c r="OC113" s="205"/>
      <c r="OD113" s="205"/>
      <c r="OE113" s="205"/>
      <c r="OF113" s="205"/>
      <c r="OG113" s="205"/>
      <c r="OH113" s="205"/>
      <c r="OI113" s="205"/>
      <c r="OJ113" s="205"/>
      <c r="OK113" s="205"/>
      <c r="OL113" s="205"/>
      <c r="OM113" s="205"/>
      <c r="ON113" s="205"/>
      <c r="OO113" s="205"/>
      <c r="OP113" s="205"/>
      <c r="OQ113" s="205"/>
      <c r="OR113" s="205"/>
      <c r="OS113" s="205"/>
      <c r="OT113" s="205"/>
      <c r="OU113" s="205"/>
      <c r="OV113" s="205"/>
      <c r="OW113" s="205"/>
      <c r="OX113" s="205"/>
      <c r="OY113" s="205"/>
      <c r="OZ113" s="205"/>
      <c r="PA113" s="205"/>
      <c r="PB113" s="205"/>
      <c r="PC113" s="205"/>
      <c r="PD113" s="205"/>
      <c r="PE113" s="205"/>
      <c r="PF113" s="205"/>
      <c r="PG113" s="205"/>
      <c r="PH113" s="205"/>
      <c r="PI113" s="205"/>
      <c r="PJ113" s="205"/>
      <c r="PK113" s="205"/>
      <c r="PL113" s="205"/>
      <c r="PM113" s="205"/>
      <c r="PN113" s="205"/>
      <c r="PO113" s="205"/>
      <c r="PP113" s="205"/>
      <c r="PQ113" s="205"/>
      <c r="PR113" s="205"/>
      <c r="PS113" s="205"/>
      <c r="PT113" s="205"/>
      <c r="PU113" s="205"/>
      <c r="PV113" s="205"/>
      <c r="PW113" s="205"/>
      <c r="PX113" s="205"/>
      <c r="PY113" s="205"/>
      <c r="PZ113" s="205"/>
      <c r="QA113" s="205"/>
      <c r="QB113" s="205"/>
      <c r="QC113" s="205"/>
      <c r="QD113" s="205"/>
      <c r="QE113" s="205"/>
      <c r="QF113" s="205"/>
      <c r="QG113" s="205"/>
      <c r="QH113" s="205"/>
      <c r="QI113" s="205"/>
      <c r="QJ113" s="205"/>
      <c r="QK113" s="205"/>
      <c r="QL113" s="205"/>
      <c r="QM113" s="205"/>
      <c r="QN113" s="205"/>
      <c r="QO113" s="205"/>
      <c r="QP113" s="205"/>
      <c r="QQ113" s="205"/>
      <c r="QR113" s="205"/>
      <c r="QS113" s="205"/>
      <c r="QT113" s="205"/>
      <c r="QU113" s="205"/>
      <c r="QV113" s="205"/>
      <c r="QW113" s="205"/>
      <c r="QX113" s="205"/>
      <c r="QY113" s="205"/>
      <c r="QZ113" s="205"/>
      <c r="RA113" s="205"/>
      <c r="RB113" s="205"/>
      <c r="RC113" s="205"/>
      <c r="RD113" s="205"/>
      <c r="RE113" s="205"/>
      <c r="RF113" s="205"/>
      <c r="RG113" s="205"/>
      <c r="RH113" s="205"/>
      <c r="RI113" s="205"/>
      <c r="RJ113" s="205"/>
      <c r="RK113" s="205"/>
      <c r="RL113" s="205"/>
      <c r="RM113" s="205"/>
      <c r="RN113" s="205"/>
      <c r="RO113" s="205"/>
      <c r="RP113" s="205"/>
      <c r="RQ113" s="205"/>
      <c r="RR113" s="205"/>
      <c r="RS113" s="205"/>
      <c r="RT113" s="205"/>
      <c r="RU113" s="205"/>
      <c r="RV113" s="205"/>
      <c r="RW113" s="205"/>
      <c r="RX113" s="205"/>
      <c r="RY113" s="205"/>
      <c r="RZ113" s="205"/>
      <c r="SA113" s="205"/>
      <c r="SB113" s="205"/>
      <c r="SC113" s="205"/>
      <c r="SD113" s="205"/>
      <c r="SE113" s="205"/>
      <c r="SF113" s="205"/>
      <c r="SG113" s="205"/>
      <c r="SH113" s="205"/>
      <c r="SI113" s="205"/>
      <c r="SJ113" s="205"/>
      <c r="SK113" s="205"/>
      <c r="SL113" s="205"/>
      <c r="SM113" s="205"/>
      <c r="SN113" s="205"/>
      <c r="SO113" s="205"/>
      <c r="SP113" s="205"/>
      <c r="SQ113" s="205"/>
      <c r="SR113" s="205"/>
      <c r="SS113" s="205"/>
      <c r="ST113" s="205"/>
      <c r="SU113" s="205"/>
      <c r="SV113" s="205"/>
      <c r="SW113" s="205"/>
      <c r="SX113" s="205"/>
      <c r="SY113" s="205"/>
      <c r="SZ113" s="205"/>
      <c r="TA113" s="205"/>
      <c r="TB113" s="205"/>
      <c r="TC113" s="205"/>
      <c r="TD113" s="205"/>
      <c r="TE113" s="205"/>
      <c r="TF113" s="205"/>
      <c r="TG113" s="205"/>
      <c r="TH113" s="205"/>
      <c r="TI113" s="205"/>
      <c r="TJ113" s="205"/>
      <c r="TK113" s="205"/>
      <c r="TL113" s="205"/>
      <c r="TM113" s="205"/>
      <c r="TN113" s="205"/>
      <c r="TO113" s="205"/>
      <c r="TP113" s="205"/>
      <c r="TQ113" s="205"/>
      <c r="TR113" s="205"/>
      <c r="TS113" s="205"/>
      <c r="TT113" s="205"/>
      <c r="TU113" s="205"/>
      <c r="TV113" s="205"/>
      <c r="TW113" s="205"/>
      <c r="TX113" s="205"/>
      <c r="TY113" s="205"/>
      <c r="TZ113" s="205"/>
      <c r="UA113" s="205"/>
      <c r="UB113" s="205"/>
      <c r="UC113" s="205"/>
      <c r="UD113" s="205"/>
      <c r="UE113" s="205"/>
      <c r="UF113" s="205"/>
      <c r="UG113" s="205"/>
      <c r="UH113" s="205"/>
      <c r="UI113" s="205"/>
      <c r="UJ113" s="205"/>
      <c r="UK113" s="205"/>
      <c r="UL113" s="205"/>
      <c r="UM113" s="205"/>
      <c r="UN113" s="205"/>
      <c r="UO113" s="205"/>
      <c r="UP113" s="205"/>
      <c r="UQ113" s="205"/>
      <c r="UR113" s="205"/>
      <c r="US113" s="205"/>
      <c r="UT113" s="205"/>
      <c r="UU113" s="205"/>
      <c r="UV113" s="205"/>
      <c r="UW113" s="205"/>
      <c r="UX113" s="205"/>
      <c r="UY113" s="205"/>
      <c r="UZ113" s="205"/>
      <c r="VA113" s="205"/>
      <c r="VB113" s="205"/>
      <c r="VC113" s="205"/>
      <c r="VD113" s="205"/>
      <c r="VE113" s="205"/>
      <c r="VF113" s="205"/>
      <c r="VG113" s="205"/>
      <c r="VH113" s="205"/>
      <c r="VI113" s="205"/>
      <c r="VJ113" s="205"/>
      <c r="VK113" s="205"/>
      <c r="VL113" s="205"/>
      <c r="VM113" s="205"/>
      <c r="VN113" s="205"/>
      <c r="VO113" s="205"/>
      <c r="VP113" s="205"/>
      <c r="VQ113" s="205"/>
      <c r="VR113" s="205"/>
      <c r="VS113" s="205"/>
      <c r="VT113" s="205"/>
      <c r="VU113" s="205"/>
      <c r="VV113" s="205"/>
      <c r="VW113" s="205"/>
      <c r="VX113" s="205"/>
      <c r="VY113" s="205"/>
      <c r="VZ113" s="205"/>
      <c r="WA113" s="205"/>
      <c r="WB113" s="205"/>
      <c r="WC113" s="205"/>
      <c r="WD113" s="205"/>
      <c r="WE113" s="205"/>
      <c r="WF113" s="205"/>
      <c r="WG113" s="205"/>
      <c r="WH113" s="205"/>
      <c r="WI113" s="205"/>
      <c r="WJ113" s="205"/>
      <c r="WK113" s="205"/>
      <c r="WL113" s="205"/>
      <c r="WM113" s="205"/>
      <c r="WN113" s="205"/>
      <c r="WO113" s="205"/>
      <c r="WP113" s="205"/>
      <c r="WQ113" s="205"/>
      <c r="WR113" s="205"/>
      <c r="WS113" s="205"/>
      <c r="WT113" s="205"/>
      <c r="WU113" s="205"/>
      <c r="WV113" s="205"/>
      <c r="WW113" s="205"/>
      <c r="WX113" s="205"/>
      <c r="WY113" s="205"/>
      <c r="WZ113" s="205"/>
      <c r="XA113" s="205"/>
      <c r="XB113" s="205"/>
      <c r="XC113" s="205"/>
      <c r="XD113" s="205"/>
      <c r="XE113" s="205"/>
      <c r="XF113" s="205"/>
      <c r="XG113" s="205"/>
      <c r="XH113" s="205"/>
      <c r="XI113" s="205"/>
      <c r="XJ113" s="205"/>
      <c r="XK113" s="205"/>
      <c r="XL113" s="205"/>
      <c r="XM113" s="205"/>
      <c r="XN113" s="205"/>
      <c r="XO113" s="205"/>
      <c r="XP113" s="205"/>
      <c r="XQ113" s="205"/>
      <c r="XR113" s="205"/>
      <c r="XS113" s="205"/>
      <c r="XT113" s="205"/>
      <c r="XU113" s="205"/>
      <c r="XV113" s="205"/>
      <c r="XW113" s="205"/>
      <c r="XX113" s="205"/>
      <c r="XY113" s="205"/>
      <c r="XZ113" s="205"/>
      <c r="YA113" s="205"/>
      <c r="YB113" s="205"/>
      <c r="YC113" s="205"/>
      <c r="YD113" s="205"/>
      <c r="YE113" s="205"/>
      <c r="YF113" s="205"/>
      <c r="YG113" s="205"/>
      <c r="YH113" s="205"/>
      <c r="YI113" s="205"/>
      <c r="YJ113" s="205"/>
      <c r="YK113" s="205"/>
      <c r="YL113" s="205"/>
      <c r="YM113" s="205"/>
      <c r="YN113" s="205"/>
      <c r="YO113" s="205"/>
      <c r="YP113" s="205"/>
      <c r="YQ113" s="205"/>
      <c r="YR113" s="205"/>
      <c r="YS113" s="205"/>
      <c r="YT113" s="205"/>
      <c r="YU113" s="205"/>
      <c r="YV113" s="205"/>
      <c r="YW113" s="205"/>
      <c r="YX113" s="205"/>
      <c r="YY113" s="205"/>
      <c r="YZ113" s="205"/>
      <c r="ZA113" s="205"/>
      <c r="ZB113" s="205"/>
      <c r="ZC113" s="205"/>
      <c r="ZD113" s="205"/>
      <c r="ZE113" s="205"/>
      <c r="ZF113" s="205"/>
      <c r="ZG113" s="205"/>
      <c r="ZH113" s="205"/>
      <c r="ZI113" s="205"/>
      <c r="ZJ113" s="205"/>
      <c r="ZK113" s="205"/>
      <c r="ZL113" s="205"/>
      <c r="ZM113" s="205"/>
      <c r="ZN113" s="205"/>
      <c r="ZO113" s="205"/>
      <c r="ZP113" s="205"/>
      <c r="ZQ113" s="205"/>
      <c r="ZR113" s="205"/>
      <c r="ZS113" s="205"/>
      <c r="ZT113" s="205"/>
      <c r="ZU113" s="205"/>
      <c r="ZV113" s="205"/>
      <c r="ZW113" s="205"/>
      <c r="ZX113" s="205"/>
      <c r="ZY113" s="205"/>
      <c r="ZZ113" s="205"/>
      <c r="AAA113" s="205"/>
      <c r="AAB113" s="205"/>
      <c r="AAC113" s="205"/>
      <c r="AAD113" s="205"/>
      <c r="AAE113" s="205"/>
      <c r="AAF113" s="205"/>
      <c r="AAG113" s="205"/>
      <c r="AAH113" s="205"/>
      <c r="AAI113" s="205"/>
      <c r="AAJ113" s="205"/>
      <c r="AAK113" s="205"/>
      <c r="AAL113" s="205"/>
      <c r="AAM113" s="205"/>
      <c r="AAN113" s="205"/>
      <c r="AAO113" s="205"/>
      <c r="AAP113" s="205"/>
      <c r="AAQ113" s="205"/>
      <c r="AAR113" s="205"/>
      <c r="AAS113" s="205"/>
      <c r="AAT113" s="205"/>
      <c r="AAU113" s="205"/>
      <c r="AAV113" s="205"/>
      <c r="AAW113" s="205"/>
      <c r="AAX113" s="205"/>
      <c r="AAY113" s="205"/>
      <c r="AAZ113" s="205"/>
      <c r="ABA113" s="205"/>
      <c r="ABB113" s="205"/>
      <c r="ABC113" s="205"/>
      <c r="ABD113" s="205"/>
      <c r="ABE113" s="205"/>
      <c r="ABF113" s="205"/>
      <c r="ABG113" s="205"/>
      <c r="ABH113" s="205"/>
      <c r="ABI113" s="205"/>
      <c r="ABJ113" s="205"/>
      <c r="ABK113" s="205"/>
      <c r="ABL113" s="205"/>
      <c r="ABM113" s="205"/>
      <c r="ABN113" s="205"/>
      <c r="ABO113" s="205"/>
      <c r="ABP113" s="205"/>
      <c r="ABQ113" s="205"/>
      <c r="ABR113" s="205"/>
      <c r="ABS113" s="205"/>
      <c r="ABT113" s="205"/>
      <c r="ABU113" s="205"/>
      <c r="ABV113" s="205"/>
      <c r="ABW113" s="205"/>
      <c r="ABX113" s="205"/>
      <c r="ABY113" s="205"/>
      <c r="ABZ113" s="205"/>
      <c r="ACA113" s="205"/>
      <c r="ACB113" s="205"/>
      <c r="ACC113" s="205"/>
      <c r="ACD113" s="205"/>
      <c r="ACE113" s="205"/>
      <c r="ACF113" s="205"/>
      <c r="ACG113" s="205"/>
      <c r="ACH113" s="205"/>
      <c r="ACI113" s="205"/>
      <c r="ACJ113" s="205"/>
      <c r="ACK113" s="205"/>
      <c r="ACL113" s="205"/>
      <c r="ACM113" s="205"/>
      <c r="ACN113" s="205"/>
      <c r="ACO113" s="205"/>
      <c r="ACP113" s="205"/>
      <c r="ACQ113" s="205"/>
      <c r="ACR113" s="205"/>
      <c r="ACS113" s="205"/>
      <c r="ACT113" s="205"/>
      <c r="ACU113" s="205"/>
      <c r="ACV113" s="205"/>
      <c r="ACW113" s="205"/>
      <c r="ACX113" s="205"/>
      <c r="ACY113" s="205"/>
      <c r="ACZ113" s="205"/>
      <c r="ADA113" s="205"/>
      <c r="ADB113" s="205"/>
      <c r="ADC113" s="205"/>
      <c r="ADD113" s="205"/>
      <c r="ADE113" s="205"/>
      <c r="ADF113" s="205"/>
      <c r="ADG113" s="205"/>
      <c r="ADH113" s="205"/>
      <c r="ADI113" s="205"/>
      <c r="ADJ113" s="205"/>
      <c r="ADK113" s="205"/>
      <c r="ADL113" s="205"/>
      <c r="ADM113" s="205"/>
      <c r="ADN113" s="205"/>
      <c r="ADO113" s="205"/>
      <c r="ADP113" s="205"/>
      <c r="ADQ113" s="205"/>
      <c r="ADR113" s="205"/>
      <c r="ADS113" s="205"/>
      <c r="ADT113" s="205"/>
      <c r="ADU113" s="205"/>
      <c r="ADV113" s="205"/>
      <c r="ADW113" s="205"/>
      <c r="ADX113" s="205"/>
      <c r="ADY113" s="205"/>
      <c r="ADZ113" s="205"/>
      <c r="AEA113" s="205"/>
      <c r="AEB113" s="205"/>
      <c r="AEC113" s="205"/>
      <c r="AED113" s="205"/>
      <c r="AEE113" s="205"/>
      <c r="AEF113" s="205"/>
      <c r="AEG113" s="205"/>
      <c r="AEH113" s="205"/>
      <c r="AEI113" s="205"/>
      <c r="AEJ113" s="205"/>
      <c r="AEK113" s="205"/>
      <c r="AEL113" s="205"/>
      <c r="AEM113" s="205"/>
      <c r="AEN113" s="205"/>
      <c r="AEO113" s="205"/>
      <c r="AEP113" s="205"/>
      <c r="AEQ113" s="205"/>
      <c r="AER113" s="205"/>
      <c r="AES113" s="205"/>
      <c r="AET113" s="205"/>
      <c r="AEU113" s="205"/>
      <c r="AEV113" s="205"/>
      <c r="AEW113" s="205"/>
      <c r="AEX113" s="205"/>
      <c r="AEY113" s="205"/>
      <c r="AEZ113" s="205"/>
      <c r="AFA113" s="205"/>
      <c r="AFB113" s="205"/>
      <c r="AFC113" s="205"/>
      <c r="AFD113" s="205"/>
      <c r="AFE113" s="205"/>
      <c r="AFF113" s="205"/>
      <c r="AFG113" s="205"/>
      <c r="AFH113" s="205"/>
      <c r="AFI113" s="205"/>
      <c r="AFJ113" s="205"/>
      <c r="AFK113" s="205"/>
      <c r="AFL113" s="205"/>
      <c r="AFM113" s="205"/>
      <c r="AFN113" s="205"/>
      <c r="AFO113" s="205"/>
      <c r="AFP113" s="205"/>
      <c r="AFQ113" s="205"/>
      <c r="AFR113" s="205"/>
      <c r="AFS113" s="205"/>
      <c r="AFT113" s="205"/>
      <c r="AFU113" s="205"/>
      <c r="AFV113" s="205"/>
      <c r="AFW113" s="205"/>
      <c r="AFX113" s="205"/>
      <c r="AFY113" s="205"/>
      <c r="AFZ113" s="205"/>
      <c r="AGA113" s="205"/>
      <c r="AGB113" s="205"/>
      <c r="AGC113" s="205"/>
      <c r="AGD113" s="205"/>
      <c r="AGE113" s="205"/>
      <c r="AGF113" s="205"/>
      <c r="AGG113" s="205"/>
      <c r="AGH113" s="205"/>
      <c r="AGI113" s="205"/>
      <c r="AGJ113" s="205"/>
      <c r="AGK113" s="205"/>
      <c r="AGL113" s="205"/>
      <c r="AGM113" s="205"/>
      <c r="AGN113" s="205"/>
      <c r="AGO113" s="205"/>
      <c r="AGP113" s="205"/>
      <c r="AGQ113" s="205"/>
      <c r="AGR113" s="205"/>
      <c r="AGS113" s="205"/>
      <c r="AGT113" s="205"/>
      <c r="AGU113" s="205"/>
      <c r="AGV113" s="205"/>
      <c r="AGW113" s="205"/>
      <c r="AGX113" s="205"/>
      <c r="AGY113" s="205"/>
      <c r="AGZ113" s="205"/>
      <c r="AHA113" s="205"/>
      <c r="AHB113" s="205"/>
      <c r="AHC113" s="205"/>
      <c r="AHD113" s="205"/>
      <c r="AHE113" s="205"/>
      <c r="AHF113" s="205"/>
      <c r="AHG113" s="205"/>
      <c r="AHH113" s="205"/>
      <c r="AHI113" s="205"/>
      <c r="AHJ113" s="205"/>
      <c r="AHK113" s="205"/>
      <c r="AHL113" s="205"/>
      <c r="AHM113" s="205"/>
      <c r="AHN113" s="205"/>
      <c r="AHO113" s="205"/>
      <c r="AHP113" s="205"/>
      <c r="AHQ113" s="205"/>
      <c r="AHR113" s="205"/>
      <c r="AHS113" s="205"/>
      <c r="AHT113" s="205"/>
      <c r="AHU113" s="205"/>
      <c r="AHV113" s="205"/>
      <c r="AHW113" s="205"/>
      <c r="AHX113" s="205"/>
      <c r="AHY113" s="205"/>
      <c r="AHZ113" s="205"/>
      <c r="AIA113" s="205"/>
      <c r="AIB113" s="205"/>
      <c r="AIC113" s="205"/>
      <c r="AID113" s="205"/>
      <c r="AIE113" s="205"/>
      <c r="AIF113" s="205"/>
      <c r="AIG113" s="205"/>
      <c r="AIH113" s="205"/>
      <c r="AII113" s="205"/>
      <c r="AIJ113" s="205"/>
      <c r="AIK113" s="205"/>
      <c r="AIL113" s="205"/>
      <c r="AIM113" s="205"/>
      <c r="AIN113" s="205"/>
      <c r="AIO113" s="205"/>
      <c r="AIP113" s="205"/>
      <c r="AIQ113" s="205"/>
      <c r="AIR113" s="205"/>
      <c r="AIS113" s="205"/>
      <c r="AIT113" s="205"/>
      <c r="AIU113" s="205"/>
      <c r="AIV113" s="205"/>
      <c r="AIW113" s="205"/>
      <c r="AIX113" s="205"/>
      <c r="AIY113" s="205"/>
      <c r="AIZ113" s="205"/>
      <c r="AJA113" s="205"/>
      <c r="AJB113" s="205"/>
      <c r="AJC113" s="205"/>
      <c r="AJD113" s="205"/>
      <c r="AJE113" s="205"/>
      <c r="AJF113" s="205"/>
      <c r="AJG113" s="205"/>
      <c r="AJH113" s="205"/>
      <c r="AJI113" s="205"/>
      <c r="AJJ113" s="205"/>
      <c r="AJK113" s="205"/>
      <c r="AJL113" s="205"/>
      <c r="AJM113" s="205"/>
      <c r="AJN113" s="205"/>
      <c r="AJO113" s="205"/>
      <c r="AJP113" s="205"/>
      <c r="AJQ113" s="205"/>
      <c r="AJR113" s="205"/>
      <c r="AJS113" s="205"/>
      <c r="AJT113" s="205"/>
      <c r="AJU113" s="205"/>
      <c r="AJV113" s="205"/>
      <c r="AJW113" s="205"/>
      <c r="AJX113" s="205"/>
      <c r="AJY113" s="205"/>
      <c r="AJZ113" s="205"/>
      <c r="AKA113" s="205"/>
      <c r="AKB113" s="205"/>
      <c r="AKC113" s="205"/>
      <c r="AKD113" s="205"/>
      <c r="AKE113" s="205"/>
      <c r="AKF113" s="205"/>
      <c r="AKG113" s="205"/>
      <c r="AKH113" s="205"/>
      <c r="AKI113" s="205"/>
      <c r="AKJ113" s="205"/>
      <c r="AKK113" s="205"/>
      <c r="AKL113" s="205"/>
      <c r="AKM113" s="205"/>
      <c r="AKN113" s="205"/>
      <c r="AKO113" s="205"/>
      <c r="AKP113" s="205"/>
      <c r="AKQ113" s="205"/>
      <c r="AKR113" s="205"/>
      <c r="AKS113" s="205"/>
      <c r="AKT113" s="205"/>
      <c r="AKU113" s="205"/>
      <c r="AKV113" s="205"/>
      <c r="AKW113" s="205"/>
      <c r="AKX113" s="205"/>
      <c r="AKY113" s="205"/>
      <c r="AKZ113" s="205"/>
      <c r="ALA113" s="205"/>
      <c r="ALB113" s="205"/>
      <c r="ALC113" s="205"/>
      <c r="ALD113" s="205"/>
      <c r="ALE113" s="205"/>
      <c r="ALF113" s="205"/>
      <c r="ALG113" s="205"/>
      <c r="ALH113" s="205"/>
      <c r="ALI113" s="205"/>
      <c r="ALJ113" s="205"/>
      <c r="ALK113" s="205"/>
      <c r="ALL113" s="205"/>
      <c r="ALM113" s="205"/>
      <c r="ALN113" s="205"/>
      <c r="ALO113" s="205"/>
      <c r="ALP113" s="205"/>
      <c r="ALQ113" s="205"/>
      <c r="ALR113" s="205"/>
      <c r="ALS113" s="205"/>
      <c r="ALT113" s="205"/>
      <c r="ALU113" s="205"/>
      <c r="ALV113" s="205"/>
      <c r="ALW113" s="205"/>
      <c r="ALX113" s="205"/>
      <c r="ALY113" s="205"/>
      <c r="ALZ113" s="205"/>
      <c r="AMA113" s="205"/>
      <c r="AMB113" s="205"/>
      <c r="AMC113" s="205"/>
      <c r="AMD113" s="205"/>
      <c r="AME113" s="205"/>
      <c r="AMF113" s="205"/>
      <c r="AMG113" s="205"/>
      <c r="AMH113" s="205"/>
      <c r="AMI113" s="205"/>
      <c r="AMJ113" s="205"/>
      <c r="AMK113" s="205"/>
    </row>
    <row r="114" spans="1:1025" s="220" customFormat="1" ht="14.25" customHeight="1" x14ac:dyDescent="0.25">
      <c r="A114" s="219"/>
      <c r="B114" s="300" t="s">
        <v>35</v>
      </c>
      <c r="C114" s="300"/>
      <c r="D114" s="300"/>
      <c r="E114" s="300"/>
      <c r="F114" s="300"/>
      <c r="G114" s="300"/>
      <c r="H114" s="300"/>
      <c r="I114" s="300"/>
      <c r="J114" s="300"/>
      <c r="K114" s="300"/>
      <c r="L114" s="300"/>
      <c r="CY114" s="219"/>
      <c r="CZ114" s="219"/>
      <c r="DA114" s="219"/>
      <c r="DB114" s="21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219"/>
      <c r="ER114" s="219"/>
      <c r="ES114" s="219"/>
      <c r="ET114" s="219"/>
      <c r="EU114" s="219"/>
      <c r="EV114" s="219"/>
      <c r="EW114" s="219"/>
      <c r="EX114" s="219"/>
      <c r="EY114" s="219"/>
      <c r="EZ114" s="219"/>
      <c r="FA114" s="219"/>
      <c r="FB114" s="219"/>
      <c r="FC114" s="219"/>
      <c r="FD114" s="219"/>
      <c r="FE114" s="219"/>
      <c r="FF114" s="219"/>
      <c r="FG114" s="219"/>
      <c r="FH114" s="219"/>
      <c r="FI114" s="219"/>
      <c r="FJ114" s="219"/>
      <c r="FK114" s="219"/>
      <c r="FL114" s="219"/>
      <c r="FM114" s="219"/>
      <c r="FN114" s="219"/>
      <c r="FO114" s="219"/>
      <c r="FP114" s="219"/>
      <c r="FQ114" s="219"/>
      <c r="FR114" s="219"/>
      <c r="FS114" s="219"/>
      <c r="FT114" s="219"/>
      <c r="FU114" s="219"/>
      <c r="FV114" s="219"/>
      <c r="FW114" s="219"/>
      <c r="FX114" s="219"/>
      <c r="FY114" s="219"/>
      <c r="FZ114" s="219"/>
      <c r="GA114" s="219"/>
      <c r="GB114" s="219"/>
      <c r="GC114" s="219"/>
      <c r="GD114" s="219"/>
      <c r="GE114" s="219"/>
      <c r="GF114" s="219"/>
      <c r="GG114" s="219"/>
      <c r="GH114" s="219"/>
      <c r="GI114" s="219"/>
      <c r="GJ114" s="219"/>
      <c r="GK114" s="219"/>
      <c r="GL114" s="219"/>
      <c r="GM114" s="219"/>
      <c r="GN114" s="219"/>
      <c r="GO114" s="219"/>
      <c r="GP114" s="219"/>
      <c r="GQ114" s="219"/>
      <c r="GR114" s="219"/>
      <c r="GS114" s="219"/>
      <c r="GT114" s="219"/>
      <c r="GU114" s="219"/>
      <c r="GV114" s="219"/>
      <c r="GW114" s="219"/>
      <c r="GX114" s="219"/>
      <c r="GY114" s="219"/>
      <c r="GZ114" s="219"/>
      <c r="HA114" s="219"/>
      <c r="HB114" s="219"/>
      <c r="HC114" s="219"/>
      <c r="HD114" s="219"/>
      <c r="HE114" s="219"/>
      <c r="HF114" s="219"/>
      <c r="HG114" s="219"/>
      <c r="HH114" s="219"/>
      <c r="HI114" s="219"/>
      <c r="HJ114" s="219"/>
      <c r="HK114" s="219"/>
      <c r="HL114" s="219"/>
      <c r="HM114" s="219"/>
      <c r="HN114" s="219"/>
      <c r="HO114" s="219"/>
      <c r="HP114" s="219"/>
      <c r="HQ114" s="219"/>
      <c r="HR114" s="219"/>
      <c r="HS114" s="219"/>
      <c r="HT114" s="219"/>
      <c r="HU114" s="219"/>
      <c r="HV114" s="219"/>
      <c r="HW114" s="219"/>
      <c r="HX114" s="219"/>
      <c r="HY114" s="219"/>
      <c r="HZ114" s="219"/>
      <c r="IA114" s="219"/>
      <c r="IB114" s="219"/>
      <c r="IC114" s="219"/>
      <c r="ID114" s="219"/>
      <c r="IE114" s="219"/>
      <c r="IF114" s="219"/>
      <c r="IG114" s="219"/>
      <c r="IH114" s="219"/>
      <c r="II114" s="219"/>
      <c r="IJ114" s="219"/>
      <c r="IK114" s="219"/>
      <c r="IL114" s="219"/>
      <c r="IM114" s="219"/>
      <c r="IN114" s="219"/>
      <c r="IO114" s="219"/>
      <c r="IP114" s="219"/>
      <c r="IQ114" s="219"/>
      <c r="IR114" s="219"/>
      <c r="IS114" s="219"/>
      <c r="IT114" s="219"/>
      <c r="IU114" s="219"/>
      <c r="IV114" s="219"/>
      <c r="IW114" s="219"/>
      <c r="IX114" s="219"/>
      <c r="IY114" s="219"/>
      <c r="IZ114" s="219"/>
      <c r="JA114" s="219"/>
      <c r="JB114" s="219"/>
      <c r="JC114" s="219"/>
      <c r="JD114" s="219"/>
      <c r="JE114" s="219"/>
      <c r="JF114" s="219"/>
      <c r="JG114" s="219"/>
      <c r="JH114" s="219"/>
      <c r="JI114" s="219"/>
      <c r="JJ114" s="219"/>
      <c r="JK114" s="219"/>
      <c r="JL114" s="219"/>
      <c r="JM114" s="219"/>
      <c r="JN114" s="219"/>
      <c r="JO114" s="219"/>
      <c r="JP114" s="219"/>
      <c r="JQ114" s="219"/>
      <c r="JR114" s="219"/>
      <c r="JS114" s="219"/>
      <c r="JT114" s="219"/>
      <c r="JU114" s="219"/>
      <c r="JV114" s="219"/>
      <c r="JW114" s="219"/>
      <c r="JX114" s="219"/>
      <c r="JY114" s="219"/>
      <c r="JZ114" s="219"/>
      <c r="KA114" s="219"/>
      <c r="KB114" s="219"/>
      <c r="KC114" s="219"/>
      <c r="KD114" s="219"/>
      <c r="KE114" s="219"/>
      <c r="KF114" s="219"/>
      <c r="KG114" s="219"/>
      <c r="KH114" s="219"/>
      <c r="KI114" s="219"/>
      <c r="KJ114" s="219"/>
      <c r="KK114" s="219"/>
      <c r="KL114" s="219"/>
      <c r="KM114" s="219"/>
      <c r="KN114" s="219"/>
      <c r="KO114" s="219"/>
    </row>
    <row r="115" spans="1:1025" s="212" customFormat="1" ht="15" customHeight="1" x14ac:dyDescent="0.25">
      <c r="A115" s="209"/>
      <c r="B115" s="293" t="s">
        <v>106</v>
      </c>
      <c r="C115" s="294" t="s">
        <v>101</v>
      </c>
      <c r="D115" s="199" t="s">
        <v>96</v>
      </c>
      <c r="E115" s="201">
        <f>E116+E118+E120+E121</f>
        <v>4892.3</v>
      </c>
      <c r="F115" s="208" t="s">
        <v>97</v>
      </c>
      <c r="G115" s="201">
        <f>G116+G118+G120+G121</f>
        <v>4403.1000000000004</v>
      </c>
      <c r="H115" s="208" t="s">
        <v>97</v>
      </c>
      <c r="I115" s="201">
        <f>I116+I118+I120+I121</f>
        <v>3168.1</v>
      </c>
      <c r="J115" s="208">
        <f>I115/E115*100</f>
        <v>64.756862825256007</v>
      </c>
      <c r="K115" s="208" t="s">
        <v>97</v>
      </c>
      <c r="L115" s="208" t="s">
        <v>97</v>
      </c>
      <c r="CY115" s="209"/>
      <c r="CZ115" s="209"/>
      <c r="DA115" s="209"/>
      <c r="DB115" s="209"/>
      <c r="DC115" s="209"/>
      <c r="DD115" s="209"/>
      <c r="DE115" s="209"/>
      <c r="DF115" s="209"/>
      <c r="DG115" s="209"/>
      <c r="DH115" s="209"/>
      <c r="DI115" s="209"/>
      <c r="DJ115" s="209"/>
      <c r="DK115" s="209"/>
      <c r="DL115" s="209"/>
      <c r="DM115" s="209"/>
      <c r="DN115" s="209"/>
      <c r="DO115" s="209"/>
      <c r="DP115" s="209"/>
      <c r="DQ115" s="209"/>
      <c r="DR115" s="209"/>
      <c r="DS115" s="209"/>
      <c r="DT115" s="209"/>
      <c r="DU115" s="209"/>
      <c r="DV115" s="209"/>
      <c r="DW115" s="209"/>
      <c r="DX115" s="209"/>
      <c r="DY115" s="209"/>
      <c r="DZ115" s="209"/>
      <c r="EA115" s="209"/>
      <c r="EB115" s="209"/>
      <c r="EC115" s="209"/>
      <c r="ED115" s="209"/>
      <c r="EE115" s="209"/>
      <c r="EF115" s="209"/>
      <c r="EG115" s="209"/>
      <c r="EH115" s="209"/>
      <c r="EI115" s="209"/>
      <c r="EJ115" s="209"/>
      <c r="EK115" s="209"/>
      <c r="EL115" s="209"/>
      <c r="EM115" s="209"/>
      <c r="EN115" s="209"/>
      <c r="EO115" s="209"/>
      <c r="EP115" s="209"/>
      <c r="EQ115" s="209"/>
      <c r="ER115" s="209"/>
      <c r="ES115" s="209"/>
      <c r="ET115" s="209"/>
      <c r="EU115" s="209"/>
      <c r="EV115" s="209"/>
      <c r="EW115" s="209"/>
      <c r="EX115" s="209"/>
      <c r="EY115" s="209"/>
      <c r="EZ115" s="209"/>
      <c r="FA115" s="209"/>
      <c r="FB115" s="209"/>
      <c r="FC115" s="209"/>
      <c r="FD115" s="209"/>
      <c r="FE115" s="209"/>
      <c r="FF115" s="209"/>
      <c r="FG115" s="209"/>
      <c r="FH115" s="209"/>
      <c r="FI115" s="209"/>
      <c r="FJ115" s="209"/>
      <c r="FK115" s="209"/>
      <c r="FL115" s="209"/>
      <c r="FM115" s="209"/>
      <c r="FN115" s="209"/>
      <c r="FO115" s="209"/>
      <c r="FP115" s="209"/>
      <c r="FQ115" s="209"/>
      <c r="FR115" s="209"/>
      <c r="FS115" s="209"/>
      <c r="FT115" s="209"/>
      <c r="FU115" s="209"/>
      <c r="FV115" s="209"/>
      <c r="FW115" s="209"/>
      <c r="FX115" s="209"/>
      <c r="FY115" s="209"/>
      <c r="FZ115" s="209"/>
      <c r="GA115" s="209"/>
      <c r="GB115" s="209"/>
      <c r="GC115" s="209"/>
      <c r="GD115" s="209"/>
      <c r="GE115" s="209"/>
      <c r="GF115" s="209"/>
      <c r="GG115" s="209"/>
      <c r="GH115" s="209"/>
      <c r="GI115" s="209"/>
      <c r="GJ115" s="209"/>
      <c r="GK115" s="209"/>
      <c r="GL115" s="209"/>
      <c r="GM115" s="209"/>
      <c r="GN115" s="209"/>
      <c r="GO115" s="209"/>
      <c r="GP115" s="209"/>
      <c r="GQ115" s="209"/>
      <c r="GR115" s="209"/>
      <c r="GS115" s="209"/>
      <c r="GT115" s="209"/>
      <c r="GU115" s="209"/>
      <c r="GV115" s="209"/>
      <c r="GW115" s="209"/>
      <c r="GX115" s="209"/>
      <c r="GY115" s="209"/>
      <c r="GZ115" s="209"/>
      <c r="HA115" s="209"/>
      <c r="HB115" s="209"/>
      <c r="HC115" s="209"/>
      <c r="HD115" s="209"/>
      <c r="HE115" s="209"/>
      <c r="HF115" s="209"/>
      <c r="HG115" s="209"/>
      <c r="HH115" s="209"/>
      <c r="HI115" s="209"/>
      <c r="HJ115" s="209"/>
      <c r="HK115" s="209"/>
      <c r="HL115" s="209"/>
      <c r="HM115" s="209"/>
      <c r="HN115" s="209"/>
      <c r="HO115" s="209"/>
      <c r="HP115" s="209"/>
      <c r="HQ115" s="209"/>
      <c r="HR115" s="209"/>
      <c r="HS115" s="209"/>
      <c r="HT115" s="209"/>
      <c r="HU115" s="209"/>
      <c r="HV115" s="209"/>
      <c r="HW115" s="209"/>
      <c r="HX115" s="209"/>
      <c r="HY115" s="209"/>
      <c r="HZ115" s="209"/>
      <c r="IA115" s="209"/>
      <c r="IB115" s="209"/>
      <c r="IC115" s="209"/>
      <c r="ID115" s="209"/>
      <c r="IE115" s="209"/>
      <c r="IF115" s="209"/>
      <c r="IG115" s="209"/>
      <c r="IH115" s="209"/>
      <c r="II115" s="209"/>
      <c r="IJ115" s="209"/>
      <c r="IK115" s="209"/>
      <c r="IL115" s="209"/>
      <c r="IM115" s="209"/>
      <c r="IN115" s="209"/>
      <c r="IO115" s="209"/>
      <c r="IP115" s="209"/>
      <c r="IQ115" s="209"/>
      <c r="IR115" s="209"/>
      <c r="IS115" s="209"/>
      <c r="IT115" s="209"/>
      <c r="IU115" s="209"/>
      <c r="IV115" s="209"/>
      <c r="IW115" s="209"/>
      <c r="IX115" s="209"/>
      <c r="IY115" s="209"/>
      <c r="IZ115" s="209"/>
      <c r="JA115" s="209"/>
      <c r="JB115" s="209"/>
      <c r="JC115" s="209"/>
      <c r="JD115" s="209"/>
      <c r="JE115" s="209"/>
      <c r="JF115" s="209"/>
      <c r="JG115" s="209"/>
      <c r="JH115" s="209"/>
      <c r="JI115" s="209"/>
      <c r="JJ115" s="209"/>
      <c r="JK115" s="209"/>
      <c r="JL115" s="209"/>
      <c r="JM115" s="209"/>
      <c r="JN115" s="209"/>
      <c r="JO115" s="209"/>
      <c r="JP115" s="209"/>
      <c r="JQ115" s="209"/>
      <c r="JR115" s="209"/>
      <c r="JS115" s="209"/>
      <c r="JT115" s="209"/>
      <c r="JU115" s="209"/>
      <c r="JV115" s="209"/>
      <c r="JW115" s="209"/>
      <c r="JX115" s="209"/>
      <c r="JY115" s="209"/>
      <c r="JZ115" s="209"/>
      <c r="KA115" s="209"/>
      <c r="KB115" s="209"/>
      <c r="KC115" s="209"/>
      <c r="KD115" s="209"/>
      <c r="KE115" s="209"/>
      <c r="KF115" s="209"/>
      <c r="KG115" s="209"/>
      <c r="KH115" s="209"/>
      <c r="KI115" s="209"/>
      <c r="KJ115" s="209"/>
      <c r="KK115" s="209"/>
      <c r="KL115" s="209"/>
      <c r="KM115" s="209"/>
      <c r="KN115" s="209"/>
      <c r="KO115" s="209"/>
    </row>
    <row r="116" spans="1:1025" s="212" customFormat="1" x14ac:dyDescent="0.25">
      <c r="A116" s="209"/>
      <c r="B116" s="293"/>
      <c r="C116" s="294"/>
      <c r="D116" s="199" t="s">
        <v>23</v>
      </c>
      <c r="E116" s="201">
        <f>E123+E130</f>
        <v>88.100000000000009</v>
      </c>
      <c r="F116" s="201">
        <f>F123+F130</f>
        <v>88.100000000000009</v>
      </c>
      <c r="G116" s="201">
        <f>G123+G130</f>
        <v>88.100000000000009</v>
      </c>
      <c r="H116" s="201">
        <f>H123+H130</f>
        <v>62</v>
      </c>
      <c r="I116" s="201">
        <f>I123+I130</f>
        <v>63.4</v>
      </c>
      <c r="J116" s="208">
        <f>I116/E116*100</f>
        <v>71.963677639046537</v>
      </c>
      <c r="K116" s="208">
        <f>H116/F116*100</f>
        <v>70.374574347332569</v>
      </c>
      <c r="L116" s="208">
        <f>H116/G116*100</f>
        <v>70.374574347332569</v>
      </c>
      <c r="CY116" s="209"/>
      <c r="CZ116" s="209"/>
      <c r="DA116" s="209"/>
      <c r="DB116" s="209"/>
      <c r="DC116" s="209"/>
      <c r="DD116" s="209"/>
      <c r="DE116" s="209"/>
      <c r="DF116" s="209"/>
      <c r="DG116" s="209"/>
      <c r="DH116" s="209"/>
      <c r="DI116" s="209"/>
      <c r="DJ116" s="209"/>
      <c r="DK116" s="209"/>
      <c r="DL116" s="209"/>
      <c r="DM116" s="209"/>
      <c r="DN116" s="209"/>
      <c r="DO116" s="209"/>
      <c r="DP116" s="209"/>
      <c r="DQ116" s="209"/>
      <c r="DR116" s="209"/>
      <c r="DS116" s="209"/>
      <c r="DT116" s="209"/>
      <c r="DU116" s="209"/>
      <c r="DV116" s="209"/>
      <c r="DW116" s="209"/>
      <c r="DX116" s="209"/>
      <c r="DY116" s="209"/>
      <c r="DZ116" s="209"/>
      <c r="EA116" s="209"/>
      <c r="EB116" s="209"/>
      <c r="EC116" s="209"/>
      <c r="ED116" s="209"/>
      <c r="EE116" s="209"/>
      <c r="EF116" s="209"/>
      <c r="EG116" s="209"/>
      <c r="EH116" s="209"/>
      <c r="EI116" s="209"/>
      <c r="EJ116" s="209"/>
      <c r="EK116" s="209"/>
      <c r="EL116" s="209"/>
      <c r="EM116" s="209"/>
      <c r="EN116" s="209"/>
      <c r="EO116" s="209"/>
      <c r="EP116" s="209"/>
      <c r="EQ116" s="209"/>
      <c r="ER116" s="209"/>
      <c r="ES116" s="209"/>
      <c r="ET116" s="209"/>
      <c r="EU116" s="209"/>
      <c r="EV116" s="209"/>
      <c r="EW116" s="209"/>
      <c r="EX116" s="209"/>
      <c r="EY116" s="209"/>
      <c r="EZ116" s="209"/>
      <c r="FA116" s="209"/>
      <c r="FB116" s="209"/>
      <c r="FC116" s="209"/>
      <c r="FD116" s="209"/>
      <c r="FE116" s="209"/>
      <c r="FF116" s="209"/>
      <c r="FG116" s="209"/>
      <c r="FH116" s="209"/>
      <c r="FI116" s="209"/>
      <c r="FJ116" s="209"/>
      <c r="FK116" s="209"/>
      <c r="FL116" s="209"/>
      <c r="FM116" s="209"/>
      <c r="FN116" s="209"/>
      <c r="FO116" s="209"/>
      <c r="FP116" s="209"/>
      <c r="FQ116" s="209"/>
      <c r="FR116" s="209"/>
      <c r="FS116" s="209"/>
      <c r="FT116" s="209"/>
      <c r="FU116" s="209"/>
      <c r="FV116" s="209"/>
      <c r="FW116" s="209"/>
      <c r="FX116" s="209"/>
      <c r="FY116" s="209"/>
      <c r="FZ116" s="209"/>
      <c r="GA116" s="209"/>
      <c r="GB116" s="209"/>
      <c r="GC116" s="209"/>
      <c r="GD116" s="209"/>
      <c r="GE116" s="209"/>
      <c r="GF116" s="209"/>
      <c r="GG116" s="209"/>
      <c r="GH116" s="209"/>
      <c r="GI116" s="209"/>
      <c r="GJ116" s="209"/>
      <c r="GK116" s="209"/>
      <c r="GL116" s="209"/>
      <c r="GM116" s="209"/>
      <c r="GN116" s="209"/>
      <c r="GO116" s="209"/>
      <c r="GP116" s="209"/>
      <c r="GQ116" s="209"/>
      <c r="GR116" s="209"/>
      <c r="GS116" s="209"/>
      <c r="GT116" s="209"/>
      <c r="GU116" s="209"/>
      <c r="GV116" s="209"/>
      <c r="GW116" s="209"/>
      <c r="GX116" s="209"/>
      <c r="GY116" s="209"/>
      <c r="GZ116" s="209"/>
      <c r="HA116" s="209"/>
      <c r="HB116" s="209"/>
      <c r="HC116" s="209"/>
      <c r="HD116" s="209"/>
      <c r="HE116" s="209"/>
      <c r="HF116" s="209"/>
      <c r="HG116" s="209"/>
      <c r="HH116" s="209"/>
      <c r="HI116" s="209"/>
      <c r="HJ116" s="209"/>
      <c r="HK116" s="209"/>
      <c r="HL116" s="209"/>
      <c r="HM116" s="209"/>
      <c r="HN116" s="209"/>
      <c r="HO116" s="209"/>
      <c r="HP116" s="209"/>
      <c r="HQ116" s="209"/>
      <c r="HR116" s="209"/>
      <c r="HS116" s="209"/>
      <c r="HT116" s="209"/>
      <c r="HU116" s="209"/>
      <c r="HV116" s="209"/>
      <c r="HW116" s="209"/>
      <c r="HX116" s="209"/>
      <c r="HY116" s="209"/>
      <c r="HZ116" s="209"/>
      <c r="IA116" s="209"/>
      <c r="IB116" s="209"/>
      <c r="IC116" s="209"/>
      <c r="ID116" s="209"/>
      <c r="IE116" s="209"/>
      <c r="IF116" s="209"/>
      <c r="IG116" s="209"/>
      <c r="IH116" s="209"/>
      <c r="II116" s="209"/>
      <c r="IJ116" s="209"/>
      <c r="IK116" s="209"/>
      <c r="IL116" s="209"/>
      <c r="IM116" s="209"/>
      <c r="IN116" s="209"/>
      <c r="IO116" s="209"/>
      <c r="IP116" s="209"/>
      <c r="IQ116" s="209"/>
      <c r="IR116" s="209"/>
      <c r="IS116" s="209"/>
      <c r="IT116" s="209"/>
      <c r="IU116" s="209"/>
      <c r="IV116" s="209"/>
      <c r="IW116" s="209"/>
      <c r="IX116" s="209"/>
      <c r="IY116" s="209"/>
      <c r="IZ116" s="209"/>
      <c r="JA116" s="209"/>
      <c r="JB116" s="209"/>
      <c r="JC116" s="209"/>
      <c r="JD116" s="209"/>
      <c r="JE116" s="209"/>
      <c r="JF116" s="209"/>
      <c r="JG116" s="209"/>
      <c r="JH116" s="209"/>
      <c r="JI116" s="209"/>
      <c r="JJ116" s="209"/>
      <c r="JK116" s="209"/>
      <c r="JL116" s="209"/>
      <c r="JM116" s="209"/>
      <c r="JN116" s="209"/>
      <c r="JO116" s="209"/>
      <c r="JP116" s="209"/>
      <c r="JQ116" s="209"/>
      <c r="JR116" s="209"/>
      <c r="JS116" s="209"/>
      <c r="JT116" s="209"/>
      <c r="JU116" s="209"/>
      <c r="JV116" s="209"/>
      <c r="JW116" s="209"/>
      <c r="JX116" s="209"/>
      <c r="JY116" s="209"/>
      <c r="JZ116" s="209"/>
      <c r="KA116" s="209"/>
      <c r="KB116" s="209"/>
      <c r="KC116" s="209"/>
      <c r="KD116" s="209"/>
      <c r="KE116" s="209"/>
      <c r="KF116" s="209"/>
      <c r="KG116" s="209"/>
      <c r="KH116" s="209"/>
      <c r="KI116" s="209"/>
      <c r="KJ116" s="209"/>
      <c r="KK116" s="209"/>
      <c r="KL116" s="209"/>
      <c r="KM116" s="209"/>
      <c r="KN116" s="209"/>
      <c r="KO116" s="209"/>
    </row>
    <row r="117" spans="1:1025" s="212" customFormat="1" ht="54" x14ac:dyDescent="0.25">
      <c r="A117" s="209"/>
      <c r="B117" s="293"/>
      <c r="C117" s="294"/>
      <c r="D117" s="199" t="s">
        <v>24</v>
      </c>
      <c r="E117" s="201"/>
      <c r="F117" s="201">
        <f>F116</f>
        <v>88.100000000000009</v>
      </c>
      <c r="G117" s="201"/>
      <c r="H117" s="201">
        <f>H116</f>
        <v>62</v>
      </c>
      <c r="I117" s="201">
        <f>I116</f>
        <v>63.4</v>
      </c>
      <c r="J117" s="208"/>
      <c r="K117" s="208">
        <f>H117/F117*100</f>
        <v>70.374574347332569</v>
      </c>
      <c r="L117" s="208"/>
      <c r="CY117" s="209"/>
      <c r="CZ117" s="209"/>
      <c r="DA117" s="209"/>
      <c r="DB117" s="209"/>
      <c r="DC117" s="209"/>
      <c r="DD117" s="209"/>
      <c r="DE117" s="209"/>
      <c r="DF117" s="209"/>
      <c r="DG117" s="209"/>
      <c r="DH117" s="209"/>
      <c r="DI117" s="209"/>
      <c r="DJ117" s="209"/>
      <c r="DK117" s="209"/>
      <c r="DL117" s="209"/>
      <c r="DM117" s="209"/>
      <c r="DN117" s="209"/>
      <c r="DO117" s="209"/>
      <c r="DP117" s="209"/>
      <c r="DQ117" s="209"/>
      <c r="DR117" s="209"/>
      <c r="DS117" s="209"/>
      <c r="DT117" s="209"/>
      <c r="DU117" s="209"/>
      <c r="DV117" s="209"/>
      <c r="DW117" s="209"/>
      <c r="DX117" s="209"/>
      <c r="DY117" s="209"/>
      <c r="DZ117" s="209"/>
      <c r="EA117" s="209"/>
      <c r="EB117" s="209"/>
      <c r="EC117" s="209"/>
      <c r="ED117" s="209"/>
      <c r="EE117" s="209"/>
      <c r="EF117" s="209"/>
      <c r="EG117" s="209"/>
      <c r="EH117" s="209"/>
      <c r="EI117" s="209"/>
      <c r="EJ117" s="209"/>
      <c r="EK117" s="209"/>
      <c r="EL117" s="209"/>
      <c r="EM117" s="209"/>
      <c r="EN117" s="209"/>
      <c r="EO117" s="209"/>
      <c r="EP117" s="209"/>
      <c r="EQ117" s="209"/>
      <c r="ER117" s="209"/>
      <c r="ES117" s="209"/>
      <c r="ET117" s="209"/>
      <c r="EU117" s="209"/>
      <c r="EV117" s="209"/>
      <c r="EW117" s="209"/>
      <c r="EX117" s="209"/>
      <c r="EY117" s="209"/>
      <c r="EZ117" s="209"/>
      <c r="FA117" s="209"/>
      <c r="FB117" s="209"/>
      <c r="FC117" s="209"/>
      <c r="FD117" s="209"/>
      <c r="FE117" s="209"/>
      <c r="FF117" s="209"/>
      <c r="FG117" s="209"/>
      <c r="FH117" s="209"/>
      <c r="FI117" s="209"/>
      <c r="FJ117" s="209"/>
      <c r="FK117" s="209"/>
      <c r="FL117" s="209"/>
      <c r="FM117" s="209"/>
      <c r="FN117" s="209"/>
      <c r="FO117" s="209"/>
      <c r="FP117" s="209"/>
      <c r="FQ117" s="209"/>
      <c r="FR117" s="209"/>
      <c r="FS117" s="209"/>
      <c r="FT117" s="209"/>
      <c r="FU117" s="209"/>
      <c r="FV117" s="209"/>
      <c r="FW117" s="209"/>
      <c r="FX117" s="209"/>
      <c r="FY117" s="209"/>
      <c r="FZ117" s="209"/>
      <c r="GA117" s="209"/>
      <c r="GB117" s="209"/>
      <c r="GC117" s="209"/>
      <c r="GD117" s="209"/>
      <c r="GE117" s="209"/>
      <c r="GF117" s="209"/>
      <c r="GG117" s="209"/>
      <c r="GH117" s="209"/>
      <c r="GI117" s="209"/>
      <c r="GJ117" s="209"/>
      <c r="GK117" s="209"/>
      <c r="GL117" s="209"/>
      <c r="GM117" s="209"/>
      <c r="GN117" s="209"/>
      <c r="GO117" s="209"/>
      <c r="GP117" s="209"/>
      <c r="GQ117" s="209"/>
      <c r="GR117" s="209"/>
      <c r="GS117" s="209"/>
      <c r="GT117" s="209"/>
      <c r="GU117" s="209"/>
      <c r="GV117" s="209"/>
      <c r="GW117" s="209"/>
      <c r="GX117" s="209"/>
      <c r="GY117" s="209"/>
      <c r="GZ117" s="209"/>
      <c r="HA117" s="209"/>
      <c r="HB117" s="209"/>
      <c r="HC117" s="209"/>
      <c r="HD117" s="209"/>
      <c r="HE117" s="209"/>
      <c r="HF117" s="209"/>
      <c r="HG117" s="209"/>
      <c r="HH117" s="209"/>
      <c r="HI117" s="209"/>
      <c r="HJ117" s="209"/>
      <c r="HK117" s="209"/>
      <c r="HL117" s="209"/>
      <c r="HM117" s="209"/>
      <c r="HN117" s="209"/>
      <c r="HO117" s="209"/>
      <c r="HP117" s="209"/>
      <c r="HQ117" s="209"/>
      <c r="HR117" s="209"/>
      <c r="HS117" s="209"/>
      <c r="HT117" s="209"/>
      <c r="HU117" s="209"/>
      <c r="HV117" s="209"/>
      <c r="HW117" s="209"/>
      <c r="HX117" s="209"/>
      <c r="HY117" s="209"/>
      <c r="HZ117" s="209"/>
      <c r="IA117" s="209"/>
      <c r="IB117" s="209"/>
      <c r="IC117" s="209"/>
      <c r="ID117" s="209"/>
      <c r="IE117" s="209"/>
      <c r="IF117" s="209"/>
      <c r="IG117" s="209"/>
      <c r="IH117" s="209"/>
      <c r="II117" s="209"/>
      <c r="IJ117" s="209"/>
      <c r="IK117" s="209"/>
      <c r="IL117" s="209"/>
      <c r="IM117" s="209"/>
      <c r="IN117" s="209"/>
      <c r="IO117" s="209"/>
      <c r="IP117" s="209"/>
      <c r="IQ117" s="209"/>
      <c r="IR117" s="209"/>
      <c r="IS117" s="209"/>
      <c r="IT117" s="209"/>
      <c r="IU117" s="209"/>
      <c r="IV117" s="209"/>
      <c r="IW117" s="209"/>
      <c r="IX117" s="209"/>
      <c r="IY117" s="209"/>
      <c r="IZ117" s="209"/>
      <c r="JA117" s="209"/>
      <c r="JB117" s="209"/>
      <c r="JC117" s="209"/>
      <c r="JD117" s="209"/>
      <c r="JE117" s="209"/>
      <c r="JF117" s="209"/>
      <c r="JG117" s="209"/>
      <c r="JH117" s="209"/>
      <c r="JI117" s="209"/>
      <c r="JJ117" s="209"/>
      <c r="JK117" s="209"/>
      <c r="JL117" s="209"/>
      <c r="JM117" s="209"/>
      <c r="JN117" s="209"/>
      <c r="JO117" s="209"/>
      <c r="JP117" s="209"/>
      <c r="JQ117" s="209"/>
      <c r="JR117" s="209"/>
      <c r="JS117" s="209"/>
      <c r="JT117" s="209"/>
      <c r="JU117" s="209"/>
      <c r="JV117" s="209"/>
      <c r="JW117" s="209"/>
      <c r="JX117" s="209"/>
      <c r="JY117" s="209"/>
      <c r="JZ117" s="209"/>
      <c r="KA117" s="209"/>
      <c r="KB117" s="209"/>
      <c r="KC117" s="209"/>
      <c r="KD117" s="209"/>
      <c r="KE117" s="209"/>
      <c r="KF117" s="209"/>
      <c r="KG117" s="209"/>
      <c r="KH117" s="209"/>
      <c r="KI117" s="209"/>
      <c r="KJ117" s="209"/>
      <c r="KK117" s="209"/>
      <c r="KL117" s="209"/>
      <c r="KM117" s="209"/>
      <c r="KN117" s="209"/>
      <c r="KO117" s="209"/>
    </row>
    <row r="118" spans="1:1025" s="212" customFormat="1" ht="27" x14ac:dyDescent="0.25">
      <c r="A118" s="209"/>
      <c r="B118" s="293"/>
      <c r="C118" s="294"/>
      <c r="D118" s="199" t="s">
        <v>25</v>
      </c>
      <c r="E118" s="201">
        <f>E125+E132</f>
        <v>4315</v>
      </c>
      <c r="F118" s="201">
        <f>F125+F132</f>
        <v>4315</v>
      </c>
      <c r="G118" s="201">
        <f>G125+G132</f>
        <v>4315</v>
      </c>
      <c r="H118" s="201">
        <f>H125+H132</f>
        <v>3036</v>
      </c>
      <c r="I118" s="201">
        <f>I125+I132</f>
        <v>3104.7</v>
      </c>
      <c r="J118" s="208">
        <f>I118/E118*100</f>
        <v>71.951332560834288</v>
      </c>
      <c r="K118" s="208">
        <f>H118/F118*100</f>
        <v>70.359212050984937</v>
      </c>
      <c r="L118" s="208">
        <f>H118/G118*100</f>
        <v>70.359212050984937</v>
      </c>
      <c r="CY118" s="209"/>
      <c r="CZ118" s="209"/>
      <c r="DA118" s="209"/>
      <c r="DB118" s="209"/>
      <c r="DC118" s="209"/>
      <c r="DD118" s="209"/>
      <c r="DE118" s="209"/>
      <c r="DF118" s="209"/>
      <c r="DG118" s="209"/>
      <c r="DH118" s="209"/>
      <c r="DI118" s="209"/>
      <c r="DJ118" s="209"/>
      <c r="DK118" s="209"/>
      <c r="DL118" s="209"/>
      <c r="DM118" s="209"/>
      <c r="DN118" s="209"/>
      <c r="DO118" s="209"/>
      <c r="DP118" s="209"/>
      <c r="DQ118" s="209"/>
      <c r="DR118" s="209"/>
      <c r="DS118" s="209"/>
      <c r="DT118" s="209"/>
      <c r="DU118" s="209"/>
      <c r="DV118" s="209"/>
      <c r="DW118" s="209"/>
      <c r="DX118" s="209"/>
      <c r="DY118" s="209"/>
      <c r="DZ118" s="209"/>
      <c r="EA118" s="209"/>
      <c r="EB118" s="209"/>
      <c r="EC118" s="209"/>
      <c r="ED118" s="209"/>
      <c r="EE118" s="209"/>
      <c r="EF118" s="209"/>
      <c r="EG118" s="209"/>
      <c r="EH118" s="209"/>
      <c r="EI118" s="209"/>
      <c r="EJ118" s="209"/>
      <c r="EK118" s="209"/>
      <c r="EL118" s="209"/>
      <c r="EM118" s="209"/>
      <c r="EN118" s="209"/>
      <c r="EO118" s="209"/>
      <c r="EP118" s="209"/>
      <c r="EQ118" s="209"/>
      <c r="ER118" s="209"/>
      <c r="ES118" s="209"/>
      <c r="ET118" s="209"/>
      <c r="EU118" s="209"/>
      <c r="EV118" s="209"/>
      <c r="EW118" s="209"/>
      <c r="EX118" s="209"/>
      <c r="EY118" s="209"/>
      <c r="EZ118" s="209"/>
      <c r="FA118" s="209"/>
      <c r="FB118" s="209"/>
      <c r="FC118" s="209"/>
      <c r="FD118" s="209"/>
      <c r="FE118" s="209"/>
      <c r="FF118" s="209"/>
      <c r="FG118" s="209"/>
      <c r="FH118" s="209"/>
      <c r="FI118" s="209"/>
      <c r="FJ118" s="209"/>
      <c r="FK118" s="209"/>
      <c r="FL118" s="209"/>
      <c r="FM118" s="209"/>
      <c r="FN118" s="209"/>
      <c r="FO118" s="209"/>
      <c r="FP118" s="209"/>
      <c r="FQ118" s="209"/>
      <c r="FR118" s="209"/>
      <c r="FS118" s="209"/>
      <c r="FT118" s="209"/>
      <c r="FU118" s="209"/>
      <c r="FV118" s="209"/>
      <c r="FW118" s="209"/>
      <c r="FX118" s="209"/>
      <c r="FY118" s="209"/>
      <c r="FZ118" s="209"/>
      <c r="GA118" s="209"/>
      <c r="GB118" s="209"/>
      <c r="GC118" s="209"/>
      <c r="GD118" s="209"/>
      <c r="GE118" s="209"/>
      <c r="GF118" s="209"/>
      <c r="GG118" s="209"/>
      <c r="GH118" s="209"/>
      <c r="GI118" s="209"/>
      <c r="GJ118" s="209"/>
      <c r="GK118" s="209"/>
      <c r="GL118" s="209"/>
      <c r="GM118" s="209"/>
      <c r="GN118" s="209"/>
      <c r="GO118" s="209"/>
      <c r="GP118" s="209"/>
      <c r="GQ118" s="209"/>
      <c r="GR118" s="209"/>
      <c r="GS118" s="209"/>
      <c r="GT118" s="209"/>
      <c r="GU118" s="209"/>
      <c r="GV118" s="209"/>
      <c r="GW118" s="209"/>
      <c r="GX118" s="209"/>
      <c r="GY118" s="209"/>
      <c r="GZ118" s="209"/>
      <c r="HA118" s="209"/>
      <c r="HB118" s="209"/>
      <c r="HC118" s="209"/>
      <c r="HD118" s="209"/>
      <c r="HE118" s="209"/>
      <c r="HF118" s="209"/>
      <c r="HG118" s="209"/>
      <c r="HH118" s="209"/>
      <c r="HI118" s="209"/>
      <c r="HJ118" s="209"/>
      <c r="HK118" s="209"/>
      <c r="HL118" s="209"/>
      <c r="HM118" s="209"/>
      <c r="HN118" s="209"/>
      <c r="HO118" s="209"/>
      <c r="HP118" s="209"/>
      <c r="HQ118" s="209"/>
      <c r="HR118" s="209"/>
      <c r="HS118" s="209"/>
      <c r="HT118" s="209"/>
      <c r="HU118" s="209"/>
      <c r="HV118" s="209"/>
      <c r="HW118" s="209"/>
      <c r="HX118" s="209"/>
      <c r="HY118" s="209"/>
      <c r="HZ118" s="209"/>
      <c r="IA118" s="209"/>
      <c r="IB118" s="209"/>
      <c r="IC118" s="209"/>
      <c r="ID118" s="209"/>
      <c r="IE118" s="209"/>
      <c r="IF118" s="209"/>
      <c r="IG118" s="209"/>
      <c r="IH118" s="209"/>
      <c r="II118" s="209"/>
      <c r="IJ118" s="209"/>
      <c r="IK118" s="209"/>
      <c r="IL118" s="209"/>
      <c r="IM118" s="209"/>
      <c r="IN118" s="209"/>
      <c r="IO118" s="209"/>
      <c r="IP118" s="209"/>
      <c r="IQ118" s="209"/>
      <c r="IR118" s="209"/>
      <c r="IS118" s="209"/>
      <c r="IT118" s="209"/>
      <c r="IU118" s="209"/>
      <c r="IV118" s="209"/>
      <c r="IW118" s="209"/>
      <c r="IX118" s="209"/>
      <c r="IY118" s="209"/>
      <c r="IZ118" s="209"/>
      <c r="JA118" s="209"/>
      <c r="JB118" s="209"/>
      <c r="JC118" s="209"/>
      <c r="JD118" s="209"/>
      <c r="JE118" s="209"/>
      <c r="JF118" s="209"/>
      <c r="JG118" s="209"/>
      <c r="JH118" s="209"/>
      <c r="JI118" s="209"/>
      <c r="JJ118" s="209"/>
      <c r="JK118" s="209"/>
      <c r="JL118" s="209"/>
      <c r="JM118" s="209"/>
      <c r="JN118" s="209"/>
      <c r="JO118" s="209"/>
      <c r="JP118" s="209"/>
      <c r="JQ118" s="209"/>
      <c r="JR118" s="209"/>
      <c r="JS118" s="209"/>
      <c r="JT118" s="209"/>
      <c r="JU118" s="209"/>
      <c r="JV118" s="209"/>
      <c r="JW118" s="209"/>
      <c r="JX118" s="209"/>
      <c r="JY118" s="209"/>
      <c r="JZ118" s="209"/>
      <c r="KA118" s="209"/>
      <c r="KB118" s="209"/>
      <c r="KC118" s="209"/>
      <c r="KD118" s="209"/>
      <c r="KE118" s="209"/>
      <c r="KF118" s="209"/>
      <c r="KG118" s="209"/>
      <c r="KH118" s="209"/>
      <c r="KI118" s="209"/>
      <c r="KJ118" s="209"/>
      <c r="KK118" s="209"/>
      <c r="KL118" s="209"/>
      <c r="KM118" s="209"/>
      <c r="KN118" s="209"/>
      <c r="KO118" s="209"/>
    </row>
    <row r="119" spans="1:1025" s="212" customFormat="1" ht="67.5" x14ac:dyDescent="0.25">
      <c r="A119" s="209"/>
      <c r="B119" s="293"/>
      <c r="C119" s="294"/>
      <c r="D119" s="199" t="s">
        <v>26</v>
      </c>
      <c r="E119" s="201"/>
      <c r="F119" s="201">
        <f>F118</f>
        <v>4315</v>
      </c>
      <c r="G119" s="201"/>
      <c r="H119" s="201">
        <f>H118</f>
        <v>3036</v>
      </c>
      <c r="I119" s="201">
        <f>I118</f>
        <v>3104.7</v>
      </c>
      <c r="J119" s="208"/>
      <c r="K119" s="208">
        <f>H119/F119*100</f>
        <v>70.359212050984937</v>
      </c>
      <c r="L119" s="208"/>
      <c r="CY119" s="209"/>
      <c r="CZ119" s="209"/>
      <c r="DA119" s="209"/>
      <c r="DB119" s="209"/>
      <c r="DC119" s="209"/>
      <c r="DD119" s="209"/>
      <c r="DE119" s="209"/>
      <c r="DF119" s="209"/>
      <c r="DG119" s="209"/>
      <c r="DH119" s="209"/>
      <c r="DI119" s="209"/>
      <c r="DJ119" s="209"/>
      <c r="DK119" s="209"/>
      <c r="DL119" s="209"/>
      <c r="DM119" s="209"/>
      <c r="DN119" s="209"/>
      <c r="DO119" s="209"/>
      <c r="DP119" s="209"/>
      <c r="DQ119" s="209"/>
      <c r="DR119" s="209"/>
      <c r="DS119" s="209"/>
      <c r="DT119" s="209"/>
      <c r="DU119" s="209"/>
      <c r="DV119" s="209"/>
      <c r="DW119" s="209"/>
      <c r="DX119" s="209"/>
      <c r="DY119" s="209"/>
      <c r="DZ119" s="209"/>
      <c r="EA119" s="209"/>
      <c r="EB119" s="209"/>
      <c r="EC119" s="209"/>
      <c r="ED119" s="209"/>
      <c r="EE119" s="209"/>
      <c r="EF119" s="209"/>
      <c r="EG119" s="209"/>
      <c r="EH119" s="209"/>
      <c r="EI119" s="209"/>
      <c r="EJ119" s="209"/>
      <c r="EK119" s="209"/>
      <c r="EL119" s="209"/>
      <c r="EM119" s="209"/>
      <c r="EN119" s="209"/>
      <c r="EO119" s="209"/>
      <c r="EP119" s="209"/>
      <c r="EQ119" s="209"/>
      <c r="ER119" s="209"/>
      <c r="ES119" s="209"/>
      <c r="ET119" s="209"/>
      <c r="EU119" s="209"/>
      <c r="EV119" s="209"/>
      <c r="EW119" s="209"/>
      <c r="EX119" s="209"/>
      <c r="EY119" s="209"/>
      <c r="EZ119" s="209"/>
      <c r="FA119" s="209"/>
      <c r="FB119" s="209"/>
      <c r="FC119" s="209"/>
      <c r="FD119" s="209"/>
      <c r="FE119" s="209"/>
      <c r="FF119" s="209"/>
      <c r="FG119" s="209"/>
      <c r="FH119" s="209"/>
      <c r="FI119" s="209"/>
      <c r="FJ119" s="209"/>
      <c r="FK119" s="209"/>
      <c r="FL119" s="209"/>
      <c r="FM119" s="209"/>
      <c r="FN119" s="209"/>
      <c r="FO119" s="209"/>
      <c r="FP119" s="209"/>
      <c r="FQ119" s="209"/>
      <c r="FR119" s="209"/>
      <c r="FS119" s="209"/>
      <c r="FT119" s="209"/>
      <c r="FU119" s="209"/>
      <c r="FV119" s="209"/>
      <c r="FW119" s="209"/>
      <c r="FX119" s="209"/>
      <c r="FY119" s="209"/>
      <c r="FZ119" s="209"/>
      <c r="GA119" s="209"/>
      <c r="GB119" s="209"/>
      <c r="GC119" s="209"/>
      <c r="GD119" s="209"/>
      <c r="GE119" s="209"/>
      <c r="GF119" s="209"/>
      <c r="GG119" s="209"/>
      <c r="GH119" s="209"/>
      <c r="GI119" s="209"/>
      <c r="GJ119" s="209"/>
      <c r="GK119" s="209"/>
      <c r="GL119" s="209"/>
      <c r="GM119" s="209"/>
      <c r="GN119" s="209"/>
      <c r="GO119" s="209"/>
      <c r="GP119" s="209"/>
      <c r="GQ119" s="209"/>
      <c r="GR119" s="209"/>
      <c r="GS119" s="209"/>
      <c r="GT119" s="209"/>
      <c r="GU119" s="209"/>
      <c r="GV119" s="209"/>
      <c r="GW119" s="209"/>
      <c r="GX119" s="209"/>
      <c r="GY119" s="209"/>
      <c r="GZ119" s="209"/>
      <c r="HA119" s="209"/>
      <c r="HB119" s="209"/>
      <c r="HC119" s="209"/>
      <c r="HD119" s="209"/>
      <c r="HE119" s="209"/>
      <c r="HF119" s="209"/>
      <c r="HG119" s="209"/>
      <c r="HH119" s="209"/>
      <c r="HI119" s="209"/>
      <c r="HJ119" s="209"/>
      <c r="HK119" s="209"/>
      <c r="HL119" s="209"/>
      <c r="HM119" s="209"/>
      <c r="HN119" s="209"/>
      <c r="HO119" s="209"/>
      <c r="HP119" s="209"/>
      <c r="HQ119" s="209"/>
      <c r="HR119" s="209"/>
      <c r="HS119" s="209"/>
      <c r="HT119" s="209"/>
      <c r="HU119" s="209"/>
      <c r="HV119" s="209"/>
      <c r="HW119" s="209"/>
      <c r="HX119" s="209"/>
      <c r="HY119" s="209"/>
      <c r="HZ119" s="209"/>
      <c r="IA119" s="209"/>
      <c r="IB119" s="209"/>
      <c r="IC119" s="209"/>
      <c r="ID119" s="209"/>
      <c r="IE119" s="209"/>
      <c r="IF119" s="209"/>
      <c r="IG119" s="209"/>
      <c r="IH119" s="209"/>
      <c r="II119" s="209"/>
      <c r="IJ119" s="209"/>
      <c r="IK119" s="209"/>
      <c r="IL119" s="209"/>
      <c r="IM119" s="209"/>
      <c r="IN119" s="209"/>
      <c r="IO119" s="209"/>
      <c r="IP119" s="209"/>
      <c r="IQ119" s="209"/>
      <c r="IR119" s="209"/>
      <c r="IS119" s="209"/>
      <c r="IT119" s="209"/>
      <c r="IU119" s="209"/>
      <c r="IV119" s="209"/>
      <c r="IW119" s="209"/>
      <c r="IX119" s="209"/>
      <c r="IY119" s="209"/>
      <c r="IZ119" s="209"/>
      <c r="JA119" s="209"/>
      <c r="JB119" s="209"/>
      <c r="JC119" s="209"/>
      <c r="JD119" s="209"/>
      <c r="JE119" s="209"/>
      <c r="JF119" s="209"/>
      <c r="JG119" s="209"/>
      <c r="JH119" s="209"/>
      <c r="JI119" s="209"/>
      <c r="JJ119" s="209"/>
      <c r="JK119" s="209"/>
      <c r="JL119" s="209"/>
      <c r="JM119" s="209"/>
      <c r="JN119" s="209"/>
      <c r="JO119" s="209"/>
      <c r="JP119" s="209"/>
      <c r="JQ119" s="209"/>
      <c r="JR119" s="209"/>
      <c r="JS119" s="209"/>
      <c r="JT119" s="209"/>
      <c r="JU119" s="209"/>
      <c r="JV119" s="209"/>
      <c r="JW119" s="209"/>
      <c r="JX119" s="209"/>
      <c r="JY119" s="209"/>
      <c r="JZ119" s="209"/>
      <c r="KA119" s="209"/>
      <c r="KB119" s="209"/>
      <c r="KC119" s="209"/>
      <c r="KD119" s="209"/>
      <c r="KE119" s="209"/>
      <c r="KF119" s="209"/>
      <c r="KG119" s="209"/>
      <c r="KH119" s="209"/>
      <c r="KI119" s="209"/>
      <c r="KJ119" s="209"/>
      <c r="KK119" s="209"/>
      <c r="KL119" s="209"/>
      <c r="KM119" s="209"/>
      <c r="KN119" s="209"/>
      <c r="KO119" s="209"/>
    </row>
    <row r="120" spans="1:1025" s="212" customFormat="1" ht="27" x14ac:dyDescent="0.25">
      <c r="A120" s="209"/>
      <c r="B120" s="293"/>
      <c r="C120" s="294"/>
      <c r="D120" s="199" t="s">
        <v>27</v>
      </c>
      <c r="E120" s="201"/>
      <c r="F120" s="201"/>
      <c r="G120" s="201"/>
      <c r="H120" s="201"/>
      <c r="I120" s="201"/>
      <c r="J120" s="208"/>
      <c r="K120" s="208"/>
      <c r="L120" s="208"/>
      <c r="CY120" s="209"/>
      <c r="CZ120" s="209"/>
      <c r="DA120" s="209"/>
      <c r="DB120" s="209"/>
      <c r="DC120" s="209"/>
      <c r="DD120" s="209"/>
      <c r="DE120" s="209"/>
      <c r="DF120" s="209"/>
      <c r="DG120" s="209"/>
      <c r="DH120" s="209"/>
      <c r="DI120" s="209"/>
      <c r="DJ120" s="209"/>
      <c r="DK120" s="209"/>
      <c r="DL120" s="209"/>
      <c r="DM120" s="209"/>
      <c r="DN120" s="209"/>
      <c r="DO120" s="209"/>
      <c r="DP120" s="209"/>
      <c r="DQ120" s="209"/>
      <c r="DR120" s="209"/>
      <c r="DS120" s="209"/>
      <c r="DT120" s="209"/>
      <c r="DU120" s="209"/>
      <c r="DV120" s="209"/>
      <c r="DW120" s="209"/>
      <c r="DX120" s="209"/>
      <c r="DY120" s="209"/>
      <c r="DZ120" s="209"/>
      <c r="EA120" s="209"/>
      <c r="EB120" s="209"/>
      <c r="EC120" s="209"/>
      <c r="ED120" s="209"/>
      <c r="EE120" s="209"/>
      <c r="EF120" s="209"/>
      <c r="EG120" s="209"/>
      <c r="EH120" s="209"/>
      <c r="EI120" s="209"/>
      <c r="EJ120" s="209"/>
      <c r="EK120" s="209"/>
      <c r="EL120" s="209"/>
      <c r="EM120" s="209"/>
      <c r="EN120" s="209"/>
      <c r="EO120" s="209"/>
      <c r="EP120" s="209"/>
      <c r="EQ120" s="209"/>
      <c r="ER120" s="209"/>
      <c r="ES120" s="209"/>
      <c r="ET120" s="209"/>
      <c r="EU120" s="209"/>
      <c r="EV120" s="209"/>
      <c r="EW120" s="209"/>
      <c r="EX120" s="209"/>
      <c r="EY120" s="209"/>
      <c r="EZ120" s="209"/>
      <c r="FA120" s="209"/>
      <c r="FB120" s="209"/>
      <c r="FC120" s="209"/>
      <c r="FD120" s="209"/>
      <c r="FE120" s="209"/>
      <c r="FF120" s="209"/>
      <c r="FG120" s="209"/>
      <c r="FH120" s="209"/>
      <c r="FI120" s="209"/>
      <c r="FJ120" s="209"/>
      <c r="FK120" s="209"/>
      <c r="FL120" s="209"/>
      <c r="FM120" s="209"/>
      <c r="FN120" s="209"/>
      <c r="FO120" s="209"/>
      <c r="FP120" s="209"/>
      <c r="FQ120" s="209"/>
      <c r="FR120" s="209"/>
      <c r="FS120" s="209"/>
      <c r="FT120" s="209"/>
      <c r="FU120" s="209"/>
      <c r="FV120" s="209"/>
      <c r="FW120" s="209"/>
      <c r="FX120" s="209"/>
      <c r="FY120" s="209"/>
      <c r="FZ120" s="209"/>
      <c r="GA120" s="209"/>
      <c r="GB120" s="209"/>
      <c r="GC120" s="209"/>
      <c r="GD120" s="209"/>
      <c r="GE120" s="209"/>
      <c r="GF120" s="209"/>
      <c r="GG120" s="209"/>
      <c r="GH120" s="209"/>
      <c r="GI120" s="209"/>
      <c r="GJ120" s="209"/>
      <c r="GK120" s="209"/>
      <c r="GL120" s="209"/>
      <c r="GM120" s="209"/>
      <c r="GN120" s="209"/>
      <c r="GO120" s="209"/>
      <c r="GP120" s="209"/>
      <c r="GQ120" s="209"/>
      <c r="GR120" s="209"/>
      <c r="GS120" s="209"/>
      <c r="GT120" s="209"/>
      <c r="GU120" s="209"/>
      <c r="GV120" s="209"/>
      <c r="GW120" s="209"/>
      <c r="GX120" s="209"/>
      <c r="GY120" s="209"/>
      <c r="GZ120" s="209"/>
      <c r="HA120" s="209"/>
      <c r="HB120" s="209"/>
      <c r="HC120" s="209"/>
      <c r="HD120" s="209"/>
      <c r="HE120" s="209"/>
      <c r="HF120" s="209"/>
      <c r="HG120" s="209"/>
      <c r="HH120" s="209"/>
      <c r="HI120" s="209"/>
      <c r="HJ120" s="209"/>
      <c r="HK120" s="209"/>
      <c r="HL120" s="209"/>
      <c r="HM120" s="209"/>
      <c r="HN120" s="209"/>
      <c r="HO120" s="209"/>
      <c r="HP120" s="209"/>
      <c r="HQ120" s="209"/>
      <c r="HR120" s="209"/>
      <c r="HS120" s="209"/>
      <c r="HT120" s="209"/>
      <c r="HU120" s="209"/>
      <c r="HV120" s="209"/>
      <c r="HW120" s="209"/>
      <c r="HX120" s="209"/>
      <c r="HY120" s="209"/>
      <c r="HZ120" s="209"/>
      <c r="IA120" s="209"/>
      <c r="IB120" s="209"/>
      <c r="IC120" s="209"/>
      <c r="ID120" s="209"/>
      <c r="IE120" s="209"/>
      <c r="IF120" s="209"/>
      <c r="IG120" s="209"/>
      <c r="IH120" s="209"/>
      <c r="II120" s="209"/>
      <c r="IJ120" s="209"/>
      <c r="IK120" s="209"/>
      <c r="IL120" s="209"/>
      <c r="IM120" s="209"/>
      <c r="IN120" s="209"/>
      <c r="IO120" s="209"/>
      <c r="IP120" s="209"/>
      <c r="IQ120" s="209"/>
      <c r="IR120" s="209"/>
      <c r="IS120" s="209"/>
      <c r="IT120" s="209"/>
      <c r="IU120" s="209"/>
      <c r="IV120" s="209"/>
      <c r="IW120" s="209"/>
      <c r="IX120" s="209"/>
      <c r="IY120" s="209"/>
      <c r="IZ120" s="209"/>
      <c r="JA120" s="209"/>
      <c r="JB120" s="209"/>
      <c r="JC120" s="209"/>
      <c r="JD120" s="209"/>
      <c r="JE120" s="209"/>
      <c r="JF120" s="209"/>
      <c r="JG120" s="209"/>
      <c r="JH120" s="209"/>
      <c r="JI120" s="209"/>
      <c r="JJ120" s="209"/>
      <c r="JK120" s="209"/>
      <c r="JL120" s="209"/>
      <c r="JM120" s="209"/>
      <c r="JN120" s="209"/>
      <c r="JO120" s="209"/>
      <c r="JP120" s="209"/>
      <c r="JQ120" s="209"/>
      <c r="JR120" s="209"/>
      <c r="JS120" s="209"/>
      <c r="JT120" s="209"/>
      <c r="JU120" s="209"/>
      <c r="JV120" s="209"/>
      <c r="JW120" s="209"/>
      <c r="JX120" s="209"/>
      <c r="JY120" s="209"/>
      <c r="JZ120" s="209"/>
      <c r="KA120" s="209"/>
      <c r="KB120" s="209"/>
      <c r="KC120" s="209"/>
      <c r="KD120" s="209"/>
      <c r="KE120" s="209"/>
      <c r="KF120" s="209"/>
      <c r="KG120" s="209"/>
      <c r="KH120" s="209"/>
      <c r="KI120" s="209"/>
      <c r="KJ120" s="209"/>
      <c r="KK120" s="209"/>
      <c r="KL120" s="209"/>
      <c r="KM120" s="209"/>
      <c r="KN120" s="209"/>
      <c r="KO120" s="209"/>
    </row>
    <row r="121" spans="1:1025" s="207" customFormat="1" ht="45" x14ac:dyDescent="0.25">
      <c r="A121" s="202"/>
      <c r="B121" s="293"/>
      <c r="C121" s="294"/>
      <c r="D121" s="200" t="s">
        <v>28</v>
      </c>
      <c r="E121" s="201">
        <f>E128+E135</f>
        <v>489.2</v>
      </c>
      <c r="F121" s="201"/>
      <c r="G121" s="201"/>
      <c r="H121" s="201"/>
      <c r="I121" s="201">
        <f>I128+I135</f>
        <v>0</v>
      </c>
      <c r="J121" s="208">
        <f>I121/E121*100</f>
        <v>0</v>
      </c>
      <c r="K121" s="208"/>
      <c r="L121" s="208"/>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c r="FL121" s="206"/>
      <c r="FM121" s="206"/>
      <c r="FN121" s="206"/>
      <c r="FO121" s="206"/>
      <c r="FP121" s="206"/>
      <c r="FQ121" s="206"/>
      <c r="FR121" s="206"/>
      <c r="FS121" s="206"/>
      <c r="FT121" s="206"/>
      <c r="FU121" s="206"/>
      <c r="FV121" s="206"/>
      <c r="FW121" s="206"/>
      <c r="FX121" s="206"/>
      <c r="FY121" s="206"/>
      <c r="FZ121" s="206"/>
      <c r="GA121" s="206"/>
      <c r="GB121" s="206"/>
      <c r="GC121" s="206"/>
      <c r="GD121" s="206"/>
      <c r="GE121" s="206"/>
      <c r="GF121" s="206"/>
      <c r="GG121" s="206"/>
      <c r="GH121" s="206"/>
      <c r="GI121" s="206"/>
      <c r="GJ121" s="206"/>
      <c r="GK121" s="206"/>
      <c r="GL121" s="206"/>
      <c r="GM121" s="206"/>
      <c r="GN121" s="206"/>
      <c r="GO121" s="206"/>
      <c r="GP121" s="206"/>
      <c r="GQ121" s="206"/>
      <c r="GR121" s="206"/>
      <c r="GS121" s="206"/>
      <c r="GT121" s="206"/>
      <c r="GU121" s="206"/>
      <c r="GV121" s="206"/>
      <c r="GW121" s="206"/>
      <c r="GX121" s="206"/>
      <c r="GY121" s="206"/>
      <c r="GZ121" s="206"/>
      <c r="HA121" s="206"/>
      <c r="HB121" s="206"/>
      <c r="HC121" s="206"/>
      <c r="HD121" s="206"/>
      <c r="HE121" s="206"/>
      <c r="HF121" s="206"/>
      <c r="HG121" s="206"/>
      <c r="HH121" s="206"/>
      <c r="HI121" s="206"/>
      <c r="HJ121" s="206"/>
      <c r="HK121" s="206"/>
      <c r="HL121" s="206"/>
      <c r="HM121" s="206"/>
      <c r="HN121" s="206"/>
      <c r="HO121" s="206"/>
      <c r="HP121" s="206"/>
      <c r="HQ121" s="206"/>
      <c r="HR121" s="206"/>
      <c r="HS121" s="206"/>
      <c r="HT121" s="206"/>
      <c r="HU121" s="206"/>
      <c r="HV121" s="206"/>
      <c r="HW121" s="206"/>
      <c r="HX121" s="206"/>
      <c r="HY121" s="206"/>
      <c r="HZ121" s="206"/>
      <c r="IA121" s="206"/>
      <c r="IB121" s="206"/>
      <c r="IC121" s="206"/>
      <c r="ID121" s="206"/>
      <c r="IE121" s="206"/>
      <c r="IF121" s="206"/>
      <c r="IG121" s="206"/>
      <c r="IH121" s="206"/>
      <c r="II121" s="206"/>
      <c r="IJ121" s="206"/>
      <c r="IK121" s="206"/>
      <c r="IL121" s="206"/>
      <c r="IM121" s="206"/>
      <c r="IN121" s="206"/>
      <c r="IO121" s="206"/>
      <c r="IP121" s="206"/>
      <c r="IQ121" s="206"/>
      <c r="IR121" s="206"/>
      <c r="IS121" s="206"/>
      <c r="IT121" s="206"/>
      <c r="IU121" s="206"/>
      <c r="IV121" s="206"/>
      <c r="IW121" s="206"/>
      <c r="IX121" s="206"/>
      <c r="IY121" s="206"/>
      <c r="IZ121" s="206"/>
      <c r="JA121" s="206"/>
      <c r="JB121" s="206"/>
      <c r="JC121" s="206"/>
      <c r="JD121" s="206"/>
      <c r="JE121" s="206"/>
      <c r="JF121" s="206"/>
      <c r="JG121" s="206"/>
      <c r="JH121" s="206"/>
      <c r="JI121" s="206"/>
      <c r="JJ121" s="206"/>
      <c r="JK121" s="206"/>
      <c r="JL121" s="206"/>
      <c r="JM121" s="206"/>
      <c r="JN121" s="206"/>
      <c r="JO121" s="206"/>
      <c r="JP121" s="206"/>
      <c r="JQ121" s="206"/>
      <c r="JR121" s="206"/>
      <c r="JS121" s="206"/>
      <c r="JT121" s="206"/>
      <c r="JU121" s="206"/>
      <c r="JV121" s="206"/>
      <c r="JW121" s="206"/>
      <c r="JX121" s="206"/>
      <c r="JY121" s="206"/>
      <c r="JZ121" s="206"/>
      <c r="KA121" s="206"/>
      <c r="KB121" s="206"/>
      <c r="KC121" s="206"/>
      <c r="KD121" s="206"/>
      <c r="KE121" s="206"/>
      <c r="KF121" s="206"/>
      <c r="KG121" s="206"/>
      <c r="KH121" s="206"/>
      <c r="KI121" s="206"/>
      <c r="KJ121" s="206"/>
      <c r="KK121" s="206"/>
      <c r="KL121" s="206"/>
      <c r="KM121" s="206"/>
      <c r="KN121" s="206"/>
      <c r="KO121" s="206"/>
      <c r="KP121" s="205"/>
      <c r="KQ121" s="205"/>
      <c r="KR121" s="205"/>
      <c r="KS121" s="205"/>
      <c r="KT121" s="205"/>
      <c r="KU121" s="205"/>
      <c r="KV121" s="205"/>
      <c r="KW121" s="205"/>
      <c r="KX121" s="205"/>
      <c r="KY121" s="205"/>
      <c r="KZ121" s="205"/>
      <c r="LA121" s="205"/>
      <c r="LB121" s="205"/>
      <c r="LC121" s="205"/>
      <c r="LD121" s="205"/>
      <c r="LE121" s="205"/>
      <c r="LF121" s="205"/>
      <c r="LG121" s="205"/>
      <c r="LH121" s="205"/>
      <c r="LI121" s="205"/>
      <c r="LJ121" s="205"/>
      <c r="LK121" s="205"/>
      <c r="LL121" s="205"/>
      <c r="LM121" s="205"/>
      <c r="LN121" s="205"/>
      <c r="LO121" s="205"/>
      <c r="LP121" s="205"/>
      <c r="LQ121" s="205"/>
      <c r="LR121" s="205"/>
      <c r="LS121" s="205"/>
      <c r="LT121" s="205"/>
      <c r="LU121" s="205"/>
      <c r="LV121" s="205"/>
      <c r="LW121" s="205"/>
      <c r="LX121" s="205"/>
      <c r="LY121" s="205"/>
      <c r="LZ121" s="205"/>
      <c r="MA121" s="205"/>
      <c r="MB121" s="205"/>
      <c r="MC121" s="205"/>
      <c r="MD121" s="205"/>
      <c r="ME121" s="205"/>
      <c r="MF121" s="205"/>
      <c r="MG121" s="205"/>
      <c r="MH121" s="205"/>
      <c r="MI121" s="205"/>
      <c r="MJ121" s="205"/>
      <c r="MK121" s="205"/>
      <c r="ML121" s="205"/>
      <c r="MM121" s="205"/>
      <c r="MN121" s="205"/>
      <c r="MO121" s="205"/>
      <c r="MP121" s="205"/>
      <c r="MQ121" s="205"/>
      <c r="MR121" s="205"/>
      <c r="MS121" s="205"/>
      <c r="MT121" s="205"/>
      <c r="MU121" s="205"/>
      <c r="MV121" s="205"/>
      <c r="MW121" s="205"/>
      <c r="MX121" s="205"/>
      <c r="MY121" s="205"/>
      <c r="MZ121" s="205"/>
      <c r="NA121" s="205"/>
      <c r="NB121" s="205"/>
      <c r="NC121" s="205"/>
      <c r="ND121" s="205"/>
      <c r="NE121" s="205"/>
      <c r="NF121" s="205"/>
      <c r="NG121" s="205"/>
      <c r="NH121" s="205"/>
      <c r="NI121" s="205"/>
      <c r="NJ121" s="205"/>
      <c r="NK121" s="205"/>
      <c r="NL121" s="205"/>
      <c r="NM121" s="205"/>
      <c r="NN121" s="205"/>
      <c r="NO121" s="205"/>
      <c r="NP121" s="205"/>
      <c r="NQ121" s="205"/>
      <c r="NR121" s="205"/>
      <c r="NS121" s="205"/>
      <c r="NT121" s="205"/>
      <c r="NU121" s="205"/>
      <c r="NV121" s="205"/>
      <c r="NW121" s="205"/>
      <c r="NX121" s="205"/>
      <c r="NY121" s="205"/>
      <c r="NZ121" s="205"/>
      <c r="OA121" s="205"/>
      <c r="OB121" s="205"/>
      <c r="OC121" s="205"/>
      <c r="OD121" s="205"/>
      <c r="OE121" s="205"/>
      <c r="OF121" s="205"/>
      <c r="OG121" s="205"/>
      <c r="OH121" s="205"/>
      <c r="OI121" s="205"/>
      <c r="OJ121" s="205"/>
      <c r="OK121" s="205"/>
      <c r="OL121" s="205"/>
      <c r="OM121" s="205"/>
      <c r="ON121" s="205"/>
      <c r="OO121" s="205"/>
      <c r="OP121" s="205"/>
      <c r="OQ121" s="205"/>
      <c r="OR121" s="205"/>
      <c r="OS121" s="205"/>
      <c r="OT121" s="205"/>
      <c r="OU121" s="205"/>
      <c r="OV121" s="205"/>
      <c r="OW121" s="205"/>
      <c r="OX121" s="205"/>
      <c r="OY121" s="205"/>
      <c r="OZ121" s="205"/>
      <c r="PA121" s="205"/>
      <c r="PB121" s="205"/>
      <c r="PC121" s="205"/>
      <c r="PD121" s="205"/>
      <c r="PE121" s="205"/>
      <c r="PF121" s="205"/>
      <c r="PG121" s="205"/>
      <c r="PH121" s="205"/>
      <c r="PI121" s="205"/>
      <c r="PJ121" s="205"/>
      <c r="PK121" s="205"/>
      <c r="PL121" s="205"/>
      <c r="PM121" s="205"/>
      <c r="PN121" s="205"/>
      <c r="PO121" s="205"/>
      <c r="PP121" s="205"/>
      <c r="PQ121" s="205"/>
      <c r="PR121" s="205"/>
      <c r="PS121" s="205"/>
      <c r="PT121" s="205"/>
      <c r="PU121" s="205"/>
      <c r="PV121" s="205"/>
      <c r="PW121" s="205"/>
      <c r="PX121" s="205"/>
      <c r="PY121" s="205"/>
      <c r="PZ121" s="205"/>
      <c r="QA121" s="205"/>
      <c r="QB121" s="205"/>
      <c r="QC121" s="205"/>
      <c r="QD121" s="205"/>
      <c r="QE121" s="205"/>
      <c r="QF121" s="205"/>
      <c r="QG121" s="205"/>
      <c r="QH121" s="205"/>
      <c r="QI121" s="205"/>
      <c r="QJ121" s="205"/>
      <c r="QK121" s="205"/>
      <c r="QL121" s="205"/>
      <c r="QM121" s="205"/>
      <c r="QN121" s="205"/>
      <c r="QO121" s="205"/>
      <c r="QP121" s="205"/>
      <c r="QQ121" s="205"/>
      <c r="QR121" s="205"/>
      <c r="QS121" s="205"/>
      <c r="QT121" s="205"/>
      <c r="QU121" s="205"/>
      <c r="QV121" s="205"/>
      <c r="QW121" s="205"/>
      <c r="QX121" s="205"/>
      <c r="QY121" s="205"/>
      <c r="QZ121" s="205"/>
      <c r="RA121" s="205"/>
      <c r="RB121" s="205"/>
      <c r="RC121" s="205"/>
      <c r="RD121" s="205"/>
      <c r="RE121" s="205"/>
      <c r="RF121" s="205"/>
      <c r="RG121" s="205"/>
      <c r="RH121" s="205"/>
      <c r="RI121" s="205"/>
      <c r="RJ121" s="205"/>
      <c r="RK121" s="205"/>
      <c r="RL121" s="205"/>
      <c r="RM121" s="205"/>
      <c r="RN121" s="205"/>
      <c r="RO121" s="205"/>
      <c r="RP121" s="205"/>
      <c r="RQ121" s="205"/>
      <c r="RR121" s="205"/>
      <c r="RS121" s="205"/>
      <c r="RT121" s="205"/>
      <c r="RU121" s="205"/>
      <c r="RV121" s="205"/>
      <c r="RW121" s="205"/>
      <c r="RX121" s="205"/>
      <c r="RY121" s="205"/>
      <c r="RZ121" s="205"/>
      <c r="SA121" s="205"/>
      <c r="SB121" s="205"/>
      <c r="SC121" s="205"/>
      <c r="SD121" s="205"/>
      <c r="SE121" s="205"/>
      <c r="SF121" s="205"/>
      <c r="SG121" s="205"/>
      <c r="SH121" s="205"/>
      <c r="SI121" s="205"/>
      <c r="SJ121" s="205"/>
      <c r="SK121" s="205"/>
      <c r="SL121" s="205"/>
      <c r="SM121" s="205"/>
      <c r="SN121" s="205"/>
      <c r="SO121" s="205"/>
      <c r="SP121" s="205"/>
      <c r="SQ121" s="205"/>
      <c r="SR121" s="205"/>
      <c r="SS121" s="205"/>
      <c r="ST121" s="205"/>
      <c r="SU121" s="205"/>
      <c r="SV121" s="205"/>
      <c r="SW121" s="205"/>
      <c r="SX121" s="205"/>
      <c r="SY121" s="205"/>
      <c r="SZ121" s="205"/>
      <c r="TA121" s="205"/>
      <c r="TB121" s="205"/>
      <c r="TC121" s="205"/>
      <c r="TD121" s="205"/>
      <c r="TE121" s="205"/>
      <c r="TF121" s="205"/>
      <c r="TG121" s="205"/>
      <c r="TH121" s="205"/>
      <c r="TI121" s="205"/>
      <c r="TJ121" s="205"/>
      <c r="TK121" s="205"/>
      <c r="TL121" s="205"/>
      <c r="TM121" s="205"/>
      <c r="TN121" s="205"/>
      <c r="TO121" s="205"/>
      <c r="TP121" s="205"/>
      <c r="TQ121" s="205"/>
      <c r="TR121" s="205"/>
      <c r="TS121" s="205"/>
      <c r="TT121" s="205"/>
      <c r="TU121" s="205"/>
      <c r="TV121" s="205"/>
      <c r="TW121" s="205"/>
      <c r="TX121" s="205"/>
      <c r="TY121" s="205"/>
      <c r="TZ121" s="205"/>
      <c r="UA121" s="205"/>
      <c r="UB121" s="205"/>
      <c r="UC121" s="205"/>
      <c r="UD121" s="205"/>
      <c r="UE121" s="205"/>
      <c r="UF121" s="205"/>
      <c r="UG121" s="205"/>
      <c r="UH121" s="205"/>
      <c r="UI121" s="205"/>
      <c r="UJ121" s="205"/>
      <c r="UK121" s="205"/>
      <c r="UL121" s="205"/>
      <c r="UM121" s="205"/>
      <c r="UN121" s="205"/>
      <c r="UO121" s="205"/>
      <c r="UP121" s="205"/>
      <c r="UQ121" s="205"/>
      <c r="UR121" s="205"/>
      <c r="US121" s="205"/>
      <c r="UT121" s="205"/>
      <c r="UU121" s="205"/>
      <c r="UV121" s="205"/>
      <c r="UW121" s="205"/>
      <c r="UX121" s="205"/>
      <c r="UY121" s="205"/>
      <c r="UZ121" s="205"/>
      <c r="VA121" s="205"/>
      <c r="VB121" s="205"/>
      <c r="VC121" s="205"/>
      <c r="VD121" s="205"/>
      <c r="VE121" s="205"/>
      <c r="VF121" s="205"/>
      <c r="VG121" s="205"/>
      <c r="VH121" s="205"/>
      <c r="VI121" s="205"/>
      <c r="VJ121" s="205"/>
      <c r="VK121" s="205"/>
      <c r="VL121" s="205"/>
      <c r="VM121" s="205"/>
      <c r="VN121" s="205"/>
      <c r="VO121" s="205"/>
      <c r="VP121" s="205"/>
      <c r="VQ121" s="205"/>
      <c r="VR121" s="205"/>
      <c r="VS121" s="205"/>
      <c r="VT121" s="205"/>
      <c r="VU121" s="205"/>
      <c r="VV121" s="205"/>
      <c r="VW121" s="205"/>
      <c r="VX121" s="205"/>
      <c r="VY121" s="205"/>
      <c r="VZ121" s="205"/>
      <c r="WA121" s="205"/>
      <c r="WB121" s="205"/>
      <c r="WC121" s="205"/>
      <c r="WD121" s="205"/>
      <c r="WE121" s="205"/>
      <c r="WF121" s="205"/>
      <c r="WG121" s="205"/>
      <c r="WH121" s="205"/>
      <c r="WI121" s="205"/>
      <c r="WJ121" s="205"/>
      <c r="WK121" s="205"/>
      <c r="WL121" s="205"/>
      <c r="WM121" s="205"/>
      <c r="WN121" s="205"/>
      <c r="WO121" s="205"/>
      <c r="WP121" s="205"/>
      <c r="WQ121" s="205"/>
      <c r="WR121" s="205"/>
      <c r="WS121" s="205"/>
      <c r="WT121" s="205"/>
      <c r="WU121" s="205"/>
      <c r="WV121" s="205"/>
      <c r="WW121" s="205"/>
      <c r="WX121" s="205"/>
      <c r="WY121" s="205"/>
      <c r="WZ121" s="205"/>
      <c r="XA121" s="205"/>
      <c r="XB121" s="205"/>
      <c r="XC121" s="205"/>
      <c r="XD121" s="205"/>
      <c r="XE121" s="205"/>
      <c r="XF121" s="205"/>
      <c r="XG121" s="205"/>
      <c r="XH121" s="205"/>
      <c r="XI121" s="205"/>
      <c r="XJ121" s="205"/>
      <c r="XK121" s="205"/>
      <c r="XL121" s="205"/>
      <c r="XM121" s="205"/>
      <c r="XN121" s="205"/>
      <c r="XO121" s="205"/>
      <c r="XP121" s="205"/>
      <c r="XQ121" s="205"/>
      <c r="XR121" s="205"/>
      <c r="XS121" s="205"/>
      <c r="XT121" s="205"/>
      <c r="XU121" s="205"/>
      <c r="XV121" s="205"/>
      <c r="XW121" s="205"/>
      <c r="XX121" s="205"/>
      <c r="XY121" s="205"/>
      <c r="XZ121" s="205"/>
      <c r="YA121" s="205"/>
      <c r="YB121" s="205"/>
      <c r="YC121" s="205"/>
      <c r="YD121" s="205"/>
      <c r="YE121" s="205"/>
      <c r="YF121" s="205"/>
      <c r="YG121" s="205"/>
      <c r="YH121" s="205"/>
      <c r="YI121" s="205"/>
      <c r="YJ121" s="205"/>
      <c r="YK121" s="205"/>
      <c r="YL121" s="205"/>
      <c r="YM121" s="205"/>
      <c r="YN121" s="205"/>
      <c r="YO121" s="205"/>
      <c r="YP121" s="205"/>
      <c r="YQ121" s="205"/>
      <c r="YR121" s="205"/>
      <c r="YS121" s="205"/>
      <c r="YT121" s="205"/>
      <c r="YU121" s="205"/>
      <c r="YV121" s="205"/>
      <c r="YW121" s="205"/>
      <c r="YX121" s="205"/>
      <c r="YY121" s="205"/>
      <c r="YZ121" s="205"/>
      <c r="ZA121" s="205"/>
      <c r="ZB121" s="205"/>
      <c r="ZC121" s="205"/>
      <c r="ZD121" s="205"/>
      <c r="ZE121" s="205"/>
      <c r="ZF121" s="205"/>
      <c r="ZG121" s="205"/>
      <c r="ZH121" s="205"/>
      <c r="ZI121" s="205"/>
      <c r="ZJ121" s="205"/>
      <c r="ZK121" s="205"/>
      <c r="ZL121" s="205"/>
      <c r="ZM121" s="205"/>
      <c r="ZN121" s="205"/>
      <c r="ZO121" s="205"/>
      <c r="ZP121" s="205"/>
      <c r="ZQ121" s="205"/>
      <c r="ZR121" s="205"/>
      <c r="ZS121" s="205"/>
      <c r="ZT121" s="205"/>
      <c r="ZU121" s="205"/>
      <c r="ZV121" s="205"/>
      <c r="ZW121" s="205"/>
      <c r="ZX121" s="205"/>
      <c r="ZY121" s="205"/>
      <c r="ZZ121" s="205"/>
      <c r="AAA121" s="205"/>
      <c r="AAB121" s="205"/>
      <c r="AAC121" s="205"/>
      <c r="AAD121" s="205"/>
      <c r="AAE121" s="205"/>
      <c r="AAF121" s="205"/>
      <c r="AAG121" s="205"/>
      <c r="AAH121" s="205"/>
      <c r="AAI121" s="205"/>
      <c r="AAJ121" s="205"/>
      <c r="AAK121" s="205"/>
      <c r="AAL121" s="205"/>
      <c r="AAM121" s="205"/>
      <c r="AAN121" s="205"/>
      <c r="AAO121" s="205"/>
      <c r="AAP121" s="205"/>
      <c r="AAQ121" s="205"/>
      <c r="AAR121" s="205"/>
      <c r="AAS121" s="205"/>
      <c r="AAT121" s="205"/>
      <c r="AAU121" s="205"/>
      <c r="AAV121" s="205"/>
      <c r="AAW121" s="205"/>
      <c r="AAX121" s="205"/>
      <c r="AAY121" s="205"/>
      <c r="AAZ121" s="205"/>
      <c r="ABA121" s="205"/>
      <c r="ABB121" s="205"/>
      <c r="ABC121" s="205"/>
      <c r="ABD121" s="205"/>
      <c r="ABE121" s="205"/>
      <c r="ABF121" s="205"/>
      <c r="ABG121" s="205"/>
      <c r="ABH121" s="205"/>
      <c r="ABI121" s="205"/>
      <c r="ABJ121" s="205"/>
      <c r="ABK121" s="205"/>
      <c r="ABL121" s="205"/>
      <c r="ABM121" s="205"/>
      <c r="ABN121" s="205"/>
      <c r="ABO121" s="205"/>
      <c r="ABP121" s="205"/>
      <c r="ABQ121" s="205"/>
      <c r="ABR121" s="205"/>
      <c r="ABS121" s="205"/>
      <c r="ABT121" s="205"/>
      <c r="ABU121" s="205"/>
      <c r="ABV121" s="205"/>
      <c r="ABW121" s="205"/>
      <c r="ABX121" s="205"/>
      <c r="ABY121" s="205"/>
      <c r="ABZ121" s="205"/>
      <c r="ACA121" s="205"/>
      <c r="ACB121" s="205"/>
      <c r="ACC121" s="205"/>
      <c r="ACD121" s="205"/>
      <c r="ACE121" s="205"/>
      <c r="ACF121" s="205"/>
      <c r="ACG121" s="205"/>
      <c r="ACH121" s="205"/>
      <c r="ACI121" s="205"/>
      <c r="ACJ121" s="205"/>
      <c r="ACK121" s="205"/>
      <c r="ACL121" s="205"/>
      <c r="ACM121" s="205"/>
      <c r="ACN121" s="205"/>
      <c r="ACO121" s="205"/>
      <c r="ACP121" s="205"/>
      <c r="ACQ121" s="205"/>
      <c r="ACR121" s="205"/>
      <c r="ACS121" s="205"/>
      <c r="ACT121" s="205"/>
      <c r="ACU121" s="205"/>
      <c r="ACV121" s="205"/>
      <c r="ACW121" s="205"/>
      <c r="ACX121" s="205"/>
      <c r="ACY121" s="205"/>
      <c r="ACZ121" s="205"/>
      <c r="ADA121" s="205"/>
      <c r="ADB121" s="205"/>
      <c r="ADC121" s="205"/>
      <c r="ADD121" s="205"/>
      <c r="ADE121" s="205"/>
      <c r="ADF121" s="205"/>
      <c r="ADG121" s="205"/>
      <c r="ADH121" s="205"/>
      <c r="ADI121" s="205"/>
      <c r="ADJ121" s="205"/>
      <c r="ADK121" s="205"/>
      <c r="ADL121" s="205"/>
      <c r="ADM121" s="205"/>
      <c r="ADN121" s="205"/>
      <c r="ADO121" s="205"/>
      <c r="ADP121" s="205"/>
      <c r="ADQ121" s="205"/>
      <c r="ADR121" s="205"/>
      <c r="ADS121" s="205"/>
      <c r="ADT121" s="205"/>
      <c r="ADU121" s="205"/>
      <c r="ADV121" s="205"/>
      <c r="ADW121" s="205"/>
      <c r="ADX121" s="205"/>
      <c r="ADY121" s="205"/>
      <c r="ADZ121" s="205"/>
      <c r="AEA121" s="205"/>
      <c r="AEB121" s="205"/>
      <c r="AEC121" s="205"/>
      <c r="AED121" s="205"/>
      <c r="AEE121" s="205"/>
      <c r="AEF121" s="205"/>
      <c r="AEG121" s="205"/>
      <c r="AEH121" s="205"/>
      <c r="AEI121" s="205"/>
      <c r="AEJ121" s="205"/>
      <c r="AEK121" s="205"/>
      <c r="AEL121" s="205"/>
      <c r="AEM121" s="205"/>
      <c r="AEN121" s="205"/>
      <c r="AEO121" s="205"/>
      <c r="AEP121" s="205"/>
      <c r="AEQ121" s="205"/>
      <c r="AER121" s="205"/>
      <c r="AES121" s="205"/>
      <c r="AET121" s="205"/>
      <c r="AEU121" s="205"/>
      <c r="AEV121" s="205"/>
      <c r="AEW121" s="205"/>
      <c r="AEX121" s="205"/>
      <c r="AEY121" s="205"/>
      <c r="AEZ121" s="205"/>
      <c r="AFA121" s="205"/>
      <c r="AFB121" s="205"/>
      <c r="AFC121" s="205"/>
      <c r="AFD121" s="205"/>
      <c r="AFE121" s="205"/>
      <c r="AFF121" s="205"/>
      <c r="AFG121" s="205"/>
      <c r="AFH121" s="205"/>
      <c r="AFI121" s="205"/>
      <c r="AFJ121" s="205"/>
      <c r="AFK121" s="205"/>
      <c r="AFL121" s="205"/>
      <c r="AFM121" s="205"/>
      <c r="AFN121" s="205"/>
      <c r="AFO121" s="205"/>
      <c r="AFP121" s="205"/>
      <c r="AFQ121" s="205"/>
      <c r="AFR121" s="205"/>
      <c r="AFS121" s="205"/>
      <c r="AFT121" s="205"/>
      <c r="AFU121" s="205"/>
      <c r="AFV121" s="205"/>
      <c r="AFW121" s="205"/>
      <c r="AFX121" s="205"/>
      <c r="AFY121" s="205"/>
      <c r="AFZ121" s="205"/>
      <c r="AGA121" s="205"/>
      <c r="AGB121" s="205"/>
      <c r="AGC121" s="205"/>
      <c r="AGD121" s="205"/>
      <c r="AGE121" s="205"/>
      <c r="AGF121" s="205"/>
      <c r="AGG121" s="205"/>
      <c r="AGH121" s="205"/>
      <c r="AGI121" s="205"/>
      <c r="AGJ121" s="205"/>
      <c r="AGK121" s="205"/>
      <c r="AGL121" s="205"/>
      <c r="AGM121" s="205"/>
      <c r="AGN121" s="205"/>
      <c r="AGO121" s="205"/>
      <c r="AGP121" s="205"/>
      <c r="AGQ121" s="205"/>
      <c r="AGR121" s="205"/>
      <c r="AGS121" s="205"/>
      <c r="AGT121" s="205"/>
      <c r="AGU121" s="205"/>
      <c r="AGV121" s="205"/>
      <c r="AGW121" s="205"/>
      <c r="AGX121" s="205"/>
      <c r="AGY121" s="205"/>
      <c r="AGZ121" s="205"/>
      <c r="AHA121" s="205"/>
      <c r="AHB121" s="205"/>
      <c r="AHC121" s="205"/>
      <c r="AHD121" s="205"/>
      <c r="AHE121" s="205"/>
      <c r="AHF121" s="205"/>
      <c r="AHG121" s="205"/>
      <c r="AHH121" s="205"/>
      <c r="AHI121" s="205"/>
      <c r="AHJ121" s="205"/>
      <c r="AHK121" s="205"/>
      <c r="AHL121" s="205"/>
      <c r="AHM121" s="205"/>
      <c r="AHN121" s="205"/>
      <c r="AHO121" s="205"/>
      <c r="AHP121" s="205"/>
      <c r="AHQ121" s="205"/>
      <c r="AHR121" s="205"/>
      <c r="AHS121" s="205"/>
      <c r="AHT121" s="205"/>
      <c r="AHU121" s="205"/>
      <c r="AHV121" s="205"/>
      <c r="AHW121" s="205"/>
      <c r="AHX121" s="205"/>
      <c r="AHY121" s="205"/>
      <c r="AHZ121" s="205"/>
      <c r="AIA121" s="205"/>
      <c r="AIB121" s="205"/>
      <c r="AIC121" s="205"/>
      <c r="AID121" s="205"/>
      <c r="AIE121" s="205"/>
      <c r="AIF121" s="205"/>
      <c r="AIG121" s="205"/>
      <c r="AIH121" s="205"/>
      <c r="AII121" s="205"/>
      <c r="AIJ121" s="205"/>
      <c r="AIK121" s="205"/>
      <c r="AIL121" s="205"/>
      <c r="AIM121" s="205"/>
      <c r="AIN121" s="205"/>
      <c r="AIO121" s="205"/>
      <c r="AIP121" s="205"/>
      <c r="AIQ121" s="205"/>
      <c r="AIR121" s="205"/>
      <c r="AIS121" s="205"/>
      <c r="AIT121" s="205"/>
      <c r="AIU121" s="205"/>
      <c r="AIV121" s="205"/>
      <c r="AIW121" s="205"/>
      <c r="AIX121" s="205"/>
      <c r="AIY121" s="205"/>
      <c r="AIZ121" s="205"/>
      <c r="AJA121" s="205"/>
      <c r="AJB121" s="205"/>
      <c r="AJC121" s="205"/>
      <c r="AJD121" s="205"/>
      <c r="AJE121" s="205"/>
      <c r="AJF121" s="205"/>
      <c r="AJG121" s="205"/>
      <c r="AJH121" s="205"/>
      <c r="AJI121" s="205"/>
      <c r="AJJ121" s="205"/>
      <c r="AJK121" s="205"/>
      <c r="AJL121" s="205"/>
      <c r="AJM121" s="205"/>
      <c r="AJN121" s="205"/>
      <c r="AJO121" s="205"/>
      <c r="AJP121" s="205"/>
      <c r="AJQ121" s="205"/>
      <c r="AJR121" s="205"/>
      <c r="AJS121" s="205"/>
      <c r="AJT121" s="205"/>
      <c r="AJU121" s="205"/>
      <c r="AJV121" s="205"/>
      <c r="AJW121" s="205"/>
      <c r="AJX121" s="205"/>
      <c r="AJY121" s="205"/>
      <c r="AJZ121" s="205"/>
      <c r="AKA121" s="205"/>
      <c r="AKB121" s="205"/>
      <c r="AKC121" s="205"/>
      <c r="AKD121" s="205"/>
      <c r="AKE121" s="205"/>
      <c r="AKF121" s="205"/>
      <c r="AKG121" s="205"/>
      <c r="AKH121" s="205"/>
      <c r="AKI121" s="205"/>
      <c r="AKJ121" s="205"/>
      <c r="AKK121" s="205"/>
      <c r="AKL121" s="205"/>
      <c r="AKM121" s="205"/>
      <c r="AKN121" s="205"/>
      <c r="AKO121" s="205"/>
      <c r="AKP121" s="205"/>
      <c r="AKQ121" s="205"/>
      <c r="AKR121" s="205"/>
      <c r="AKS121" s="205"/>
      <c r="AKT121" s="205"/>
      <c r="AKU121" s="205"/>
      <c r="AKV121" s="205"/>
      <c r="AKW121" s="205"/>
      <c r="AKX121" s="205"/>
      <c r="AKY121" s="205"/>
      <c r="AKZ121" s="205"/>
      <c r="ALA121" s="205"/>
      <c r="ALB121" s="205"/>
      <c r="ALC121" s="205"/>
      <c r="ALD121" s="205"/>
      <c r="ALE121" s="205"/>
      <c r="ALF121" s="205"/>
      <c r="ALG121" s="205"/>
      <c r="ALH121" s="205"/>
      <c r="ALI121" s="205"/>
      <c r="ALJ121" s="205"/>
      <c r="ALK121" s="205"/>
      <c r="ALL121" s="205"/>
      <c r="ALM121" s="205"/>
      <c r="ALN121" s="205"/>
      <c r="ALO121" s="205"/>
      <c r="ALP121" s="205"/>
      <c r="ALQ121" s="205"/>
      <c r="ALR121" s="205"/>
      <c r="ALS121" s="205"/>
      <c r="ALT121" s="205"/>
      <c r="ALU121" s="205"/>
      <c r="ALV121" s="205"/>
      <c r="ALW121" s="205"/>
      <c r="ALX121" s="205"/>
      <c r="ALY121" s="205"/>
      <c r="ALZ121" s="205"/>
      <c r="AMA121" s="205"/>
      <c r="AMB121" s="205"/>
      <c r="AMC121" s="205"/>
      <c r="AMD121" s="205"/>
      <c r="AME121" s="205"/>
      <c r="AMF121" s="205"/>
      <c r="AMG121" s="205"/>
      <c r="AMH121" s="205"/>
      <c r="AMI121" s="205"/>
      <c r="AMJ121" s="205"/>
      <c r="AMK121" s="205"/>
    </row>
    <row r="122" spans="1:1025" s="212" customFormat="1" ht="24" customHeight="1" x14ac:dyDescent="0.25">
      <c r="A122" s="209"/>
      <c r="B122" s="301" t="s">
        <v>107</v>
      </c>
      <c r="C122" s="294" t="s">
        <v>101</v>
      </c>
      <c r="D122" s="199" t="s">
        <v>96</v>
      </c>
      <c r="E122" s="201">
        <f>E123+E125+E127+E128</f>
        <v>77.900000000000006</v>
      </c>
      <c r="F122" s="208" t="s">
        <v>97</v>
      </c>
      <c r="G122" s="201">
        <f>G123+G125+G127+G128</f>
        <v>70.100000000000009</v>
      </c>
      <c r="H122" s="208" t="s">
        <v>97</v>
      </c>
      <c r="I122" s="201">
        <f>I123+I125+I127+I128</f>
        <v>70.100000000000009</v>
      </c>
      <c r="J122" s="208">
        <f>I122/E122*100</f>
        <v>89.987163029525036</v>
      </c>
      <c r="K122" s="208" t="s">
        <v>97</v>
      </c>
      <c r="L122" s="208" t="s">
        <v>97</v>
      </c>
      <c r="CY122" s="209"/>
      <c r="CZ122" s="209"/>
      <c r="DA122" s="209"/>
      <c r="DB122" s="209"/>
      <c r="DC122" s="209"/>
      <c r="DD122" s="209"/>
      <c r="DE122" s="209"/>
      <c r="DF122" s="209"/>
      <c r="DG122" s="209"/>
      <c r="DH122" s="209"/>
      <c r="DI122" s="209"/>
      <c r="DJ122" s="209"/>
      <c r="DK122" s="209"/>
      <c r="DL122" s="209"/>
      <c r="DM122" s="209"/>
      <c r="DN122" s="209"/>
      <c r="DO122" s="209"/>
      <c r="DP122" s="209"/>
      <c r="DQ122" s="209"/>
      <c r="DR122" s="209"/>
      <c r="DS122" s="209"/>
      <c r="DT122" s="209"/>
      <c r="DU122" s="209"/>
      <c r="DV122" s="209"/>
      <c r="DW122" s="209"/>
      <c r="DX122" s="209"/>
      <c r="DY122" s="209"/>
      <c r="DZ122" s="209"/>
      <c r="EA122" s="209"/>
      <c r="EB122" s="209"/>
      <c r="EC122" s="209"/>
      <c r="ED122" s="209"/>
      <c r="EE122" s="209"/>
      <c r="EF122" s="209"/>
      <c r="EG122" s="209"/>
      <c r="EH122" s="209"/>
      <c r="EI122" s="209"/>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c r="GB122" s="209"/>
      <c r="GC122" s="209"/>
      <c r="GD122" s="209"/>
      <c r="GE122" s="209"/>
      <c r="GF122" s="209"/>
      <c r="GG122" s="209"/>
      <c r="GH122" s="209"/>
      <c r="GI122" s="209"/>
      <c r="GJ122" s="209"/>
      <c r="GK122" s="209"/>
      <c r="GL122" s="209"/>
      <c r="GM122" s="209"/>
      <c r="GN122" s="209"/>
      <c r="GO122" s="209"/>
      <c r="GP122" s="209"/>
      <c r="GQ122" s="209"/>
      <c r="GR122" s="209"/>
      <c r="GS122" s="209"/>
      <c r="GT122" s="209"/>
      <c r="GU122" s="209"/>
      <c r="GV122" s="209"/>
      <c r="GW122" s="209"/>
      <c r="GX122" s="209"/>
      <c r="GY122" s="209"/>
      <c r="GZ122" s="209"/>
      <c r="HA122" s="209"/>
      <c r="HB122" s="209"/>
      <c r="HC122" s="209"/>
      <c r="HD122" s="209"/>
      <c r="HE122" s="209"/>
      <c r="HF122" s="209"/>
      <c r="HG122" s="209"/>
      <c r="HH122" s="209"/>
      <c r="HI122" s="209"/>
      <c r="HJ122" s="209"/>
      <c r="HK122" s="209"/>
      <c r="HL122" s="209"/>
      <c r="HM122" s="209"/>
      <c r="HN122" s="209"/>
      <c r="HO122" s="209"/>
      <c r="HP122" s="209"/>
      <c r="HQ122" s="209"/>
      <c r="HR122" s="209"/>
      <c r="HS122" s="209"/>
      <c r="HT122" s="209"/>
      <c r="HU122" s="209"/>
      <c r="HV122" s="209"/>
      <c r="HW122" s="209"/>
      <c r="HX122" s="209"/>
      <c r="HY122" s="209"/>
      <c r="HZ122" s="209"/>
      <c r="IA122" s="209"/>
      <c r="IB122" s="209"/>
      <c r="IC122" s="209"/>
      <c r="ID122" s="209"/>
      <c r="IE122" s="209"/>
      <c r="IF122" s="209"/>
      <c r="IG122" s="209"/>
      <c r="IH122" s="209"/>
      <c r="II122" s="209"/>
      <c r="IJ122" s="209"/>
      <c r="IK122" s="209"/>
      <c r="IL122" s="209"/>
      <c r="IM122" s="209"/>
      <c r="IN122" s="209"/>
      <c r="IO122" s="209"/>
      <c r="IP122" s="209"/>
      <c r="IQ122" s="209"/>
      <c r="IR122" s="209"/>
      <c r="IS122" s="209"/>
      <c r="IT122" s="209"/>
      <c r="IU122" s="209"/>
      <c r="IV122" s="209"/>
      <c r="IW122" s="209"/>
      <c r="IX122" s="209"/>
      <c r="IY122" s="209"/>
      <c r="IZ122" s="209"/>
      <c r="JA122" s="209"/>
      <c r="JB122" s="209"/>
      <c r="JC122" s="209"/>
      <c r="JD122" s="209"/>
      <c r="JE122" s="209"/>
      <c r="JF122" s="209"/>
      <c r="JG122" s="209"/>
      <c r="JH122" s="209"/>
      <c r="JI122" s="209"/>
      <c r="JJ122" s="209"/>
      <c r="JK122" s="209"/>
      <c r="JL122" s="209"/>
      <c r="JM122" s="209"/>
      <c r="JN122" s="209"/>
      <c r="JO122" s="209"/>
      <c r="JP122" s="209"/>
      <c r="JQ122" s="209"/>
      <c r="JR122" s="209"/>
      <c r="JS122" s="209"/>
      <c r="JT122" s="209"/>
      <c r="JU122" s="209"/>
      <c r="JV122" s="209"/>
      <c r="JW122" s="209"/>
      <c r="JX122" s="209"/>
      <c r="JY122" s="209"/>
      <c r="JZ122" s="209"/>
      <c r="KA122" s="209"/>
      <c r="KB122" s="209"/>
      <c r="KC122" s="209"/>
      <c r="KD122" s="209"/>
      <c r="KE122" s="209"/>
      <c r="KF122" s="209"/>
      <c r="KG122" s="209"/>
      <c r="KH122" s="209"/>
      <c r="KI122" s="209"/>
      <c r="KJ122" s="209"/>
      <c r="KK122" s="209"/>
      <c r="KL122" s="209"/>
      <c r="KM122" s="209"/>
      <c r="KN122" s="209"/>
      <c r="KO122" s="209"/>
    </row>
    <row r="123" spans="1:1025" s="212" customFormat="1" x14ac:dyDescent="0.25">
      <c r="A123" s="209"/>
      <c r="B123" s="301"/>
      <c r="C123" s="294"/>
      <c r="D123" s="199" t="s">
        <v>23</v>
      </c>
      <c r="E123" s="221">
        <v>1.4</v>
      </c>
      <c r="F123" s="221">
        <v>1.4</v>
      </c>
      <c r="G123" s="221">
        <v>1.4</v>
      </c>
      <c r="H123" s="201"/>
      <c r="I123" s="201">
        <v>1.4</v>
      </c>
      <c r="J123" s="208">
        <f>I123/E123*100</f>
        <v>100</v>
      </c>
      <c r="K123" s="208">
        <f>H123/F123*100</f>
        <v>0</v>
      </c>
      <c r="L123" s="208">
        <f>H123/G123*100</f>
        <v>0</v>
      </c>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09"/>
      <c r="FM123" s="209"/>
      <c r="FN123" s="209"/>
      <c r="FO123" s="209"/>
      <c r="FP123" s="209"/>
      <c r="FQ123" s="209"/>
      <c r="FR123" s="209"/>
      <c r="FS123" s="209"/>
      <c r="FT123" s="209"/>
      <c r="FU123" s="209"/>
      <c r="FV123" s="209"/>
      <c r="FW123" s="209"/>
      <c r="FX123" s="209"/>
      <c r="FY123" s="209"/>
      <c r="FZ123" s="209"/>
      <c r="GA123" s="209"/>
      <c r="GB123" s="209"/>
      <c r="GC123" s="209"/>
      <c r="GD123" s="209"/>
      <c r="GE123" s="209"/>
      <c r="GF123" s="209"/>
      <c r="GG123" s="209"/>
      <c r="GH123" s="209"/>
      <c r="GI123" s="209"/>
      <c r="GJ123" s="209"/>
      <c r="GK123" s="209"/>
      <c r="GL123" s="209"/>
      <c r="GM123" s="209"/>
      <c r="GN123" s="209"/>
      <c r="GO123" s="209"/>
      <c r="GP123" s="209"/>
      <c r="GQ123" s="209"/>
      <c r="GR123" s="209"/>
      <c r="GS123" s="209"/>
      <c r="GT123" s="209"/>
      <c r="GU123" s="209"/>
      <c r="GV123" s="209"/>
      <c r="GW123" s="209"/>
      <c r="GX123" s="209"/>
      <c r="GY123" s="209"/>
      <c r="GZ123" s="209"/>
      <c r="HA123" s="209"/>
      <c r="HB123" s="209"/>
      <c r="HC123" s="209"/>
      <c r="HD123" s="209"/>
      <c r="HE123" s="209"/>
      <c r="HF123" s="209"/>
      <c r="HG123" s="209"/>
      <c r="HH123" s="209"/>
      <c r="HI123" s="209"/>
      <c r="HJ123" s="209"/>
      <c r="HK123" s="209"/>
      <c r="HL123" s="209"/>
      <c r="HM123" s="209"/>
      <c r="HN123" s="209"/>
      <c r="HO123" s="209"/>
      <c r="HP123" s="209"/>
      <c r="HQ123" s="209"/>
      <c r="HR123" s="209"/>
      <c r="HS123" s="209"/>
      <c r="HT123" s="209"/>
      <c r="HU123" s="209"/>
      <c r="HV123" s="209"/>
      <c r="HW123" s="209"/>
      <c r="HX123" s="209"/>
      <c r="HY123" s="209"/>
      <c r="HZ123" s="209"/>
      <c r="IA123" s="209"/>
      <c r="IB123" s="209"/>
      <c r="IC123" s="209"/>
      <c r="ID123" s="209"/>
      <c r="IE123" s="209"/>
      <c r="IF123" s="209"/>
      <c r="IG123" s="209"/>
      <c r="IH123" s="209"/>
      <c r="II123" s="209"/>
      <c r="IJ123" s="209"/>
      <c r="IK123" s="209"/>
      <c r="IL123" s="209"/>
      <c r="IM123" s="209"/>
      <c r="IN123" s="209"/>
      <c r="IO123" s="209"/>
      <c r="IP123" s="209"/>
      <c r="IQ123" s="209"/>
      <c r="IR123" s="209"/>
      <c r="IS123" s="209"/>
      <c r="IT123" s="209"/>
      <c r="IU123" s="209"/>
      <c r="IV123" s="209"/>
      <c r="IW123" s="209"/>
      <c r="IX123" s="209"/>
      <c r="IY123" s="209"/>
      <c r="IZ123" s="209"/>
      <c r="JA123" s="209"/>
      <c r="JB123" s="209"/>
      <c r="JC123" s="209"/>
      <c r="JD123" s="209"/>
      <c r="JE123" s="209"/>
      <c r="JF123" s="209"/>
      <c r="JG123" s="209"/>
      <c r="JH123" s="209"/>
      <c r="JI123" s="209"/>
      <c r="JJ123" s="209"/>
      <c r="JK123" s="209"/>
      <c r="JL123" s="209"/>
      <c r="JM123" s="209"/>
      <c r="JN123" s="209"/>
      <c r="JO123" s="209"/>
      <c r="JP123" s="209"/>
      <c r="JQ123" s="209"/>
      <c r="JR123" s="209"/>
      <c r="JS123" s="209"/>
      <c r="JT123" s="209"/>
      <c r="JU123" s="209"/>
      <c r="JV123" s="209"/>
      <c r="JW123" s="209"/>
      <c r="JX123" s="209"/>
      <c r="JY123" s="209"/>
      <c r="JZ123" s="209"/>
      <c r="KA123" s="209"/>
      <c r="KB123" s="209"/>
      <c r="KC123" s="209"/>
      <c r="KD123" s="209"/>
      <c r="KE123" s="209"/>
      <c r="KF123" s="209"/>
      <c r="KG123" s="209"/>
      <c r="KH123" s="209"/>
      <c r="KI123" s="209"/>
      <c r="KJ123" s="209"/>
      <c r="KK123" s="209"/>
      <c r="KL123" s="209"/>
      <c r="KM123" s="209"/>
      <c r="KN123" s="209"/>
      <c r="KO123" s="209"/>
    </row>
    <row r="124" spans="1:1025" s="212" customFormat="1" ht="54" x14ac:dyDescent="0.25">
      <c r="A124" s="209"/>
      <c r="B124" s="301"/>
      <c r="C124" s="294"/>
      <c r="D124" s="199" t="s">
        <v>24</v>
      </c>
      <c r="E124" s="201"/>
      <c r="F124" s="201">
        <f>F123</f>
        <v>1.4</v>
      </c>
      <c r="G124" s="201"/>
      <c r="H124" s="201"/>
      <c r="I124" s="201"/>
      <c r="J124" s="208"/>
      <c r="K124" s="208">
        <f>H124/F124*100</f>
        <v>0</v>
      </c>
      <c r="L124" s="208"/>
      <c r="CY124" s="209"/>
      <c r="CZ124" s="209"/>
      <c r="DA124" s="209"/>
      <c r="DB124" s="209"/>
      <c r="DC124" s="209"/>
      <c r="DD124" s="209"/>
      <c r="DE124" s="209"/>
      <c r="DF124" s="209"/>
      <c r="DG124" s="209"/>
      <c r="DH124" s="209"/>
      <c r="DI124" s="209"/>
      <c r="DJ124" s="209"/>
      <c r="DK124" s="209"/>
      <c r="DL124" s="209"/>
      <c r="DM124" s="209"/>
      <c r="DN124" s="209"/>
      <c r="DO124" s="209"/>
      <c r="DP124" s="209"/>
      <c r="DQ124" s="209"/>
      <c r="DR124" s="209"/>
      <c r="DS124" s="209"/>
      <c r="DT124" s="209"/>
      <c r="DU124" s="209"/>
      <c r="DV124" s="209"/>
      <c r="DW124" s="209"/>
      <c r="DX124" s="209"/>
      <c r="DY124" s="209"/>
      <c r="DZ124" s="209"/>
      <c r="EA124" s="209"/>
      <c r="EB124" s="209"/>
      <c r="EC124" s="209"/>
      <c r="ED124" s="209"/>
      <c r="EE124" s="209"/>
      <c r="EF124" s="209"/>
      <c r="EG124" s="209"/>
      <c r="EH124" s="209"/>
      <c r="EI124" s="209"/>
      <c r="EJ124" s="209"/>
      <c r="EK124" s="209"/>
      <c r="EL124" s="209"/>
      <c r="EM124" s="209"/>
      <c r="EN124" s="209"/>
      <c r="EO124" s="209"/>
      <c r="EP124" s="209"/>
      <c r="EQ124" s="209"/>
      <c r="ER124" s="209"/>
      <c r="ES124" s="209"/>
      <c r="ET124" s="209"/>
      <c r="EU124" s="209"/>
      <c r="EV124" s="209"/>
      <c r="EW124" s="209"/>
      <c r="EX124" s="209"/>
      <c r="EY124" s="209"/>
      <c r="EZ124" s="209"/>
      <c r="FA124" s="209"/>
      <c r="FB124" s="209"/>
      <c r="FC124" s="209"/>
      <c r="FD124" s="209"/>
      <c r="FE124" s="209"/>
      <c r="FF124" s="209"/>
      <c r="FG124" s="209"/>
      <c r="FH124" s="209"/>
      <c r="FI124" s="209"/>
      <c r="FJ124" s="209"/>
      <c r="FK124" s="209"/>
      <c r="FL124" s="209"/>
      <c r="FM124" s="209"/>
      <c r="FN124" s="209"/>
      <c r="FO124" s="209"/>
      <c r="FP124" s="209"/>
      <c r="FQ124" s="209"/>
      <c r="FR124" s="209"/>
      <c r="FS124" s="209"/>
      <c r="FT124" s="209"/>
      <c r="FU124" s="209"/>
      <c r="FV124" s="209"/>
      <c r="FW124" s="209"/>
      <c r="FX124" s="209"/>
      <c r="FY124" s="209"/>
      <c r="FZ124" s="209"/>
      <c r="GA124" s="209"/>
      <c r="GB124" s="209"/>
      <c r="GC124" s="209"/>
      <c r="GD124" s="209"/>
      <c r="GE124" s="209"/>
      <c r="GF124" s="209"/>
      <c r="GG124" s="209"/>
      <c r="GH124" s="209"/>
      <c r="GI124" s="209"/>
      <c r="GJ124" s="209"/>
      <c r="GK124" s="209"/>
      <c r="GL124" s="209"/>
      <c r="GM124" s="209"/>
      <c r="GN124" s="209"/>
      <c r="GO124" s="209"/>
      <c r="GP124" s="209"/>
      <c r="GQ124" s="209"/>
      <c r="GR124" s="209"/>
      <c r="GS124" s="209"/>
      <c r="GT124" s="209"/>
      <c r="GU124" s="209"/>
      <c r="GV124" s="209"/>
      <c r="GW124" s="209"/>
      <c r="GX124" s="209"/>
      <c r="GY124" s="209"/>
      <c r="GZ124" s="209"/>
      <c r="HA124" s="209"/>
      <c r="HB124" s="209"/>
      <c r="HC124" s="209"/>
      <c r="HD124" s="209"/>
      <c r="HE124" s="209"/>
      <c r="HF124" s="209"/>
      <c r="HG124" s="209"/>
      <c r="HH124" s="209"/>
      <c r="HI124" s="209"/>
      <c r="HJ124" s="209"/>
      <c r="HK124" s="209"/>
      <c r="HL124" s="209"/>
      <c r="HM124" s="209"/>
      <c r="HN124" s="209"/>
      <c r="HO124" s="209"/>
      <c r="HP124" s="209"/>
      <c r="HQ124" s="209"/>
      <c r="HR124" s="209"/>
      <c r="HS124" s="209"/>
      <c r="HT124" s="209"/>
      <c r="HU124" s="209"/>
      <c r="HV124" s="209"/>
      <c r="HW124" s="209"/>
      <c r="HX124" s="209"/>
      <c r="HY124" s="209"/>
      <c r="HZ124" s="209"/>
      <c r="IA124" s="209"/>
      <c r="IB124" s="209"/>
      <c r="IC124" s="209"/>
      <c r="ID124" s="209"/>
      <c r="IE124" s="209"/>
      <c r="IF124" s="209"/>
      <c r="IG124" s="209"/>
      <c r="IH124" s="209"/>
      <c r="II124" s="209"/>
      <c r="IJ124" s="209"/>
      <c r="IK124" s="209"/>
      <c r="IL124" s="209"/>
      <c r="IM124" s="209"/>
      <c r="IN124" s="209"/>
      <c r="IO124" s="209"/>
      <c r="IP124" s="209"/>
      <c r="IQ124" s="209"/>
      <c r="IR124" s="209"/>
      <c r="IS124" s="209"/>
      <c r="IT124" s="209"/>
      <c r="IU124" s="209"/>
      <c r="IV124" s="209"/>
      <c r="IW124" s="209"/>
      <c r="IX124" s="209"/>
      <c r="IY124" s="209"/>
      <c r="IZ124" s="209"/>
      <c r="JA124" s="209"/>
      <c r="JB124" s="209"/>
      <c r="JC124" s="209"/>
      <c r="JD124" s="209"/>
      <c r="JE124" s="209"/>
      <c r="JF124" s="209"/>
      <c r="JG124" s="209"/>
      <c r="JH124" s="209"/>
      <c r="JI124" s="209"/>
      <c r="JJ124" s="209"/>
      <c r="JK124" s="209"/>
      <c r="JL124" s="209"/>
      <c r="JM124" s="209"/>
      <c r="JN124" s="209"/>
      <c r="JO124" s="209"/>
      <c r="JP124" s="209"/>
      <c r="JQ124" s="209"/>
      <c r="JR124" s="209"/>
      <c r="JS124" s="209"/>
      <c r="JT124" s="209"/>
      <c r="JU124" s="209"/>
      <c r="JV124" s="209"/>
      <c r="JW124" s="209"/>
      <c r="JX124" s="209"/>
      <c r="JY124" s="209"/>
      <c r="JZ124" s="209"/>
      <c r="KA124" s="209"/>
      <c r="KB124" s="209"/>
      <c r="KC124" s="209"/>
      <c r="KD124" s="209"/>
      <c r="KE124" s="209"/>
      <c r="KF124" s="209"/>
      <c r="KG124" s="209"/>
      <c r="KH124" s="209"/>
      <c r="KI124" s="209"/>
      <c r="KJ124" s="209"/>
      <c r="KK124" s="209"/>
      <c r="KL124" s="209"/>
      <c r="KM124" s="209"/>
      <c r="KN124" s="209"/>
      <c r="KO124" s="209"/>
    </row>
    <row r="125" spans="1:1025" s="212" customFormat="1" ht="27" x14ac:dyDescent="0.25">
      <c r="A125" s="209"/>
      <c r="B125" s="301"/>
      <c r="C125" s="294"/>
      <c r="D125" s="199" t="s">
        <v>25</v>
      </c>
      <c r="E125" s="201">
        <v>68.7</v>
      </c>
      <c r="F125" s="201">
        <v>68.7</v>
      </c>
      <c r="G125" s="201">
        <v>68.7</v>
      </c>
      <c r="H125" s="201"/>
      <c r="I125" s="201">
        <v>68.7</v>
      </c>
      <c r="J125" s="208">
        <f>I125/E125*100</f>
        <v>100</v>
      </c>
      <c r="K125" s="208">
        <f>H125/F125*100</f>
        <v>0</v>
      </c>
      <c r="L125" s="208">
        <f>H125/G125*100</f>
        <v>0</v>
      </c>
      <c r="CY125" s="209"/>
      <c r="CZ125" s="209"/>
      <c r="DA125" s="209"/>
      <c r="DB125" s="209"/>
      <c r="DC125" s="209"/>
      <c r="DD125" s="209"/>
      <c r="DE125" s="209"/>
      <c r="DF125" s="209"/>
      <c r="DG125" s="209"/>
      <c r="DH125" s="209"/>
      <c r="DI125" s="209"/>
      <c r="DJ125" s="209"/>
      <c r="DK125" s="209"/>
      <c r="DL125" s="209"/>
      <c r="DM125" s="209"/>
      <c r="DN125" s="209"/>
      <c r="DO125" s="209"/>
      <c r="DP125" s="209"/>
      <c r="DQ125" s="209"/>
      <c r="DR125" s="209"/>
      <c r="DS125" s="209"/>
      <c r="DT125" s="209"/>
      <c r="DU125" s="209"/>
      <c r="DV125" s="209"/>
      <c r="DW125" s="209"/>
      <c r="DX125" s="209"/>
      <c r="DY125" s="209"/>
      <c r="DZ125" s="209"/>
      <c r="EA125" s="209"/>
      <c r="EB125" s="209"/>
      <c r="EC125" s="209"/>
      <c r="ED125" s="209"/>
      <c r="EE125" s="209"/>
      <c r="EF125" s="209"/>
      <c r="EG125" s="209"/>
      <c r="EH125" s="209"/>
      <c r="EI125" s="209"/>
      <c r="EJ125" s="209"/>
      <c r="EK125" s="209"/>
      <c r="EL125" s="209"/>
      <c r="EM125" s="209"/>
      <c r="EN125" s="209"/>
      <c r="EO125" s="209"/>
      <c r="EP125" s="209"/>
      <c r="EQ125" s="209"/>
      <c r="ER125" s="209"/>
      <c r="ES125" s="209"/>
      <c r="ET125" s="209"/>
      <c r="EU125" s="209"/>
      <c r="EV125" s="209"/>
      <c r="EW125" s="209"/>
      <c r="EX125" s="209"/>
      <c r="EY125" s="209"/>
      <c r="EZ125" s="209"/>
      <c r="FA125" s="209"/>
      <c r="FB125" s="209"/>
      <c r="FC125" s="209"/>
      <c r="FD125" s="209"/>
      <c r="FE125" s="209"/>
      <c r="FF125" s="209"/>
      <c r="FG125" s="209"/>
      <c r="FH125" s="209"/>
      <c r="FI125" s="209"/>
      <c r="FJ125" s="209"/>
      <c r="FK125" s="209"/>
      <c r="FL125" s="209"/>
      <c r="FM125" s="209"/>
      <c r="FN125" s="209"/>
      <c r="FO125" s="209"/>
      <c r="FP125" s="209"/>
      <c r="FQ125" s="209"/>
      <c r="FR125" s="209"/>
      <c r="FS125" s="209"/>
      <c r="FT125" s="209"/>
      <c r="FU125" s="209"/>
      <c r="FV125" s="209"/>
      <c r="FW125" s="209"/>
      <c r="FX125" s="209"/>
      <c r="FY125" s="209"/>
      <c r="FZ125" s="209"/>
      <c r="GA125" s="209"/>
      <c r="GB125" s="209"/>
      <c r="GC125" s="209"/>
      <c r="GD125" s="209"/>
      <c r="GE125" s="209"/>
      <c r="GF125" s="209"/>
      <c r="GG125" s="209"/>
      <c r="GH125" s="209"/>
      <c r="GI125" s="209"/>
      <c r="GJ125" s="209"/>
      <c r="GK125" s="209"/>
      <c r="GL125" s="209"/>
      <c r="GM125" s="209"/>
      <c r="GN125" s="209"/>
      <c r="GO125" s="209"/>
      <c r="GP125" s="209"/>
      <c r="GQ125" s="209"/>
      <c r="GR125" s="209"/>
      <c r="GS125" s="209"/>
      <c r="GT125" s="209"/>
      <c r="GU125" s="209"/>
      <c r="GV125" s="209"/>
      <c r="GW125" s="209"/>
      <c r="GX125" s="209"/>
      <c r="GY125" s="209"/>
      <c r="GZ125" s="209"/>
      <c r="HA125" s="209"/>
      <c r="HB125" s="209"/>
      <c r="HC125" s="209"/>
      <c r="HD125" s="209"/>
      <c r="HE125" s="209"/>
      <c r="HF125" s="209"/>
      <c r="HG125" s="209"/>
      <c r="HH125" s="209"/>
      <c r="HI125" s="209"/>
      <c r="HJ125" s="209"/>
      <c r="HK125" s="209"/>
      <c r="HL125" s="209"/>
      <c r="HM125" s="209"/>
      <c r="HN125" s="209"/>
      <c r="HO125" s="209"/>
      <c r="HP125" s="209"/>
      <c r="HQ125" s="209"/>
      <c r="HR125" s="209"/>
      <c r="HS125" s="209"/>
      <c r="HT125" s="209"/>
      <c r="HU125" s="209"/>
      <c r="HV125" s="209"/>
      <c r="HW125" s="209"/>
      <c r="HX125" s="209"/>
      <c r="HY125" s="209"/>
      <c r="HZ125" s="209"/>
      <c r="IA125" s="209"/>
      <c r="IB125" s="209"/>
      <c r="IC125" s="209"/>
      <c r="ID125" s="209"/>
      <c r="IE125" s="209"/>
      <c r="IF125" s="209"/>
      <c r="IG125" s="209"/>
      <c r="IH125" s="209"/>
      <c r="II125" s="209"/>
      <c r="IJ125" s="209"/>
      <c r="IK125" s="209"/>
      <c r="IL125" s="209"/>
      <c r="IM125" s="209"/>
      <c r="IN125" s="209"/>
      <c r="IO125" s="209"/>
      <c r="IP125" s="209"/>
      <c r="IQ125" s="209"/>
      <c r="IR125" s="209"/>
      <c r="IS125" s="209"/>
      <c r="IT125" s="209"/>
      <c r="IU125" s="209"/>
      <c r="IV125" s="209"/>
      <c r="IW125" s="209"/>
      <c r="IX125" s="209"/>
      <c r="IY125" s="209"/>
      <c r="IZ125" s="209"/>
      <c r="JA125" s="209"/>
      <c r="JB125" s="209"/>
      <c r="JC125" s="209"/>
      <c r="JD125" s="209"/>
      <c r="JE125" s="209"/>
      <c r="JF125" s="209"/>
      <c r="JG125" s="209"/>
      <c r="JH125" s="209"/>
      <c r="JI125" s="209"/>
      <c r="JJ125" s="209"/>
      <c r="JK125" s="209"/>
      <c r="JL125" s="209"/>
      <c r="JM125" s="209"/>
      <c r="JN125" s="209"/>
      <c r="JO125" s="209"/>
      <c r="JP125" s="209"/>
      <c r="JQ125" s="209"/>
      <c r="JR125" s="209"/>
      <c r="JS125" s="209"/>
      <c r="JT125" s="209"/>
      <c r="JU125" s="209"/>
      <c r="JV125" s="209"/>
      <c r="JW125" s="209"/>
      <c r="JX125" s="209"/>
      <c r="JY125" s="209"/>
      <c r="JZ125" s="209"/>
      <c r="KA125" s="209"/>
      <c r="KB125" s="209"/>
      <c r="KC125" s="209"/>
      <c r="KD125" s="209"/>
      <c r="KE125" s="209"/>
      <c r="KF125" s="209"/>
      <c r="KG125" s="209"/>
      <c r="KH125" s="209"/>
      <c r="KI125" s="209"/>
      <c r="KJ125" s="209"/>
      <c r="KK125" s="209"/>
      <c r="KL125" s="209"/>
      <c r="KM125" s="209"/>
      <c r="KN125" s="209"/>
      <c r="KO125" s="209"/>
    </row>
    <row r="126" spans="1:1025" s="212" customFormat="1" ht="67.5" x14ac:dyDescent="0.25">
      <c r="A126" s="209"/>
      <c r="B126" s="301"/>
      <c r="C126" s="294"/>
      <c r="D126" s="199" t="s">
        <v>26</v>
      </c>
      <c r="E126" s="201"/>
      <c r="F126" s="201">
        <f>F125</f>
        <v>68.7</v>
      </c>
      <c r="G126" s="201"/>
      <c r="H126" s="201"/>
      <c r="I126" s="201"/>
      <c r="J126" s="208"/>
      <c r="K126" s="208">
        <f>H126/F126*100</f>
        <v>0</v>
      </c>
      <c r="L126" s="208"/>
      <c r="CY126" s="209"/>
      <c r="CZ126" s="209"/>
      <c r="DA126" s="209"/>
      <c r="DB126" s="209"/>
      <c r="DC126" s="209"/>
      <c r="DD126" s="209"/>
      <c r="DE126" s="209"/>
      <c r="DF126" s="209"/>
      <c r="DG126" s="209"/>
      <c r="DH126" s="209"/>
      <c r="DI126" s="209"/>
      <c r="DJ126" s="209"/>
      <c r="DK126" s="209"/>
      <c r="DL126" s="209"/>
      <c r="DM126" s="209"/>
      <c r="DN126" s="209"/>
      <c r="DO126" s="209"/>
      <c r="DP126" s="209"/>
      <c r="DQ126" s="209"/>
      <c r="DR126" s="209"/>
      <c r="DS126" s="209"/>
      <c r="DT126" s="209"/>
      <c r="DU126" s="209"/>
      <c r="DV126" s="209"/>
      <c r="DW126" s="209"/>
      <c r="DX126" s="209"/>
      <c r="DY126" s="209"/>
      <c r="DZ126" s="209"/>
      <c r="EA126" s="209"/>
      <c r="EB126" s="209"/>
      <c r="EC126" s="209"/>
      <c r="ED126" s="209"/>
      <c r="EE126" s="209"/>
      <c r="EF126" s="209"/>
      <c r="EG126" s="209"/>
      <c r="EH126" s="209"/>
      <c r="EI126" s="209"/>
      <c r="EJ126" s="209"/>
      <c r="EK126" s="209"/>
      <c r="EL126" s="209"/>
      <c r="EM126" s="209"/>
      <c r="EN126" s="209"/>
      <c r="EO126" s="209"/>
      <c r="EP126" s="209"/>
      <c r="EQ126" s="209"/>
      <c r="ER126" s="209"/>
      <c r="ES126" s="209"/>
      <c r="ET126" s="209"/>
      <c r="EU126" s="209"/>
      <c r="EV126" s="209"/>
      <c r="EW126" s="209"/>
      <c r="EX126" s="209"/>
      <c r="EY126" s="209"/>
      <c r="EZ126" s="209"/>
      <c r="FA126" s="209"/>
      <c r="FB126" s="209"/>
      <c r="FC126" s="209"/>
      <c r="FD126" s="209"/>
      <c r="FE126" s="209"/>
      <c r="FF126" s="209"/>
      <c r="FG126" s="209"/>
      <c r="FH126" s="209"/>
      <c r="FI126" s="209"/>
      <c r="FJ126" s="209"/>
      <c r="FK126" s="209"/>
      <c r="FL126" s="209"/>
      <c r="FM126" s="209"/>
      <c r="FN126" s="209"/>
      <c r="FO126" s="209"/>
      <c r="FP126" s="209"/>
      <c r="FQ126" s="209"/>
      <c r="FR126" s="209"/>
      <c r="FS126" s="209"/>
      <c r="FT126" s="209"/>
      <c r="FU126" s="209"/>
      <c r="FV126" s="209"/>
      <c r="FW126" s="209"/>
      <c r="FX126" s="209"/>
      <c r="FY126" s="209"/>
      <c r="FZ126" s="209"/>
      <c r="GA126" s="209"/>
      <c r="GB126" s="209"/>
      <c r="GC126" s="209"/>
      <c r="GD126" s="209"/>
      <c r="GE126" s="209"/>
      <c r="GF126" s="209"/>
      <c r="GG126" s="209"/>
      <c r="GH126" s="209"/>
      <c r="GI126" s="209"/>
      <c r="GJ126" s="209"/>
      <c r="GK126" s="209"/>
      <c r="GL126" s="209"/>
      <c r="GM126" s="209"/>
      <c r="GN126" s="209"/>
      <c r="GO126" s="209"/>
      <c r="GP126" s="209"/>
      <c r="GQ126" s="209"/>
      <c r="GR126" s="209"/>
      <c r="GS126" s="209"/>
      <c r="GT126" s="209"/>
      <c r="GU126" s="209"/>
      <c r="GV126" s="209"/>
      <c r="GW126" s="209"/>
      <c r="GX126" s="209"/>
      <c r="GY126" s="209"/>
      <c r="GZ126" s="209"/>
      <c r="HA126" s="209"/>
      <c r="HB126" s="209"/>
      <c r="HC126" s="209"/>
      <c r="HD126" s="209"/>
      <c r="HE126" s="209"/>
      <c r="HF126" s="209"/>
      <c r="HG126" s="209"/>
      <c r="HH126" s="209"/>
      <c r="HI126" s="209"/>
      <c r="HJ126" s="209"/>
      <c r="HK126" s="209"/>
      <c r="HL126" s="209"/>
      <c r="HM126" s="209"/>
      <c r="HN126" s="209"/>
      <c r="HO126" s="209"/>
      <c r="HP126" s="209"/>
      <c r="HQ126" s="209"/>
      <c r="HR126" s="209"/>
      <c r="HS126" s="209"/>
      <c r="HT126" s="209"/>
      <c r="HU126" s="209"/>
      <c r="HV126" s="209"/>
      <c r="HW126" s="209"/>
      <c r="HX126" s="209"/>
      <c r="HY126" s="209"/>
      <c r="HZ126" s="209"/>
      <c r="IA126" s="209"/>
      <c r="IB126" s="209"/>
      <c r="IC126" s="209"/>
      <c r="ID126" s="209"/>
      <c r="IE126" s="209"/>
      <c r="IF126" s="209"/>
      <c r="IG126" s="209"/>
      <c r="IH126" s="209"/>
      <c r="II126" s="209"/>
      <c r="IJ126" s="209"/>
      <c r="IK126" s="209"/>
      <c r="IL126" s="209"/>
      <c r="IM126" s="209"/>
      <c r="IN126" s="209"/>
      <c r="IO126" s="209"/>
      <c r="IP126" s="209"/>
      <c r="IQ126" s="209"/>
      <c r="IR126" s="209"/>
      <c r="IS126" s="209"/>
      <c r="IT126" s="209"/>
      <c r="IU126" s="209"/>
      <c r="IV126" s="209"/>
      <c r="IW126" s="209"/>
      <c r="IX126" s="209"/>
      <c r="IY126" s="209"/>
      <c r="IZ126" s="209"/>
      <c r="JA126" s="209"/>
      <c r="JB126" s="209"/>
      <c r="JC126" s="209"/>
      <c r="JD126" s="209"/>
      <c r="JE126" s="209"/>
      <c r="JF126" s="209"/>
      <c r="JG126" s="209"/>
      <c r="JH126" s="209"/>
      <c r="JI126" s="209"/>
      <c r="JJ126" s="209"/>
      <c r="JK126" s="209"/>
      <c r="JL126" s="209"/>
      <c r="JM126" s="209"/>
      <c r="JN126" s="209"/>
      <c r="JO126" s="209"/>
      <c r="JP126" s="209"/>
      <c r="JQ126" s="209"/>
      <c r="JR126" s="209"/>
      <c r="JS126" s="209"/>
      <c r="JT126" s="209"/>
      <c r="JU126" s="209"/>
      <c r="JV126" s="209"/>
      <c r="JW126" s="209"/>
      <c r="JX126" s="209"/>
      <c r="JY126" s="209"/>
      <c r="JZ126" s="209"/>
      <c r="KA126" s="209"/>
      <c r="KB126" s="209"/>
      <c r="KC126" s="209"/>
      <c r="KD126" s="209"/>
      <c r="KE126" s="209"/>
      <c r="KF126" s="209"/>
      <c r="KG126" s="209"/>
      <c r="KH126" s="209"/>
      <c r="KI126" s="209"/>
      <c r="KJ126" s="209"/>
      <c r="KK126" s="209"/>
      <c r="KL126" s="209"/>
      <c r="KM126" s="209"/>
      <c r="KN126" s="209"/>
      <c r="KO126" s="209"/>
    </row>
    <row r="127" spans="1:1025" s="212" customFormat="1" ht="27" x14ac:dyDescent="0.25">
      <c r="A127" s="209"/>
      <c r="B127" s="301"/>
      <c r="C127" s="294"/>
      <c r="D127" s="199" t="s">
        <v>27</v>
      </c>
      <c r="E127" s="201"/>
      <c r="F127" s="201"/>
      <c r="G127" s="201"/>
      <c r="H127" s="201"/>
      <c r="I127" s="201"/>
      <c r="J127" s="208"/>
      <c r="K127" s="208"/>
      <c r="L127" s="208"/>
      <c r="CY127" s="209"/>
      <c r="CZ127" s="209"/>
      <c r="DA127" s="209"/>
      <c r="DB127" s="209"/>
      <c r="DC127" s="209"/>
      <c r="DD127" s="209"/>
      <c r="DE127" s="209"/>
      <c r="DF127" s="209"/>
      <c r="DG127" s="209"/>
      <c r="DH127" s="209"/>
      <c r="DI127" s="209"/>
      <c r="DJ127" s="209"/>
      <c r="DK127" s="209"/>
      <c r="DL127" s="209"/>
      <c r="DM127" s="209"/>
      <c r="DN127" s="209"/>
      <c r="DO127" s="209"/>
      <c r="DP127" s="209"/>
      <c r="DQ127" s="209"/>
      <c r="DR127" s="209"/>
      <c r="DS127" s="209"/>
      <c r="DT127" s="209"/>
      <c r="DU127" s="209"/>
      <c r="DV127" s="209"/>
      <c r="DW127" s="209"/>
      <c r="DX127" s="209"/>
      <c r="DY127" s="209"/>
      <c r="DZ127" s="209"/>
      <c r="EA127" s="209"/>
      <c r="EB127" s="209"/>
      <c r="EC127" s="209"/>
      <c r="ED127" s="209"/>
      <c r="EE127" s="209"/>
      <c r="EF127" s="209"/>
      <c r="EG127" s="209"/>
      <c r="EH127" s="209"/>
      <c r="EI127" s="209"/>
      <c r="EJ127" s="209"/>
      <c r="EK127" s="209"/>
      <c r="EL127" s="209"/>
      <c r="EM127" s="209"/>
      <c r="EN127" s="209"/>
      <c r="EO127" s="209"/>
      <c r="EP127" s="209"/>
      <c r="EQ127" s="209"/>
      <c r="ER127" s="209"/>
      <c r="ES127" s="209"/>
      <c r="ET127" s="209"/>
      <c r="EU127" s="209"/>
      <c r="EV127" s="209"/>
      <c r="EW127" s="209"/>
      <c r="EX127" s="209"/>
      <c r="EY127" s="209"/>
      <c r="EZ127" s="209"/>
      <c r="FA127" s="209"/>
      <c r="FB127" s="209"/>
      <c r="FC127" s="209"/>
      <c r="FD127" s="209"/>
      <c r="FE127" s="209"/>
      <c r="FF127" s="209"/>
      <c r="FG127" s="209"/>
      <c r="FH127" s="209"/>
      <c r="FI127" s="209"/>
      <c r="FJ127" s="209"/>
      <c r="FK127" s="209"/>
      <c r="FL127" s="209"/>
      <c r="FM127" s="209"/>
      <c r="FN127" s="209"/>
      <c r="FO127" s="209"/>
      <c r="FP127" s="209"/>
      <c r="FQ127" s="209"/>
      <c r="FR127" s="209"/>
      <c r="FS127" s="209"/>
      <c r="FT127" s="209"/>
      <c r="FU127" s="209"/>
      <c r="FV127" s="209"/>
      <c r="FW127" s="209"/>
      <c r="FX127" s="209"/>
      <c r="FY127" s="209"/>
      <c r="FZ127" s="209"/>
      <c r="GA127" s="209"/>
      <c r="GB127" s="209"/>
      <c r="GC127" s="209"/>
      <c r="GD127" s="209"/>
      <c r="GE127" s="209"/>
      <c r="GF127" s="209"/>
      <c r="GG127" s="209"/>
      <c r="GH127" s="209"/>
      <c r="GI127" s="209"/>
      <c r="GJ127" s="209"/>
      <c r="GK127" s="209"/>
      <c r="GL127" s="209"/>
      <c r="GM127" s="209"/>
      <c r="GN127" s="209"/>
      <c r="GO127" s="209"/>
      <c r="GP127" s="209"/>
      <c r="GQ127" s="209"/>
      <c r="GR127" s="209"/>
      <c r="GS127" s="209"/>
      <c r="GT127" s="209"/>
      <c r="GU127" s="209"/>
      <c r="GV127" s="209"/>
      <c r="GW127" s="209"/>
      <c r="GX127" s="209"/>
      <c r="GY127" s="209"/>
      <c r="GZ127" s="209"/>
      <c r="HA127" s="209"/>
      <c r="HB127" s="209"/>
      <c r="HC127" s="209"/>
      <c r="HD127" s="209"/>
      <c r="HE127" s="209"/>
      <c r="HF127" s="209"/>
      <c r="HG127" s="209"/>
      <c r="HH127" s="209"/>
      <c r="HI127" s="209"/>
      <c r="HJ127" s="209"/>
      <c r="HK127" s="209"/>
      <c r="HL127" s="209"/>
      <c r="HM127" s="209"/>
      <c r="HN127" s="209"/>
      <c r="HO127" s="209"/>
      <c r="HP127" s="209"/>
      <c r="HQ127" s="209"/>
      <c r="HR127" s="209"/>
      <c r="HS127" s="209"/>
      <c r="HT127" s="209"/>
      <c r="HU127" s="209"/>
      <c r="HV127" s="209"/>
      <c r="HW127" s="209"/>
      <c r="HX127" s="209"/>
      <c r="HY127" s="209"/>
      <c r="HZ127" s="209"/>
      <c r="IA127" s="209"/>
      <c r="IB127" s="209"/>
      <c r="IC127" s="209"/>
      <c r="ID127" s="209"/>
      <c r="IE127" s="209"/>
      <c r="IF127" s="209"/>
      <c r="IG127" s="209"/>
      <c r="IH127" s="209"/>
      <c r="II127" s="209"/>
      <c r="IJ127" s="209"/>
      <c r="IK127" s="209"/>
      <c r="IL127" s="209"/>
      <c r="IM127" s="209"/>
      <c r="IN127" s="209"/>
      <c r="IO127" s="209"/>
      <c r="IP127" s="209"/>
      <c r="IQ127" s="209"/>
      <c r="IR127" s="209"/>
      <c r="IS127" s="209"/>
      <c r="IT127" s="209"/>
      <c r="IU127" s="209"/>
      <c r="IV127" s="209"/>
      <c r="IW127" s="209"/>
      <c r="IX127" s="209"/>
      <c r="IY127" s="209"/>
      <c r="IZ127" s="209"/>
      <c r="JA127" s="209"/>
      <c r="JB127" s="209"/>
      <c r="JC127" s="209"/>
      <c r="JD127" s="209"/>
      <c r="JE127" s="209"/>
      <c r="JF127" s="209"/>
      <c r="JG127" s="209"/>
      <c r="JH127" s="209"/>
      <c r="JI127" s="209"/>
      <c r="JJ127" s="209"/>
      <c r="JK127" s="209"/>
      <c r="JL127" s="209"/>
      <c r="JM127" s="209"/>
      <c r="JN127" s="209"/>
      <c r="JO127" s="209"/>
      <c r="JP127" s="209"/>
      <c r="JQ127" s="209"/>
      <c r="JR127" s="209"/>
      <c r="JS127" s="209"/>
      <c r="JT127" s="209"/>
      <c r="JU127" s="209"/>
      <c r="JV127" s="209"/>
      <c r="JW127" s="209"/>
      <c r="JX127" s="209"/>
      <c r="JY127" s="209"/>
      <c r="JZ127" s="209"/>
      <c r="KA127" s="209"/>
      <c r="KB127" s="209"/>
      <c r="KC127" s="209"/>
      <c r="KD127" s="209"/>
      <c r="KE127" s="209"/>
      <c r="KF127" s="209"/>
      <c r="KG127" s="209"/>
      <c r="KH127" s="209"/>
      <c r="KI127" s="209"/>
      <c r="KJ127" s="209"/>
      <c r="KK127" s="209"/>
      <c r="KL127" s="209"/>
      <c r="KM127" s="209"/>
      <c r="KN127" s="209"/>
      <c r="KO127" s="209"/>
    </row>
    <row r="128" spans="1:1025" s="207" customFormat="1" ht="89.25" customHeight="1" x14ac:dyDescent="0.25">
      <c r="A128" s="202"/>
      <c r="B128" s="301"/>
      <c r="C128" s="294"/>
      <c r="D128" s="200" t="s">
        <v>28</v>
      </c>
      <c r="E128" s="201">
        <v>7.8</v>
      </c>
      <c r="F128" s="201"/>
      <c r="G128" s="201"/>
      <c r="H128" s="201"/>
      <c r="I128" s="201"/>
      <c r="J128" s="208">
        <f>I128/E128*100</f>
        <v>0</v>
      </c>
      <c r="K128" s="208"/>
      <c r="L128" s="208"/>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c r="FL128" s="206"/>
      <c r="FM128" s="206"/>
      <c r="FN128" s="206"/>
      <c r="FO128" s="206"/>
      <c r="FP128" s="206"/>
      <c r="FQ128" s="206"/>
      <c r="FR128" s="206"/>
      <c r="FS128" s="206"/>
      <c r="FT128" s="206"/>
      <c r="FU128" s="206"/>
      <c r="FV128" s="206"/>
      <c r="FW128" s="206"/>
      <c r="FX128" s="206"/>
      <c r="FY128" s="206"/>
      <c r="FZ128" s="206"/>
      <c r="GA128" s="206"/>
      <c r="GB128" s="206"/>
      <c r="GC128" s="206"/>
      <c r="GD128" s="206"/>
      <c r="GE128" s="206"/>
      <c r="GF128" s="206"/>
      <c r="GG128" s="206"/>
      <c r="GH128" s="206"/>
      <c r="GI128" s="206"/>
      <c r="GJ128" s="206"/>
      <c r="GK128" s="206"/>
      <c r="GL128" s="206"/>
      <c r="GM128" s="206"/>
      <c r="GN128" s="206"/>
      <c r="GO128" s="206"/>
      <c r="GP128" s="206"/>
      <c r="GQ128" s="206"/>
      <c r="GR128" s="206"/>
      <c r="GS128" s="206"/>
      <c r="GT128" s="206"/>
      <c r="GU128" s="206"/>
      <c r="GV128" s="206"/>
      <c r="GW128" s="206"/>
      <c r="GX128" s="206"/>
      <c r="GY128" s="206"/>
      <c r="GZ128" s="206"/>
      <c r="HA128" s="206"/>
      <c r="HB128" s="206"/>
      <c r="HC128" s="206"/>
      <c r="HD128" s="206"/>
      <c r="HE128" s="206"/>
      <c r="HF128" s="206"/>
      <c r="HG128" s="206"/>
      <c r="HH128" s="206"/>
      <c r="HI128" s="206"/>
      <c r="HJ128" s="206"/>
      <c r="HK128" s="206"/>
      <c r="HL128" s="206"/>
      <c r="HM128" s="206"/>
      <c r="HN128" s="206"/>
      <c r="HO128" s="206"/>
      <c r="HP128" s="206"/>
      <c r="HQ128" s="206"/>
      <c r="HR128" s="206"/>
      <c r="HS128" s="206"/>
      <c r="HT128" s="206"/>
      <c r="HU128" s="206"/>
      <c r="HV128" s="206"/>
      <c r="HW128" s="206"/>
      <c r="HX128" s="206"/>
      <c r="HY128" s="206"/>
      <c r="HZ128" s="206"/>
      <c r="IA128" s="206"/>
      <c r="IB128" s="206"/>
      <c r="IC128" s="206"/>
      <c r="ID128" s="206"/>
      <c r="IE128" s="206"/>
      <c r="IF128" s="206"/>
      <c r="IG128" s="206"/>
      <c r="IH128" s="206"/>
      <c r="II128" s="206"/>
      <c r="IJ128" s="206"/>
      <c r="IK128" s="206"/>
      <c r="IL128" s="206"/>
      <c r="IM128" s="206"/>
      <c r="IN128" s="206"/>
      <c r="IO128" s="206"/>
      <c r="IP128" s="206"/>
      <c r="IQ128" s="206"/>
      <c r="IR128" s="206"/>
      <c r="IS128" s="206"/>
      <c r="IT128" s="206"/>
      <c r="IU128" s="206"/>
      <c r="IV128" s="206"/>
      <c r="IW128" s="206"/>
      <c r="IX128" s="206"/>
      <c r="IY128" s="206"/>
      <c r="IZ128" s="206"/>
      <c r="JA128" s="206"/>
      <c r="JB128" s="206"/>
      <c r="JC128" s="206"/>
      <c r="JD128" s="206"/>
      <c r="JE128" s="206"/>
      <c r="JF128" s="206"/>
      <c r="JG128" s="206"/>
      <c r="JH128" s="206"/>
      <c r="JI128" s="206"/>
      <c r="JJ128" s="206"/>
      <c r="JK128" s="206"/>
      <c r="JL128" s="206"/>
      <c r="JM128" s="206"/>
      <c r="JN128" s="206"/>
      <c r="JO128" s="206"/>
      <c r="JP128" s="206"/>
      <c r="JQ128" s="206"/>
      <c r="JR128" s="206"/>
      <c r="JS128" s="206"/>
      <c r="JT128" s="206"/>
      <c r="JU128" s="206"/>
      <c r="JV128" s="206"/>
      <c r="JW128" s="206"/>
      <c r="JX128" s="206"/>
      <c r="JY128" s="206"/>
      <c r="JZ128" s="206"/>
      <c r="KA128" s="206"/>
      <c r="KB128" s="206"/>
      <c r="KC128" s="206"/>
      <c r="KD128" s="206"/>
      <c r="KE128" s="206"/>
      <c r="KF128" s="206"/>
      <c r="KG128" s="206"/>
      <c r="KH128" s="206"/>
      <c r="KI128" s="206"/>
      <c r="KJ128" s="206"/>
      <c r="KK128" s="206"/>
      <c r="KL128" s="206"/>
      <c r="KM128" s="206"/>
      <c r="KN128" s="206"/>
      <c r="KO128" s="206"/>
      <c r="KP128" s="205"/>
      <c r="KQ128" s="205"/>
      <c r="KR128" s="205"/>
      <c r="KS128" s="205"/>
      <c r="KT128" s="205"/>
      <c r="KU128" s="205"/>
      <c r="KV128" s="205"/>
      <c r="KW128" s="205"/>
      <c r="KX128" s="205"/>
      <c r="KY128" s="205"/>
      <c r="KZ128" s="205"/>
      <c r="LA128" s="205"/>
      <c r="LB128" s="205"/>
      <c r="LC128" s="205"/>
      <c r="LD128" s="205"/>
      <c r="LE128" s="205"/>
      <c r="LF128" s="205"/>
      <c r="LG128" s="205"/>
      <c r="LH128" s="205"/>
      <c r="LI128" s="205"/>
      <c r="LJ128" s="205"/>
      <c r="LK128" s="205"/>
      <c r="LL128" s="205"/>
      <c r="LM128" s="205"/>
      <c r="LN128" s="205"/>
      <c r="LO128" s="205"/>
      <c r="LP128" s="205"/>
      <c r="LQ128" s="205"/>
      <c r="LR128" s="205"/>
      <c r="LS128" s="205"/>
      <c r="LT128" s="205"/>
      <c r="LU128" s="205"/>
      <c r="LV128" s="205"/>
      <c r="LW128" s="205"/>
      <c r="LX128" s="205"/>
      <c r="LY128" s="205"/>
      <c r="LZ128" s="205"/>
      <c r="MA128" s="205"/>
      <c r="MB128" s="205"/>
      <c r="MC128" s="205"/>
      <c r="MD128" s="205"/>
      <c r="ME128" s="205"/>
      <c r="MF128" s="205"/>
      <c r="MG128" s="205"/>
      <c r="MH128" s="205"/>
      <c r="MI128" s="205"/>
      <c r="MJ128" s="205"/>
      <c r="MK128" s="205"/>
      <c r="ML128" s="205"/>
      <c r="MM128" s="205"/>
      <c r="MN128" s="205"/>
      <c r="MO128" s="205"/>
      <c r="MP128" s="205"/>
      <c r="MQ128" s="205"/>
      <c r="MR128" s="205"/>
      <c r="MS128" s="205"/>
      <c r="MT128" s="205"/>
      <c r="MU128" s="205"/>
      <c r="MV128" s="205"/>
      <c r="MW128" s="205"/>
      <c r="MX128" s="205"/>
      <c r="MY128" s="205"/>
      <c r="MZ128" s="205"/>
      <c r="NA128" s="205"/>
      <c r="NB128" s="205"/>
      <c r="NC128" s="205"/>
      <c r="ND128" s="205"/>
      <c r="NE128" s="205"/>
      <c r="NF128" s="205"/>
      <c r="NG128" s="205"/>
      <c r="NH128" s="205"/>
      <c r="NI128" s="205"/>
      <c r="NJ128" s="205"/>
      <c r="NK128" s="205"/>
      <c r="NL128" s="205"/>
      <c r="NM128" s="205"/>
      <c r="NN128" s="205"/>
      <c r="NO128" s="205"/>
      <c r="NP128" s="205"/>
      <c r="NQ128" s="205"/>
      <c r="NR128" s="205"/>
      <c r="NS128" s="205"/>
      <c r="NT128" s="205"/>
      <c r="NU128" s="205"/>
      <c r="NV128" s="205"/>
      <c r="NW128" s="205"/>
      <c r="NX128" s="205"/>
      <c r="NY128" s="205"/>
      <c r="NZ128" s="205"/>
      <c r="OA128" s="205"/>
      <c r="OB128" s="205"/>
      <c r="OC128" s="205"/>
      <c r="OD128" s="205"/>
      <c r="OE128" s="205"/>
      <c r="OF128" s="205"/>
      <c r="OG128" s="205"/>
      <c r="OH128" s="205"/>
      <c r="OI128" s="205"/>
      <c r="OJ128" s="205"/>
      <c r="OK128" s="205"/>
      <c r="OL128" s="205"/>
      <c r="OM128" s="205"/>
      <c r="ON128" s="205"/>
      <c r="OO128" s="205"/>
      <c r="OP128" s="205"/>
      <c r="OQ128" s="205"/>
      <c r="OR128" s="205"/>
      <c r="OS128" s="205"/>
      <c r="OT128" s="205"/>
      <c r="OU128" s="205"/>
      <c r="OV128" s="205"/>
      <c r="OW128" s="205"/>
      <c r="OX128" s="205"/>
      <c r="OY128" s="205"/>
      <c r="OZ128" s="205"/>
      <c r="PA128" s="205"/>
      <c r="PB128" s="205"/>
      <c r="PC128" s="205"/>
      <c r="PD128" s="205"/>
      <c r="PE128" s="205"/>
      <c r="PF128" s="205"/>
      <c r="PG128" s="205"/>
      <c r="PH128" s="205"/>
      <c r="PI128" s="205"/>
      <c r="PJ128" s="205"/>
      <c r="PK128" s="205"/>
      <c r="PL128" s="205"/>
      <c r="PM128" s="205"/>
      <c r="PN128" s="205"/>
      <c r="PO128" s="205"/>
      <c r="PP128" s="205"/>
      <c r="PQ128" s="205"/>
      <c r="PR128" s="205"/>
      <c r="PS128" s="205"/>
      <c r="PT128" s="205"/>
      <c r="PU128" s="205"/>
      <c r="PV128" s="205"/>
      <c r="PW128" s="205"/>
      <c r="PX128" s="205"/>
      <c r="PY128" s="205"/>
      <c r="PZ128" s="205"/>
      <c r="QA128" s="205"/>
      <c r="QB128" s="205"/>
      <c r="QC128" s="205"/>
      <c r="QD128" s="205"/>
      <c r="QE128" s="205"/>
      <c r="QF128" s="205"/>
      <c r="QG128" s="205"/>
      <c r="QH128" s="205"/>
      <c r="QI128" s="205"/>
      <c r="QJ128" s="205"/>
      <c r="QK128" s="205"/>
      <c r="QL128" s="205"/>
      <c r="QM128" s="205"/>
      <c r="QN128" s="205"/>
      <c r="QO128" s="205"/>
      <c r="QP128" s="205"/>
      <c r="QQ128" s="205"/>
      <c r="QR128" s="205"/>
      <c r="QS128" s="205"/>
      <c r="QT128" s="205"/>
      <c r="QU128" s="205"/>
      <c r="QV128" s="205"/>
      <c r="QW128" s="205"/>
      <c r="QX128" s="205"/>
      <c r="QY128" s="205"/>
      <c r="QZ128" s="205"/>
      <c r="RA128" s="205"/>
      <c r="RB128" s="205"/>
      <c r="RC128" s="205"/>
      <c r="RD128" s="205"/>
      <c r="RE128" s="205"/>
      <c r="RF128" s="205"/>
      <c r="RG128" s="205"/>
      <c r="RH128" s="205"/>
      <c r="RI128" s="205"/>
      <c r="RJ128" s="205"/>
      <c r="RK128" s="205"/>
      <c r="RL128" s="205"/>
      <c r="RM128" s="205"/>
      <c r="RN128" s="205"/>
      <c r="RO128" s="205"/>
      <c r="RP128" s="205"/>
      <c r="RQ128" s="205"/>
      <c r="RR128" s="205"/>
      <c r="RS128" s="205"/>
      <c r="RT128" s="205"/>
      <c r="RU128" s="205"/>
      <c r="RV128" s="205"/>
      <c r="RW128" s="205"/>
      <c r="RX128" s="205"/>
      <c r="RY128" s="205"/>
      <c r="RZ128" s="205"/>
      <c r="SA128" s="205"/>
      <c r="SB128" s="205"/>
      <c r="SC128" s="205"/>
      <c r="SD128" s="205"/>
      <c r="SE128" s="205"/>
      <c r="SF128" s="205"/>
      <c r="SG128" s="205"/>
      <c r="SH128" s="205"/>
      <c r="SI128" s="205"/>
      <c r="SJ128" s="205"/>
      <c r="SK128" s="205"/>
      <c r="SL128" s="205"/>
      <c r="SM128" s="205"/>
      <c r="SN128" s="205"/>
      <c r="SO128" s="205"/>
      <c r="SP128" s="205"/>
      <c r="SQ128" s="205"/>
      <c r="SR128" s="205"/>
      <c r="SS128" s="205"/>
      <c r="ST128" s="205"/>
      <c r="SU128" s="205"/>
      <c r="SV128" s="205"/>
      <c r="SW128" s="205"/>
      <c r="SX128" s="205"/>
      <c r="SY128" s="205"/>
      <c r="SZ128" s="205"/>
      <c r="TA128" s="205"/>
      <c r="TB128" s="205"/>
      <c r="TC128" s="205"/>
      <c r="TD128" s="205"/>
      <c r="TE128" s="205"/>
      <c r="TF128" s="205"/>
      <c r="TG128" s="205"/>
      <c r="TH128" s="205"/>
      <c r="TI128" s="205"/>
      <c r="TJ128" s="205"/>
      <c r="TK128" s="205"/>
      <c r="TL128" s="205"/>
      <c r="TM128" s="205"/>
      <c r="TN128" s="205"/>
      <c r="TO128" s="205"/>
      <c r="TP128" s="205"/>
      <c r="TQ128" s="205"/>
      <c r="TR128" s="205"/>
      <c r="TS128" s="205"/>
      <c r="TT128" s="205"/>
      <c r="TU128" s="205"/>
      <c r="TV128" s="205"/>
      <c r="TW128" s="205"/>
      <c r="TX128" s="205"/>
      <c r="TY128" s="205"/>
      <c r="TZ128" s="205"/>
      <c r="UA128" s="205"/>
      <c r="UB128" s="205"/>
      <c r="UC128" s="205"/>
      <c r="UD128" s="205"/>
      <c r="UE128" s="205"/>
      <c r="UF128" s="205"/>
      <c r="UG128" s="205"/>
      <c r="UH128" s="205"/>
      <c r="UI128" s="205"/>
      <c r="UJ128" s="205"/>
      <c r="UK128" s="205"/>
      <c r="UL128" s="205"/>
      <c r="UM128" s="205"/>
      <c r="UN128" s="205"/>
      <c r="UO128" s="205"/>
      <c r="UP128" s="205"/>
      <c r="UQ128" s="205"/>
      <c r="UR128" s="205"/>
      <c r="US128" s="205"/>
      <c r="UT128" s="205"/>
      <c r="UU128" s="205"/>
      <c r="UV128" s="205"/>
      <c r="UW128" s="205"/>
      <c r="UX128" s="205"/>
      <c r="UY128" s="205"/>
      <c r="UZ128" s="205"/>
      <c r="VA128" s="205"/>
      <c r="VB128" s="205"/>
      <c r="VC128" s="205"/>
      <c r="VD128" s="205"/>
      <c r="VE128" s="205"/>
      <c r="VF128" s="205"/>
      <c r="VG128" s="205"/>
      <c r="VH128" s="205"/>
      <c r="VI128" s="205"/>
      <c r="VJ128" s="205"/>
      <c r="VK128" s="205"/>
      <c r="VL128" s="205"/>
      <c r="VM128" s="205"/>
      <c r="VN128" s="205"/>
      <c r="VO128" s="205"/>
      <c r="VP128" s="205"/>
      <c r="VQ128" s="205"/>
      <c r="VR128" s="205"/>
      <c r="VS128" s="205"/>
      <c r="VT128" s="205"/>
      <c r="VU128" s="205"/>
      <c r="VV128" s="205"/>
      <c r="VW128" s="205"/>
      <c r="VX128" s="205"/>
      <c r="VY128" s="205"/>
      <c r="VZ128" s="205"/>
      <c r="WA128" s="205"/>
      <c r="WB128" s="205"/>
      <c r="WC128" s="205"/>
      <c r="WD128" s="205"/>
      <c r="WE128" s="205"/>
      <c r="WF128" s="205"/>
      <c r="WG128" s="205"/>
      <c r="WH128" s="205"/>
      <c r="WI128" s="205"/>
      <c r="WJ128" s="205"/>
      <c r="WK128" s="205"/>
      <c r="WL128" s="205"/>
      <c r="WM128" s="205"/>
      <c r="WN128" s="205"/>
      <c r="WO128" s="205"/>
      <c r="WP128" s="205"/>
      <c r="WQ128" s="205"/>
      <c r="WR128" s="205"/>
      <c r="WS128" s="205"/>
      <c r="WT128" s="205"/>
      <c r="WU128" s="205"/>
      <c r="WV128" s="205"/>
      <c r="WW128" s="205"/>
      <c r="WX128" s="205"/>
      <c r="WY128" s="205"/>
      <c r="WZ128" s="205"/>
      <c r="XA128" s="205"/>
      <c r="XB128" s="205"/>
      <c r="XC128" s="205"/>
      <c r="XD128" s="205"/>
      <c r="XE128" s="205"/>
      <c r="XF128" s="205"/>
      <c r="XG128" s="205"/>
      <c r="XH128" s="205"/>
      <c r="XI128" s="205"/>
      <c r="XJ128" s="205"/>
      <c r="XK128" s="205"/>
      <c r="XL128" s="205"/>
      <c r="XM128" s="205"/>
      <c r="XN128" s="205"/>
      <c r="XO128" s="205"/>
      <c r="XP128" s="205"/>
      <c r="XQ128" s="205"/>
      <c r="XR128" s="205"/>
      <c r="XS128" s="205"/>
      <c r="XT128" s="205"/>
      <c r="XU128" s="205"/>
      <c r="XV128" s="205"/>
      <c r="XW128" s="205"/>
      <c r="XX128" s="205"/>
      <c r="XY128" s="205"/>
      <c r="XZ128" s="205"/>
      <c r="YA128" s="205"/>
      <c r="YB128" s="205"/>
      <c r="YC128" s="205"/>
      <c r="YD128" s="205"/>
      <c r="YE128" s="205"/>
      <c r="YF128" s="205"/>
      <c r="YG128" s="205"/>
      <c r="YH128" s="205"/>
      <c r="YI128" s="205"/>
      <c r="YJ128" s="205"/>
      <c r="YK128" s="205"/>
      <c r="YL128" s="205"/>
      <c r="YM128" s="205"/>
      <c r="YN128" s="205"/>
      <c r="YO128" s="205"/>
      <c r="YP128" s="205"/>
      <c r="YQ128" s="205"/>
      <c r="YR128" s="205"/>
      <c r="YS128" s="205"/>
      <c r="YT128" s="205"/>
      <c r="YU128" s="205"/>
      <c r="YV128" s="205"/>
      <c r="YW128" s="205"/>
      <c r="YX128" s="205"/>
      <c r="YY128" s="205"/>
      <c r="YZ128" s="205"/>
      <c r="ZA128" s="205"/>
      <c r="ZB128" s="205"/>
      <c r="ZC128" s="205"/>
      <c r="ZD128" s="205"/>
      <c r="ZE128" s="205"/>
      <c r="ZF128" s="205"/>
      <c r="ZG128" s="205"/>
      <c r="ZH128" s="205"/>
      <c r="ZI128" s="205"/>
      <c r="ZJ128" s="205"/>
      <c r="ZK128" s="205"/>
      <c r="ZL128" s="205"/>
      <c r="ZM128" s="205"/>
      <c r="ZN128" s="205"/>
      <c r="ZO128" s="205"/>
      <c r="ZP128" s="205"/>
      <c r="ZQ128" s="205"/>
      <c r="ZR128" s="205"/>
      <c r="ZS128" s="205"/>
      <c r="ZT128" s="205"/>
      <c r="ZU128" s="205"/>
      <c r="ZV128" s="205"/>
      <c r="ZW128" s="205"/>
      <c r="ZX128" s="205"/>
      <c r="ZY128" s="205"/>
      <c r="ZZ128" s="205"/>
      <c r="AAA128" s="205"/>
      <c r="AAB128" s="205"/>
      <c r="AAC128" s="205"/>
      <c r="AAD128" s="205"/>
      <c r="AAE128" s="205"/>
      <c r="AAF128" s="205"/>
      <c r="AAG128" s="205"/>
      <c r="AAH128" s="205"/>
      <c r="AAI128" s="205"/>
      <c r="AAJ128" s="205"/>
      <c r="AAK128" s="205"/>
      <c r="AAL128" s="205"/>
      <c r="AAM128" s="205"/>
      <c r="AAN128" s="205"/>
      <c r="AAO128" s="205"/>
      <c r="AAP128" s="205"/>
      <c r="AAQ128" s="205"/>
      <c r="AAR128" s="205"/>
      <c r="AAS128" s="205"/>
      <c r="AAT128" s="205"/>
      <c r="AAU128" s="205"/>
      <c r="AAV128" s="205"/>
      <c r="AAW128" s="205"/>
      <c r="AAX128" s="205"/>
      <c r="AAY128" s="205"/>
      <c r="AAZ128" s="205"/>
      <c r="ABA128" s="205"/>
      <c r="ABB128" s="205"/>
      <c r="ABC128" s="205"/>
      <c r="ABD128" s="205"/>
      <c r="ABE128" s="205"/>
      <c r="ABF128" s="205"/>
      <c r="ABG128" s="205"/>
      <c r="ABH128" s="205"/>
      <c r="ABI128" s="205"/>
      <c r="ABJ128" s="205"/>
      <c r="ABK128" s="205"/>
      <c r="ABL128" s="205"/>
      <c r="ABM128" s="205"/>
      <c r="ABN128" s="205"/>
      <c r="ABO128" s="205"/>
      <c r="ABP128" s="205"/>
      <c r="ABQ128" s="205"/>
      <c r="ABR128" s="205"/>
      <c r="ABS128" s="205"/>
      <c r="ABT128" s="205"/>
      <c r="ABU128" s="205"/>
      <c r="ABV128" s="205"/>
      <c r="ABW128" s="205"/>
      <c r="ABX128" s="205"/>
      <c r="ABY128" s="205"/>
      <c r="ABZ128" s="205"/>
      <c r="ACA128" s="205"/>
      <c r="ACB128" s="205"/>
      <c r="ACC128" s="205"/>
      <c r="ACD128" s="205"/>
      <c r="ACE128" s="205"/>
      <c r="ACF128" s="205"/>
      <c r="ACG128" s="205"/>
      <c r="ACH128" s="205"/>
      <c r="ACI128" s="205"/>
      <c r="ACJ128" s="205"/>
      <c r="ACK128" s="205"/>
      <c r="ACL128" s="205"/>
      <c r="ACM128" s="205"/>
      <c r="ACN128" s="205"/>
      <c r="ACO128" s="205"/>
      <c r="ACP128" s="205"/>
      <c r="ACQ128" s="205"/>
      <c r="ACR128" s="205"/>
      <c r="ACS128" s="205"/>
      <c r="ACT128" s="205"/>
      <c r="ACU128" s="205"/>
      <c r="ACV128" s="205"/>
      <c r="ACW128" s="205"/>
      <c r="ACX128" s="205"/>
      <c r="ACY128" s="205"/>
      <c r="ACZ128" s="205"/>
      <c r="ADA128" s="205"/>
      <c r="ADB128" s="205"/>
      <c r="ADC128" s="205"/>
      <c r="ADD128" s="205"/>
      <c r="ADE128" s="205"/>
      <c r="ADF128" s="205"/>
      <c r="ADG128" s="205"/>
      <c r="ADH128" s="205"/>
      <c r="ADI128" s="205"/>
      <c r="ADJ128" s="205"/>
      <c r="ADK128" s="205"/>
      <c r="ADL128" s="205"/>
      <c r="ADM128" s="205"/>
      <c r="ADN128" s="205"/>
      <c r="ADO128" s="205"/>
      <c r="ADP128" s="205"/>
      <c r="ADQ128" s="205"/>
      <c r="ADR128" s="205"/>
      <c r="ADS128" s="205"/>
      <c r="ADT128" s="205"/>
      <c r="ADU128" s="205"/>
      <c r="ADV128" s="205"/>
      <c r="ADW128" s="205"/>
      <c r="ADX128" s="205"/>
      <c r="ADY128" s="205"/>
      <c r="ADZ128" s="205"/>
      <c r="AEA128" s="205"/>
      <c r="AEB128" s="205"/>
      <c r="AEC128" s="205"/>
      <c r="AED128" s="205"/>
      <c r="AEE128" s="205"/>
      <c r="AEF128" s="205"/>
      <c r="AEG128" s="205"/>
      <c r="AEH128" s="205"/>
      <c r="AEI128" s="205"/>
      <c r="AEJ128" s="205"/>
      <c r="AEK128" s="205"/>
      <c r="AEL128" s="205"/>
      <c r="AEM128" s="205"/>
      <c r="AEN128" s="205"/>
      <c r="AEO128" s="205"/>
      <c r="AEP128" s="205"/>
      <c r="AEQ128" s="205"/>
      <c r="AER128" s="205"/>
      <c r="AES128" s="205"/>
      <c r="AET128" s="205"/>
      <c r="AEU128" s="205"/>
      <c r="AEV128" s="205"/>
      <c r="AEW128" s="205"/>
      <c r="AEX128" s="205"/>
      <c r="AEY128" s="205"/>
      <c r="AEZ128" s="205"/>
      <c r="AFA128" s="205"/>
      <c r="AFB128" s="205"/>
      <c r="AFC128" s="205"/>
      <c r="AFD128" s="205"/>
      <c r="AFE128" s="205"/>
      <c r="AFF128" s="205"/>
      <c r="AFG128" s="205"/>
      <c r="AFH128" s="205"/>
      <c r="AFI128" s="205"/>
      <c r="AFJ128" s="205"/>
      <c r="AFK128" s="205"/>
      <c r="AFL128" s="205"/>
      <c r="AFM128" s="205"/>
      <c r="AFN128" s="205"/>
      <c r="AFO128" s="205"/>
      <c r="AFP128" s="205"/>
      <c r="AFQ128" s="205"/>
      <c r="AFR128" s="205"/>
      <c r="AFS128" s="205"/>
      <c r="AFT128" s="205"/>
      <c r="AFU128" s="205"/>
      <c r="AFV128" s="205"/>
      <c r="AFW128" s="205"/>
      <c r="AFX128" s="205"/>
      <c r="AFY128" s="205"/>
      <c r="AFZ128" s="205"/>
      <c r="AGA128" s="205"/>
      <c r="AGB128" s="205"/>
      <c r="AGC128" s="205"/>
      <c r="AGD128" s="205"/>
      <c r="AGE128" s="205"/>
      <c r="AGF128" s="205"/>
      <c r="AGG128" s="205"/>
      <c r="AGH128" s="205"/>
      <c r="AGI128" s="205"/>
      <c r="AGJ128" s="205"/>
      <c r="AGK128" s="205"/>
      <c r="AGL128" s="205"/>
      <c r="AGM128" s="205"/>
      <c r="AGN128" s="205"/>
      <c r="AGO128" s="205"/>
      <c r="AGP128" s="205"/>
      <c r="AGQ128" s="205"/>
      <c r="AGR128" s="205"/>
      <c r="AGS128" s="205"/>
      <c r="AGT128" s="205"/>
      <c r="AGU128" s="205"/>
      <c r="AGV128" s="205"/>
      <c r="AGW128" s="205"/>
      <c r="AGX128" s="205"/>
      <c r="AGY128" s="205"/>
      <c r="AGZ128" s="205"/>
      <c r="AHA128" s="205"/>
      <c r="AHB128" s="205"/>
      <c r="AHC128" s="205"/>
      <c r="AHD128" s="205"/>
      <c r="AHE128" s="205"/>
      <c r="AHF128" s="205"/>
      <c r="AHG128" s="205"/>
      <c r="AHH128" s="205"/>
      <c r="AHI128" s="205"/>
      <c r="AHJ128" s="205"/>
      <c r="AHK128" s="205"/>
      <c r="AHL128" s="205"/>
      <c r="AHM128" s="205"/>
      <c r="AHN128" s="205"/>
      <c r="AHO128" s="205"/>
      <c r="AHP128" s="205"/>
      <c r="AHQ128" s="205"/>
      <c r="AHR128" s="205"/>
      <c r="AHS128" s="205"/>
      <c r="AHT128" s="205"/>
      <c r="AHU128" s="205"/>
      <c r="AHV128" s="205"/>
      <c r="AHW128" s="205"/>
      <c r="AHX128" s="205"/>
      <c r="AHY128" s="205"/>
      <c r="AHZ128" s="205"/>
      <c r="AIA128" s="205"/>
      <c r="AIB128" s="205"/>
      <c r="AIC128" s="205"/>
      <c r="AID128" s="205"/>
      <c r="AIE128" s="205"/>
      <c r="AIF128" s="205"/>
      <c r="AIG128" s="205"/>
      <c r="AIH128" s="205"/>
      <c r="AII128" s="205"/>
      <c r="AIJ128" s="205"/>
      <c r="AIK128" s="205"/>
      <c r="AIL128" s="205"/>
      <c r="AIM128" s="205"/>
      <c r="AIN128" s="205"/>
      <c r="AIO128" s="205"/>
      <c r="AIP128" s="205"/>
      <c r="AIQ128" s="205"/>
      <c r="AIR128" s="205"/>
      <c r="AIS128" s="205"/>
      <c r="AIT128" s="205"/>
      <c r="AIU128" s="205"/>
      <c r="AIV128" s="205"/>
      <c r="AIW128" s="205"/>
      <c r="AIX128" s="205"/>
      <c r="AIY128" s="205"/>
      <c r="AIZ128" s="205"/>
      <c r="AJA128" s="205"/>
      <c r="AJB128" s="205"/>
      <c r="AJC128" s="205"/>
      <c r="AJD128" s="205"/>
      <c r="AJE128" s="205"/>
      <c r="AJF128" s="205"/>
      <c r="AJG128" s="205"/>
      <c r="AJH128" s="205"/>
      <c r="AJI128" s="205"/>
      <c r="AJJ128" s="205"/>
      <c r="AJK128" s="205"/>
      <c r="AJL128" s="205"/>
      <c r="AJM128" s="205"/>
      <c r="AJN128" s="205"/>
      <c r="AJO128" s="205"/>
      <c r="AJP128" s="205"/>
      <c r="AJQ128" s="205"/>
      <c r="AJR128" s="205"/>
      <c r="AJS128" s="205"/>
      <c r="AJT128" s="205"/>
      <c r="AJU128" s="205"/>
      <c r="AJV128" s="205"/>
      <c r="AJW128" s="205"/>
      <c r="AJX128" s="205"/>
      <c r="AJY128" s="205"/>
      <c r="AJZ128" s="205"/>
      <c r="AKA128" s="205"/>
      <c r="AKB128" s="205"/>
      <c r="AKC128" s="205"/>
      <c r="AKD128" s="205"/>
      <c r="AKE128" s="205"/>
      <c r="AKF128" s="205"/>
      <c r="AKG128" s="205"/>
      <c r="AKH128" s="205"/>
      <c r="AKI128" s="205"/>
      <c r="AKJ128" s="205"/>
      <c r="AKK128" s="205"/>
      <c r="AKL128" s="205"/>
      <c r="AKM128" s="205"/>
      <c r="AKN128" s="205"/>
      <c r="AKO128" s="205"/>
      <c r="AKP128" s="205"/>
      <c r="AKQ128" s="205"/>
      <c r="AKR128" s="205"/>
      <c r="AKS128" s="205"/>
      <c r="AKT128" s="205"/>
      <c r="AKU128" s="205"/>
      <c r="AKV128" s="205"/>
      <c r="AKW128" s="205"/>
      <c r="AKX128" s="205"/>
      <c r="AKY128" s="205"/>
      <c r="AKZ128" s="205"/>
      <c r="ALA128" s="205"/>
      <c r="ALB128" s="205"/>
      <c r="ALC128" s="205"/>
      <c r="ALD128" s="205"/>
      <c r="ALE128" s="205"/>
      <c r="ALF128" s="205"/>
      <c r="ALG128" s="205"/>
      <c r="ALH128" s="205"/>
      <c r="ALI128" s="205"/>
      <c r="ALJ128" s="205"/>
      <c r="ALK128" s="205"/>
      <c r="ALL128" s="205"/>
      <c r="ALM128" s="205"/>
      <c r="ALN128" s="205"/>
      <c r="ALO128" s="205"/>
      <c r="ALP128" s="205"/>
      <c r="ALQ128" s="205"/>
      <c r="ALR128" s="205"/>
      <c r="ALS128" s="205"/>
      <c r="ALT128" s="205"/>
      <c r="ALU128" s="205"/>
      <c r="ALV128" s="205"/>
      <c r="ALW128" s="205"/>
      <c r="ALX128" s="205"/>
      <c r="ALY128" s="205"/>
      <c r="ALZ128" s="205"/>
      <c r="AMA128" s="205"/>
      <c r="AMB128" s="205"/>
      <c r="AMC128" s="205"/>
      <c r="AMD128" s="205"/>
      <c r="AME128" s="205"/>
      <c r="AMF128" s="205"/>
      <c r="AMG128" s="205"/>
      <c r="AMH128" s="205"/>
      <c r="AMI128" s="205"/>
      <c r="AMJ128" s="205"/>
      <c r="AMK128" s="205"/>
    </row>
    <row r="129" spans="1:1025" s="212" customFormat="1" ht="15" customHeight="1" x14ac:dyDescent="0.25">
      <c r="A129" s="209"/>
      <c r="B129" s="301" t="s">
        <v>108</v>
      </c>
      <c r="C129" s="294" t="s">
        <v>101</v>
      </c>
      <c r="D129" s="199" t="s">
        <v>96</v>
      </c>
      <c r="E129" s="201">
        <f>E130+E132+E134+E135</f>
        <v>4814.3999999999996</v>
      </c>
      <c r="F129" s="208" t="s">
        <v>97</v>
      </c>
      <c r="G129" s="201">
        <f>G130+G132+G134+G135</f>
        <v>4333</v>
      </c>
      <c r="H129" s="208" t="s">
        <v>97</v>
      </c>
      <c r="I129" s="201">
        <f>I130+I132+I134+I135</f>
        <v>3098</v>
      </c>
      <c r="J129" s="208">
        <f>I129/E129*100</f>
        <v>64.348620804253912</v>
      </c>
      <c r="K129" s="208" t="s">
        <v>97</v>
      </c>
      <c r="L129" s="208" t="s">
        <v>97</v>
      </c>
      <c r="CY129" s="209"/>
      <c r="CZ129" s="209"/>
      <c r="DA129" s="209"/>
      <c r="DB129" s="209"/>
      <c r="DC129" s="209"/>
      <c r="DD129" s="209"/>
      <c r="DE129" s="209"/>
      <c r="DF129" s="209"/>
      <c r="DG129" s="209"/>
      <c r="DH129" s="209"/>
      <c r="DI129" s="209"/>
      <c r="DJ129" s="209"/>
      <c r="DK129" s="209"/>
      <c r="DL129" s="209"/>
      <c r="DM129" s="209"/>
      <c r="DN129" s="209"/>
      <c r="DO129" s="209"/>
      <c r="DP129" s="209"/>
      <c r="DQ129" s="209"/>
      <c r="DR129" s="209"/>
      <c r="DS129" s="209"/>
      <c r="DT129" s="209"/>
      <c r="DU129" s="209"/>
      <c r="DV129" s="209"/>
      <c r="DW129" s="209"/>
      <c r="DX129" s="209"/>
      <c r="DY129" s="209"/>
      <c r="DZ129" s="209"/>
      <c r="EA129" s="209"/>
      <c r="EB129" s="209"/>
      <c r="EC129" s="209"/>
      <c r="ED129" s="209"/>
      <c r="EE129" s="209"/>
      <c r="EF129" s="209"/>
      <c r="EG129" s="209"/>
      <c r="EH129" s="209"/>
      <c r="EI129" s="209"/>
      <c r="EJ129" s="209"/>
      <c r="EK129" s="209"/>
      <c r="EL129" s="209"/>
      <c r="EM129" s="209"/>
      <c r="EN129" s="209"/>
      <c r="EO129" s="209"/>
      <c r="EP129" s="209"/>
      <c r="EQ129" s="209"/>
      <c r="ER129" s="209"/>
      <c r="ES129" s="209"/>
      <c r="ET129" s="209"/>
      <c r="EU129" s="209"/>
      <c r="EV129" s="209"/>
      <c r="EW129" s="209"/>
      <c r="EX129" s="209"/>
      <c r="EY129" s="209"/>
      <c r="EZ129" s="209"/>
      <c r="FA129" s="209"/>
      <c r="FB129" s="209"/>
      <c r="FC129" s="209"/>
      <c r="FD129" s="209"/>
      <c r="FE129" s="209"/>
      <c r="FF129" s="209"/>
      <c r="FG129" s="209"/>
      <c r="FH129" s="209"/>
      <c r="FI129" s="209"/>
      <c r="FJ129" s="209"/>
      <c r="FK129" s="209"/>
      <c r="FL129" s="209"/>
      <c r="FM129" s="209"/>
      <c r="FN129" s="209"/>
      <c r="FO129" s="209"/>
      <c r="FP129" s="209"/>
      <c r="FQ129" s="209"/>
      <c r="FR129" s="209"/>
      <c r="FS129" s="209"/>
      <c r="FT129" s="209"/>
      <c r="FU129" s="209"/>
      <c r="FV129" s="209"/>
      <c r="FW129" s="209"/>
      <c r="FX129" s="209"/>
      <c r="FY129" s="209"/>
      <c r="FZ129" s="209"/>
      <c r="GA129" s="209"/>
      <c r="GB129" s="209"/>
      <c r="GC129" s="209"/>
      <c r="GD129" s="209"/>
      <c r="GE129" s="209"/>
      <c r="GF129" s="209"/>
      <c r="GG129" s="209"/>
      <c r="GH129" s="209"/>
      <c r="GI129" s="209"/>
      <c r="GJ129" s="209"/>
      <c r="GK129" s="209"/>
      <c r="GL129" s="209"/>
      <c r="GM129" s="209"/>
      <c r="GN129" s="209"/>
      <c r="GO129" s="209"/>
      <c r="GP129" s="209"/>
      <c r="GQ129" s="209"/>
      <c r="GR129" s="209"/>
      <c r="GS129" s="209"/>
      <c r="GT129" s="209"/>
      <c r="GU129" s="209"/>
      <c r="GV129" s="209"/>
      <c r="GW129" s="209"/>
      <c r="GX129" s="209"/>
      <c r="GY129" s="209"/>
      <c r="GZ129" s="209"/>
      <c r="HA129" s="209"/>
      <c r="HB129" s="209"/>
      <c r="HC129" s="209"/>
      <c r="HD129" s="209"/>
      <c r="HE129" s="209"/>
      <c r="HF129" s="209"/>
      <c r="HG129" s="209"/>
      <c r="HH129" s="209"/>
      <c r="HI129" s="209"/>
      <c r="HJ129" s="209"/>
      <c r="HK129" s="209"/>
      <c r="HL129" s="209"/>
      <c r="HM129" s="209"/>
      <c r="HN129" s="209"/>
      <c r="HO129" s="209"/>
      <c r="HP129" s="209"/>
      <c r="HQ129" s="209"/>
      <c r="HR129" s="209"/>
      <c r="HS129" s="209"/>
      <c r="HT129" s="209"/>
      <c r="HU129" s="209"/>
      <c r="HV129" s="209"/>
      <c r="HW129" s="209"/>
      <c r="HX129" s="209"/>
      <c r="HY129" s="209"/>
      <c r="HZ129" s="209"/>
      <c r="IA129" s="209"/>
      <c r="IB129" s="209"/>
      <c r="IC129" s="209"/>
      <c r="ID129" s="209"/>
      <c r="IE129" s="209"/>
      <c r="IF129" s="209"/>
      <c r="IG129" s="209"/>
      <c r="IH129" s="209"/>
      <c r="II129" s="209"/>
      <c r="IJ129" s="209"/>
      <c r="IK129" s="209"/>
      <c r="IL129" s="209"/>
      <c r="IM129" s="209"/>
      <c r="IN129" s="209"/>
      <c r="IO129" s="209"/>
      <c r="IP129" s="209"/>
      <c r="IQ129" s="209"/>
      <c r="IR129" s="209"/>
      <c r="IS129" s="209"/>
      <c r="IT129" s="209"/>
      <c r="IU129" s="209"/>
      <c r="IV129" s="209"/>
      <c r="IW129" s="209"/>
      <c r="IX129" s="209"/>
      <c r="IY129" s="209"/>
      <c r="IZ129" s="209"/>
      <c r="JA129" s="209"/>
      <c r="JB129" s="209"/>
      <c r="JC129" s="209"/>
      <c r="JD129" s="209"/>
      <c r="JE129" s="209"/>
      <c r="JF129" s="209"/>
      <c r="JG129" s="209"/>
      <c r="JH129" s="209"/>
      <c r="JI129" s="209"/>
      <c r="JJ129" s="209"/>
      <c r="JK129" s="209"/>
      <c r="JL129" s="209"/>
      <c r="JM129" s="209"/>
      <c r="JN129" s="209"/>
      <c r="JO129" s="209"/>
      <c r="JP129" s="209"/>
      <c r="JQ129" s="209"/>
      <c r="JR129" s="209"/>
      <c r="JS129" s="209"/>
      <c r="JT129" s="209"/>
      <c r="JU129" s="209"/>
      <c r="JV129" s="209"/>
      <c r="JW129" s="209"/>
      <c r="JX129" s="209"/>
      <c r="JY129" s="209"/>
      <c r="JZ129" s="209"/>
      <c r="KA129" s="209"/>
      <c r="KB129" s="209"/>
      <c r="KC129" s="209"/>
      <c r="KD129" s="209"/>
      <c r="KE129" s="209"/>
      <c r="KF129" s="209"/>
      <c r="KG129" s="209"/>
      <c r="KH129" s="209"/>
      <c r="KI129" s="209"/>
      <c r="KJ129" s="209"/>
      <c r="KK129" s="209"/>
      <c r="KL129" s="209"/>
      <c r="KM129" s="209"/>
      <c r="KN129" s="209"/>
      <c r="KO129" s="209"/>
    </row>
    <row r="130" spans="1:1025" s="212" customFormat="1" x14ac:dyDescent="0.25">
      <c r="A130" s="209"/>
      <c r="B130" s="301"/>
      <c r="C130" s="294"/>
      <c r="D130" s="199" t="s">
        <v>23</v>
      </c>
      <c r="E130" s="221">
        <v>86.7</v>
      </c>
      <c r="F130" s="221">
        <v>86.7</v>
      </c>
      <c r="G130" s="221">
        <v>86.7</v>
      </c>
      <c r="H130" s="201">
        <v>62</v>
      </c>
      <c r="I130" s="201">
        <v>62</v>
      </c>
      <c r="J130" s="208">
        <f>I130/E130*100</f>
        <v>71.510957324106101</v>
      </c>
      <c r="K130" s="208">
        <f>H130/F130*100</f>
        <v>71.510957324106101</v>
      </c>
      <c r="L130" s="208">
        <f>H130/G130*100</f>
        <v>71.510957324106101</v>
      </c>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09"/>
      <c r="EN130" s="209"/>
      <c r="EO130" s="209"/>
      <c r="EP130" s="209"/>
      <c r="EQ130" s="209"/>
      <c r="ER130" s="209"/>
      <c r="ES130" s="209"/>
      <c r="ET130" s="209"/>
      <c r="EU130" s="209"/>
      <c r="EV130" s="209"/>
      <c r="EW130" s="209"/>
      <c r="EX130" s="209"/>
      <c r="EY130" s="209"/>
      <c r="EZ130" s="209"/>
      <c r="FA130" s="209"/>
      <c r="FB130" s="209"/>
      <c r="FC130" s="209"/>
      <c r="FD130" s="209"/>
      <c r="FE130" s="209"/>
      <c r="FF130" s="209"/>
      <c r="FG130" s="209"/>
      <c r="FH130" s="209"/>
      <c r="FI130" s="209"/>
      <c r="FJ130" s="209"/>
      <c r="FK130" s="209"/>
      <c r="FL130" s="209"/>
      <c r="FM130" s="209"/>
      <c r="FN130" s="209"/>
      <c r="FO130" s="209"/>
      <c r="FP130" s="209"/>
      <c r="FQ130" s="209"/>
      <c r="FR130" s="209"/>
      <c r="FS130" s="209"/>
      <c r="FT130" s="209"/>
      <c r="FU130" s="209"/>
      <c r="FV130" s="209"/>
      <c r="FW130" s="209"/>
      <c r="FX130" s="209"/>
      <c r="FY130" s="209"/>
      <c r="FZ130" s="209"/>
      <c r="GA130" s="209"/>
      <c r="GB130" s="209"/>
      <c r="GC130" s="209"/>
      <c r="GD130" s="209"/>
      <c r="GE130" s="209"/>
      <c r="GF130" s="209"/>
      <c r="GG130" s="209"/>
      <c r="GH130" s="209"/>
      <c r="GI130" s="209"/>
      <c r="GJ130" s="209"/>
      <c r="GK130" s="209"/>
      <c r="GL130" s="209"/>
      <c r="GM130" s="209"/>
      <c r="GN130" s="209"/>
      <c r="GO130" s="209"/>
      <c r="GP130" s="209"/>
      <c r="GQ130" s="209"/>
      <c r="GR130" s="209"/>
      <c r="GS130" s="209"/>
      <c r="GT130" s="209"/>
      <c r="GU130" s="209"/>
      <c r="GV130" s="209"/>
      <c r="GW130" s="209"/>
      <c r="GX130" s="209"/>
      <c r="GY130" s="209"/>
      <c r="GZ130" s="209"/>
      <c r="HA130" s="209"/>
      <c r="HB130" s="209"/>
      <c r="HC130" s="209"/>
      <c r="HD130" s="209"/>
      <c r="HE130" s="209"/>
      <c r="HF130" s="209"/>
      <c r="HG130" s="209"/>
      <c r="HH130" s="209"/>
      <c r="HI130" s="209"/>
      <c r="HJ130" s="209"/>
      <c r="HK130" s="209"/>
      <c r="HL130" s="209"/>
      <c r="HM130" s="209"/>
      <c r="HN130" s="209"/>
      <c r="HO130" s="209"/>
      <c r="HP130" s="209"/>
      <c r="HQ130" s="209"/>
      <c r="HR130" s="209"/>
      <c r="HS130" s="209"/>
      <c r="HT130" s="209"/>
      <c r="HU130" s="209"/>
      <c r="HV130" s="209"/>
      <c r="HW130" s="209"/>
      <c r="HX130" s="209"/>
      <c r="HY130" s="209"/>
      <c r="HZ130" s="209"/>
      <c r="IA130" s="209"/>
      <c r="IB130" s="209"/>
      <c r="IC130" s="209"/>
      <c r="ID130" s="209"/>
      <c r="IE130" s="209"/>
      <c r="IF130" s="209"/>
      <c r="IG130" s="209"/>
      <c r="IH130" s="209"/>
      <c r="II130" s="209"/>
      <c r="IJ130" s="209"/>
      <c r="IK130" s="209"/>
      <c r="IL130" s="209"/>
      <c r="IM130" s="209"/>
      <c r="IN130" s="209"/>
      <c r="IO130" s="209"/>
      <c r="IP130" s="209"/>
      <c r="IQ130" s="209"/>
      <c r="IR130" s="209"/>
      <c r="IS130" s="209"/>
      <c r="IT130" s="209"/>
      <c r="IU130" s="209"/>
      <c r="IV130" s="209"/>
      <c r="IW130" s="209"/>
      <c r="IX130" s="209"/>
      <c r="IY130" s="209"/>
      <c r="IZ130" s="209"/>
      <c r="JA130" s="209"/>
      <c r="JB130" s="209"/>
      <c r="JC130" s="209"/>
      <c r="JD130" s="209"/>
      <c r="JE130" s="209"/>
      <c r="JF130" s="209"/>
      <c r="JG130" s="209"/>
      <c r="JH130" s="209"/>
      <c r="JI130" s="209"/>
      <c r="JJ130" s="209"/>
      <c r="JK130" s="209"/>
      <c r="JL130" s="209"/>
      <c r="JM130" s="209"/>
      <c r="JN130" s="209"/>
      <c r="JO130" s="209"/>
      <c r="JP130" s="209"/>
      <c r="JQ130" s="209"/>
      <c r="JR130" s="209"/>
      <c r="JS130" s="209"/>
      <c r="JT130" s="209"/>
      <c r="JU130" s="209"/>
      <c r="JV130" s="209"/>
      <c r="JW130" s="209"/>
      <c r="JX130" s="209"/>
      <c r="JY130" s="209"/>
      <c r="JZ130" s="209"/>
      <c r="KA130" s="209"/>
      <c r="KB130" s="209"/>
      <c r="KC130" s="209"/>
      <c r="KD130" s="209"/>
      <c r="KE130" s="209"/>
      <c r="KF130" s="209"/>
      <c r="KG130" s="209"/>
      <c r="KH130" s="209"/>
      <c r="KI130" s="209"/>
      <c r="KJ130" s="209"/>
      <c r="KK130" s="209"/>
      <c r="KL130" s="209"/>
      <c r="KM130" s="209"/>
      <c r="KN130" s="209"/>
      <c r="KO130" s="209"/>
    </row>
    <row r="131" spans="1:1025" s="212" customFormat="1" ht="54" x14ac:dyDescent="0.25">
      <c r="A131" s="209"/>
      <c r="B131" s="301"/>
      <c r="C131" s="294"/>
      <c r="D131" s="199" t="s">
        <v>24</v>
      </c>
      <c r="E131" s="201"/>
      <c r="F131" s="201">
        <f>F130</f>
        <v>86.7</v>
      </c>
      <c r="G131" s="201"/>
      <c r="H131" s="201"/>
      <c r="I131" s="201"/>
      <c r="J131" s="208"/>
      <c r="K131" s="208">
        <f>H131/F131*100</f>
        <v>0</v>
      </c>
      <c r="L131" s="208"/>
      <c r="CY131" s="209"/>
      <c r="CZ131" s="209"/>
      <c r="DA131" s="209"/>
      <c r="DB131" s="209"/>
      <c r="DC131" s="209"/>
      <c r="DD131" s="209"/>
      <c r="DE131" s="209"/>
      <c r="DF131" s="209"/>
      <c r="DG131" s="209"/>
      <c r="DH131" s="209"/>
      <c r="DI131" s="209"/>
      <c r="DJ131" s="209"/>
      <c r="DK131" s="209"/>
      <c r="DL131" s="209"/>
      <c r="DM131" s="209"/>
      <c r="DN131" s="209"/>
      <c r="DO131" s="209"/>
      <c r="DP131" s="209"/>
      <c r="DQ131" s="209"/>
      <c r="DR131" s="209"/>
      <c r="DS131" s="209"/>
      <c r="DT131" s="209"/>
      <c r="DU131" s="209"/>
      <c r="DV131" s="209"/>
      <c r="DW131" s="209"/>
      <c r="DX131" s="209"/>
      <c r="DY131" s="209"/>
      <c r="DZ131" s="209"/>
      <c r="EA131" s="209"/>
      <c r="EB131" s="209"/>
      <c r="EC131" s="209"/>
      <c r="ED131" s="209"/>
      <c r="EE131" s="209"/>
      <c r="EF131" s="209"/>
      <c r="EG131" s="209"/>
      <c r="EH131" s="209"/>
      <c r="EI131" s="209"/>
      <c r="EJ131" s="209"/>
      <c r="EK131" s="209"/>
      <c r="EL131" s="209"/>
      <c r="EM131" s="209"/>
      <c r="EN131" s="209"/>
      <c r="EO131" s="209"/>
      <c r="EP131" s="209"/>
      <c r="EQ131" s="209"/>
      <c r="ER131" s="209"/>
      <c r="ES131" s="209"/>
      <c r="ET131" s="209"/>
      <c r="EU131" s="209"/>
      <c r="EV131" s="209"/>
      <c r="EW131" s="209"/>
      <c r="EX131" s="209"/>
      <c r="EY131" s="209"/>
      <c r="EZ131" s="209"/>
      <c r="FA131" s="209"/>
      <c r="FB131" s="209"/>
      <c r="FC131" s="209"/>
      <c r="FD131" s="209"/>
      <c r="FE131" s="209"/>
      <c r="FF131" s="209"/>
      <c r="FG131" s="209"/>
      <c r="FH131" s="209"/>
      <c r="FI131" s="209"/>
      <c r="FJ131" s="209"/>
      <c r="FK131" s="209"/>
      <c r="FL131" s="209"/>
      <c r="FM131" s="209"/>
      <c r="FN131" s="209"/>
      <c r="FO131" s="209"/>
      <c r="FP131" s="209"/>
      <c r="FQ131" s="209"/>
      <c r="FR131" s="209"/>
      <c r="FS131" s="209"/>
      <c r="FT131" s="209"/>
      <c r="FU131" s="209"/>
      <c r="FV131" s="209"/>
      <c r="FW131" s="209"/>
      <c r="FX131" s="209"/>
      <c r="FY131" s="209"/>
      <c r="FZ131" s="209"/>
      <c r="GA131" s="209"/>
      <c r="GB131" s="209"/>
      <c r="GC131" s="209"/>
      <c r="GD131" s="209"/>
      <c r="GE131" s="209"/>
      <c r="GF131" s="209"/>
      <c r="GG131" s="209"/>
      <c r="GH131" s="209"/>
      <c r="GI131" s="209"/>
      <c r="GJ131" s="209"/>
      <c r="GK131" s="209"/>
      <c r="GL131" s="209"/>
      <c r="GM131" s="209"/>
      <c r="GN131" s="209"/>
      <c r="GO131" s="209"/>
      <c r="GP131" s="209"/>
      <c r="GQ131" s="209"/>
      <c r="GR131" s="209"/>
      <c r="GS131" s="209"/>
      <c r="GT131" s="209"/>
      <c r="GU131" s="209"/>
      <c r="GV131" s="209"/>
      <c r="GW131" s="209"/>
      <c r="GX131" s="209"/>
      <c r="GY131" s="209"/>
      <c r="GZ131" s="209"/>
      <c r="HA131" s="209"/>
      <c r="HB131" s="209"/>
      <c r="HC131" s="209"/>
      <c r="HD131" s="209"/>
      <c r="HE131" s="209"/>
      <c r="HF131" s="209"/>
      <c r="HG131" s="209"/>
      <c r="HH131" s="209"/>
      <c r="HI131" s="209"/>
      <c r="HJ131" s="209"/>
      <c r="HK131" s="209"/>
      <c r="HL131" s="209"/>
      <c r="HM131" s="209"/>
      <c r="HN131" s="209"/>
      <c r="HO131" s="209"/>
      <c r="HP131" s="209"/>
      <c r="HQ131" s="209"/>
      <c r="HR131" s="209"/>
      <c r="HS131" s="209"/>
      <c r="HT131" s="209"/>
      <c r="HU131" s="209"/>
      <c r="HV131" s="209"/>
      <c r="HW131" s="209"/>
      <c r="HX131" s="209"/>
      <c r="HY131" s="209"/>
      <c r="HZ131" s="209"/>
      <c r="IA131" s="209"/>
      <c r="IB131" s="209"/>
      <c r="IC131" s="209"/>
      <c r="ID131" s="209"/>
      <c r="IE131" s="209"/>
      <c r="IF131" s="209"/>
      <c r="IG131" s="209"/>
      <c r="IH131" s="209"/>
      <c r="II131" s="209"/>
      <c r="IJ131" s="209"/>
      <c r="IK131" s="209"/>
      <c r="IL131" s="209"/>
      <c r="IM131" s="209"/>
      <c r="IN131" s="209"/>
      <c r="IO131" s="209"/>
      <c r="IP131" s="209"/>
      <c r="IQ131" s="209"/>
      <c r="IR131" s="209"/>
      <c r="IS131" s="209"/>
      <c r="IT131" s="209"/>
      <c r="IU131" s="209"/>
      <c r="IV131" s="209"/>
      <c r="IW131" s="209"/>
      <c r="IX131" s="209"/>
      <c r="IY131" s="209"/>
      <c r="IZ131" s="209"/>
      <c r="JA131" s="209"/>
      <c r="JB131" s="209"/>
      <c r="JC131" s="209"/>
      <c r="JD131" s="209"/>
      <c r="JE131" s="209"/>
      <c r="JF131" s="209"/>
      <c r="JG131" s="209"/>
      <c r="JH131" s="209"/>
      <c r="JI131" s="209"/>
      <c r="JJ131" s="209"/>
      <c r="JK131" s="209"/>
      <c r="JL131" s="209"/>
      <c r="JM131" s="209"/>
      <c r="JN131" s="209"/>
      <c r="JO131" s="209"/>
      <c r="JP131" s="209"/>
      <c r="JQ131" s="209"/>
      <c r="JR131" s="209"/>
      <c r="JS131" s="209"/>
      <c r="JT131" s="209"/>
      <c r="JU131" s="209"/>
      <c r="JV131" s="209"/>
      <c r="JW131" s="209"/>
      <c r="JX131" s="209"/>
      <c r="JY131" s="209"/>
      <c r="JZ131" s="209"/>
      <c r="KA131" s="209"/>
      <c r="KB131" s="209"/>
      <c r="KC131" s="209"/>
      <c r="KD131" s="209"/>
      <c r="KE131" s="209"/>
      <c r="KF131" s="209"/>
      <c r="KG131" s="209"/>
      <c r="KH131" s="209"/>
      <c r="KI131" s="209"/>
      <c r="KJ131" s="209"/>
      <c r="KK131" s="209"/>
      <c r="KL131" s="209"/>
      <c r="KM131" s="209"/>
      <c r="KN131" s="209"/>
      <c r="KO131" s="209"/>
    </row>
    <row r="132" spans="1:1025" s="212" customFormat="1" ht="27" x14ac:dyDescent="0.25">
      <c r="A132" s="209"/>
      <c r="B132" s="301"/>
      <c r="C132" s="294"/>
      <c r="D132" s="199" t="s">
        <v>25</v>
      </c>
      <c r="E132" s="201">
        <v>4246.3</v>
      </c>
      <c r="F132" s="201">
        <v>4246.3</v>
      </c>
      <c r="G132" s="201">
        <v>4246.3</v>
      </c>
      <c r="H132" s="201">
        <v>3036</v>
      </c>
      <c r="I132" s="201">
        <v>3036</v>
      </c>
      <c r="J132" s="208">
        <f>I132/E132*100</f>
        <v>71.49753903398252</v>
      </c>
      <c r="K132" s="208">
        <f>H132/F132*100</f>
        <v>71.49753903398252</v>
      </c>
      <c r="L132" s="208">
        <f>H132/G132*100</f>
        <v>71.49753903398252</v>
      </c>
      <c r="CY132" s="209"/>
      <c r="CZ132" s="209"/>
      <c r="DA132" s="209"/>
      <c r="DB132" s="209"/>
      <c r="DC132" s="209"/>
      <c r="DD132" s="209"/>
      <c r="DE132" s="209"/>
      <c r="DF132" s="209"/>
      <c r="DG132" s="209"/>
      <c r="DH132" s="209"/>
      <c r="DI132" s="209"/>
      <c r="DJ132" s="209"/>
      <c r="DK132" s="209"/>
      <c r="DL132" s="209"/>
      <c r="DM132" s="209"/>
      <c r="DN132" s="209"/>
      <c r="DO132" s="209"/>
      <c r="DP132" s="209"/>
      <c r="DQ132" s="209"/>
      <c r="DR132" s="209"/>
      <c r="DS132" s="209"/>
      <c r="DT132" s="209"/>
      <c r="DU132" s="209"/>
      <c r="DV132" s="209"/>
      <c r="DW132" s="209"/>
      <c r="DX132" s="209"/>
      <c r="DY132" s="209"/>
      <c r="DZ132" s="209"/>
      <c r="EA132" s="209"/>
      <c r="EB132" s="209"/>
      <c r="EC132" s="209"/>
      <c r="ED132" s="209"/>
      <c r="EE132" s="209"/>
      <c r="EF132" s="209"/>
      <c r="EG132" s="209"/>
      <c r="EH132" s="209"/>
      <c r="EI132" s="209"/>
      <c r="EJ132" s="209"/>
      <c r="EK132" s="209"/>
      <c r="EL132" s="209"/>
      <c r="EM132" s="209"/>
      <c r="EN132" s="209"/>
      <c r="EO132" s="209"/>
      <c r="EP132" s="209"/>
      <c r="EQ132" s="209"/>
      <c r="ER132" s="209"/>
      <c r="ES132" s="209"/>
      <c r="ET132" s="209"/>
      <c r="EU132" s="209"/>
      <c r="EV132" s="209"/>
      <c r="EW132" s="209"/>
      <c r="EX132" s="209"/>
      <c r="EY132" s="209"/>
      <c r="EZ132" s="209"/>
      <c r="FA132" s="209"/>
      <c r="FB132" s="209"/>
      <c r="FC132" s="209"/>
      <c r="FD132" s="209"/>
      <c r="FE132" s="209"/>
      <c r="FF132" s="209"/>
      <c r="FG132" s="209"/>
      <c r="FH132" s="209"/>
      <c r="FI132" s="209"/>
      <c r="FJ132" s="209"/>
      <c r="FK132" s="209"/>
      <c r="FL132" s="209"/>
      <c r="FM132" s="209"/>
      <c r="FN132" s="209"/>
      <c r="FO132" s="209"/>
      <c r="FP132" s="209"/>
      <c r="FQ132" s="209"/>
      <c r="FR132" s="209"/>
      <c r="FS132" s="209"/>
      <c r="FT132" s="209"/>
      <c r="FU132" s="209"/>
      <c r="FV132" s="209"/>
      <c r="FW132" s="209"/>
      <c r="FX132" s="209"/>
      <c r="FY132" s="209"/>
      <c r="FZ132" s="209"/>
      <c r="GA132" s="209"/>
      <c r="GB132" s="209"/>
      <c r="GC132" s="209"/>
      <c r="GD132" s="209"/>
      <c r="GE132" s="209"/>
      <c r="GF132" s="209"/>
      <c r="GG132" s="209"/>
      <c r="GH132" s="209"/>
      <c r="GI132" s="209"/>
      <c r="GJ132" s="209"/>
      <c r="GK132" s="209"/>
      <c r="GL132" s="209"/>
      <c r="GM132" s="209"/>
      <c r="GN132" s="209"/>
      <c r="GO132" s="209"/>
      <c r="GP132" s="209"/>
      <c r="GQ132" s="209"/>
      <c r="GR132" s="209"/>
      <c r="GS132" s="209"/>
      <c r="GT132" s="209"/>
      <c r="GU132" s="209"/>
      <c r="GV132" s="209"/>
      <c r="GW132" s="209"/>
      <c r="GX132" s="209"/>
      <c r="GY132" s="209"/>
      <c r="GZ132" s="209"/>
      <c r="HA132" s="209"/>
      <c r="HB132" s="209"/>
      <c r="HC132" s="209"/>
      <c r="HD132" s="209"/>
      <c r="HE132" s="209"/>
      <c r="HF132" s="209"/>
      <c r="HG132" s="209"/>
      <c r="HH132" s="209"/>
      <c r="HI132" s="209"/>
      <c r="HJ132" s="209"/>
      <c r="HK132" s="209"/>
      <c r="HL132" s="209"/>
      <c r="HM132" s="209"/>
      <c r="HN132" s="209"/>
      <c r="HO132" s="209"/>
      <c r="HP132" s="209"/>
      <c r="HQ132" s="209"/>
      <c r="HR132" s="209"/>
      <c r="HS132" s="209"/>
      <c r="HT132" s="209"/>
      <c r="HU132" s="209"/>
      <c r="HV132" s="209"/>
      <c r="HW132" s="209"/>
      <c r="HX132" s="209"/>
      <c r="HY132" s="209"/>
      <c r="HZ132" s="209"/>
      <c r="IA132" s="209"/>
      <c r="IB132" s="209"/>
      <c r="IC132" s="209"/>
      <c r="ID132" s="209"/>
      <c r="IE132" s="209"/>
      <c r="IF132" s="209"/>
      <c r="IG132" s="209"/>
      <c r="IH132" s="209"/>
      <c r="II132" s="209"/>
      <c r="IJ132" s="209"/>
      <c r="IK132" s="209"/>
      <c r="IL132" s="209"/>
      <c r="IM132" s="209"/>
      <c r="IN132" s="209"/>
      <c r="IO132" s="209"/>
      <c r="IP132" s="209"/>
      <c r="IQ132" s="209"/>
      <c r="IR132" s="209"/>
      <c r="IS132" s="209"/>
      <c r="IT132" s="209"/>
      <c r="IU132" s="209"/>
      <c r="IV132" s="209"/>
      <c r="IW132" s="209"/>
      <c r="IX132" s="209"/>
      <c r="IY132" s="209"/>
      <c r="IZ132" s="209"/>
      <c r="JA132" s="209"/>
      <c r="JB132" s="209"/>
      <c r="JC132" s="209"/>
      <c r="JD132" s="209"/>
      <c r="JE132" s="209"/>
      <c r="JF132" s="209"/>
      <c r="JG132" s="209"/>
      <c r="JH132" s="209"/>
      <c r="JI132" s="209"/>
      <c r="JJ132" s="209"/>
      <c r="JK132" s="209"/>
      <c r="JL132" s="209"/>
      <c r="JM132" s="209"/>
      <c r="JN132" s="209"/>
      <c r="JO132" s="209"/>
      <c r="JP132" s="209"/>
      <c r="JQ132" s="209"/>
      <c r="JR132" s="209"/>
      <c r="JS132" s="209"/>
      <c r="JT132" s="209"/>
      <c r="JU132" s="209"/>
      <c r="JV132" s="209"/>
      <c r="JW132" s="209"/>
      <c r="JX132" s="209"/>
      <c r="JY132" s="209"/>
      <c r="JZ132" s="209"/>
      <c r="KA132" s="209"/>
      <c r="KB132" s="209"/>
      <c r="KC132" s="209"/>
      <c r="KD132" s="209"/>
      <c r="KE132" s="209"/>
      <c r="KF132" s="209"/>
      <c r="KG132" s="209"/>
      <c r="KH132" s="209"/>
      <c r="KI132" s="209"/>
      <c r="KJ132" s="209"/>
      <c r="KK132" s="209"/>
      <c r="KL132" s="209"/>
      <c r="KM132" s="209"/>
      <c r="KN132" s="209"/>
      <c r="KO132" s="209"/>
    </row>
    <row r="133" spans="1:1025" s="212" customFormat="1" ht="67.5" x14ac:dyDescent="0.25">
      <c r="A133" s="209"/>
      <c r="B133" s="301"/>
      <c r="C133" s="294"/>
      <c r="D133" s="199" t="s">
        <v>26</v>
      </c>
      <c r="E133" s="201"/>
      <c r="F133" s="201">
        <f>F132</f>
        <v>4246.3</v>
      </c>
      <c r="G133" s="201"/>
      <c r="H133" s="201"/>
      <c r="I133" s="201"/>
      <c r="J133" s="208"/>
      <c r="K133" s="208">
        <f>H133/F133*100</f>
        <v>0</v>
      </c>
      <c r="L133" s="208"/>
      <c r="CY133" s="209"/>
      <c r="CZ133" s="209"/>
      <c r="DA133" s="209"/>
      <c r="DB133" s="209"/>
      <c r="DC133" s="209"/>
      <c r="DD133" s="209"/>
      <c r="DE133" s="209"/>
      <c r="DF133" s="209"/>
      <c r="DG133" s="209"/>
      <c r="DH133" s="209"/>
      <c r="DI133" s="209"/>
      <c r="DJ133" s="209"/>
      <c r="DK133" s="209"/>
      <c r="DL133" s="209"/>
      <c r="DM133" s="209"/>
      <c r="DN133" s="209"/>
      <c r="DO133" s="209"/>
      <c r="DP133" s="209"/>
      <c r="DQ133" s="209"/>
      <c r="DR133" s="209"/>
      <c r="DS133" s="209"/>
      <c r="DT133" s="209"/>
      <c r="DU133" s="209"/>
      <c r="DV133" s="209"/>
      <c r="DW133" s="209"/>
      <c r="DX133" s="209"/>
      <c r="DY133" s="209"/>
      <c r="DZ133" s="209"/>
      <c r="EA133" s="209"/>
      <c r="EB133" s="209"/>
      <c r="EC133" s="209"/>
      <c r="ED133" s="209"/>
      <c r="EE133" s="209"/>
      <c r="EF133" s="209"/>
      <c r="EG133" s="209"/>
      <c r="EH133" s="209"/>
      <c r="EI133" s="209"/>
      <c r="EJ133" s="209"/>
      <c r="EK133" s="209"/>
      <c r="EL133" s="209"/>
      <c r="EM133" s="209"/>
      <c r="EN133" s="209"/>
      <c r="EO133" s="209"/>
      <c r="EP133" s="209"/>
      <c r="EQ133" s="209"/>
      <c r="ER133" s="209"/>
      <c r="ES133" s="209"/>
      <c r="ET133" s="209"/>
      <c r="EU133" s="209"/>
      <c r="EV133" s="209"/>
      <c r="EW133" s="209"/>
      <c r="EX133" s="209"/>
      <c r="EY133" s="209"/>
      <c r="EZ133" s="209"/>
      <c r="FA133" s="209"/>
      <c r="FB133" s="209"/>
      <c r="FC133" s="209"/>
      <c r="FD133" s="209"/>
      <c r="FE133" s="209"/>
      <c r="FF133" s="209"/>
      <c r="FG133" s="209"/>
      <c r="FH133" s="209"/>
      <c r="FI133" s="209"/>
      <c r="FJ133" s="209"/>
      <c r="FK133" s="209"/>
      <c r="FL133" s="209"/>
      <c r="FM133" s="209"/>
      <c r="FN133" s="209"/>
      <c r="FO133" s="209"/>
      <c r="FP133" s="209"/>
      <c r="FQ133" s="209"/>
      <c r="FR133" s="209"/>
      <c r="FS133" s="209"/>
      <c r="FT133" s="209"/>
      <c r="FU133" s="209"/>
      <c r="FV133" s="209"/>
      <c r="FW133" s="209"/>
      <c r="FX133" s="209"/>
      <c r="FY133" s="209"/>
      <c r="FZ133" s="209"/>
      <c r="GA133" s="209"/>
      <c r="GB133" s="209"/>
      <c r="GC133" s="209"/>
      <c r="GD133" s="209"/>
      <c r="GE133" s="209"/>
      <c r="GF133" s="209"/>
      <c r="GG133" s="209"/>
      <c r="GH133" s="209"/>
      <c r="GI133" s="209"/>
      <c r="GJ133" s="209"/>
      <c r="GK133" s="209"/>
      <c r="GL133" s="209"/>
      <c r="GM133" s="209"/>
      <c r="GN133" s="209"/>
      <c r="GO133" s="209"/>
      <c r="GP133" s="209"/>
      <c r="GQ133" s="209"/>
      <c r="GR133" s="209"/>
      <c r="GS133" s="209"/>
      <c r="GT133" s="209"/>
      <c r="GU133" s="209"/>
      <c r="GV133" s="209"/>
      <c r="GW133" s="209"/>
      <c r="GX133" s="209"/>
      <c r="GY133" s="209"/>
      <c r="GZ133" s="209"/>
      <c r="HA133" s="209"/>
      <c r="HB133" s="209"/>
      <c r="HC133" s="209"/>
      <c r="HD133" s="209"/>
      <c r="HE133" s="209"/>
      <c r="HF133" s="209"/>
      <c r="HG133" s="209"/>
      <c r="HH133" s="209"/>
      <c r="HI133" s="209"/>
      <c r="HJ133" s="209"/>
      <c r="HK133" s="209"/>
      <c r="HL133" s="209"/>
      <c r="HM133" s="209"/>
      <c r="HN133" s="209"/>
      <c r="HO133" s="209"/>
      <c r="HP133" s="209"/>
      <c r="HQ133" s="209"/>
      <c r="HR133" s="209"/>
      <c r="HS133" s="209"/>
      <c r="HT133" s="209"/>
      <c r="HU133" s="209"/>
      <c r="HV133" s="209"/>
      <c r="HW133" s="209"/>
      <c r="HX133" s="209"/>
      <c r="HY133" s="209"/>
      <c r="HZ133" s="209"/>
      <c r="IA133" s="209"/>
      <c r="IB133" s="209"/>
      <c r="IC133" s="209"/>
      <c r="ID133" s="209"/>
      <c r="IE133" s="209"/>
      <c r="IF133" s="209"/>
      <c r="IG133" s="209"/>
      <c r="IH133" s="209"/>
      <c r="II133" s="209"/>
      <c r="IJ133" s="209"/>
      <c r="IK133" s="209"/>
      <c r="IL133" s="209"/>
      <c r="IM133" s="209"/>
      <c r="IN133" s="209"/>
      <c r="IO133" s="209"/>
      <c r="IP133" s="209"/>
      <c r="IQ133" s="209"/>
      <c r="IR133" s="209"/>
      <c r="IS133" s="209"/>
      <c r="IT133" s="209"/>
      <c r="IU133" s="209"/>
      <c r="IV133" s="209"/>
      <c r="IW133" s="209"/>
      <c r="IX133" s="209"/>
      <c r="IY133" s="209"/>
      <c r="IZ133" s="209"/>
      <c r="JA133" s="209"/>
      <c r="JB133" s="209"/>
      <c r="JC133" s="209"/>
      <c r="JD133" s="209"/>
      <c r="JE133" s="209"/>
      <c r="JF133" s="209"/>
      <c r="JG133" s="209"/>
      <c r="JH133" s="209"/>
      <c r="JI133" s="209"/>
      <c r="JJ133" s="209"/>
      <c r="JK133" s="209"/>
      <c r="JL133" s="209"/>
      <c r="JM133" s="209"/>
      <c r="JN133" s="209"/>
      <c r="JO133" s="209"/>
      <c r="JP133" s="209"/>
      <c r="JQ133" s="209"/>
      <c r="JR133" s="209"/>
      <c r="JS133" s="209"/>
      <c r="JT133" s="209"/>
      <c r="JU133" s="209"/>
      <c r="JV133" s="209"/>
      <c r="JW133" s="209"/>
      <c r="JX133" s="209"/>
      <c r="JY133" s="209"/>
      <c r="JZ133" s="209"/>
      <c r="KA133" s="209"/>
      <c r="KB133" s="209"/>
      <c r="KC133" s="209"/>
      <c r="KD133" s="209"/>
      <c r="KE133" s="209"/>
      <c r="KF133" s="209"/>
      <c r="KG133" s="209"/>
      <c r="KH133" s="209"/>
      <c r="KI133" s="209"/>
      <c r="KJ133" s="209"/>
      <c r="KK133" s="209"/>
      <c r="KL133" s="209"/>
      <c r="KM133" s="209"/>
      <c r="KN133" s="209"/>
      <c r="KO133" s="209"/>
    </row>
    <row r="134" spans="1:1025" s="212" customFormat="1" ht="27" x14ac:dyDescent="0.25">
      <c r="A134" s="209"/>
      <c r="B134" s="301"/>
      <c r="C134" s="294"/>
      <c r="D134" s="199" t="s">
        <v>27</v>
      </c>
      <c r="E134" s="201"/>
      <c r="F134" s="201"/>
      <c r="G134" s="201"/>
      <c r="H134" s="201"/>
      <c r="I134" s="201"/>
      <c r="J134" s="208"/>
      <c r="K134" s="208"/>
      <c r="L134" s="208"/>
      <c r="CY134" s="209"/>
      <c r="CZ134" s="209"/>
      <c r="DA134" s="209"/>
      <c r="DB134" s="209"/>
      <c r="DC134" s="209"/>
      <c r="DD134" s="209"/>
      <c r="DE134" s="209"/>
      <c r="DF134" s="209"/>
      <c r="DG134" s="209"/>
      <c r="DH134" s="209"/>
      <c r="DI134" s="209"/>
      <c r="DJ134" s="209"/>
      <c r="DK134" s="209"/>
      <c r="DL134" s="209"/>
      <c r="DM134" s="209"/>
      <c r="DN134" s="209"/>
      <c r="DO134" s="209"/>
      <c r="DP134" s="209"/>
      <c r="DQ134" s="209"/>
      <c r="DR134" s="209"/>
      <c r="DS134" s="209"/>
      <c r="DT134" s="209"/>
      <c r="DU134" s="209"/>
      <c r="DV134" s="209"/>
      <c r="DW134" s="209"/>
      <c r="DX134" s="209"/>
      <c r="DY134" s="209"/>
      <c r="DZ134" s="209"/>
      <c r="EA134" s="209"/>
      <c r="EB134" s="209"/>
      <c r="EC134" s="209"/>
      <c r="ED134" s="209"/>
      <c r="EE134" s="209"/>
      <c r="EF134" s="209"/>
      <c r="EG134" s="209"/>
      <c r="EH134" s="209"/>
      <c r="EI134" s="209"/>
      <c r="EJ134" s="209"/>
      <c r="EK134" s="209"/>
      <c r="EL134" s="209"/>
      <c r="EM134" s="209"/>
      <c r="EN134" s="209"/>
      <c r="EO134" s="209"/>
      <c r="EP134" s="209"/>
      <c r="EQ134" s="209"/>
      <c r="ER134" s="209"/>
      <c r="ES134" s="209"/>
      <c r="ET134" s="209"/>
      <c r="EU134" s="209"/>
      <c r="EV134" s="209"/>
      <c r="EW134" s="209"/>
      <c r="EX134" s="209"/>
      <c r="EY134" s="209"/>
      <c r="EZ134" s="209"/>
      <c r="FA134" s="209"/>
      <c r="FB134" s="209"/>
      <c r="FC134" s="209"/>
      <c r="FD134" s="209"/>
      <c r="FE134" s="209"/>
      <c r="FF134" s="209"/>
      <c r="FG134" s="209"/>
      <c r="FH134" s="209"/>
      <c r="FI134" s="209"/>
      <c r="FJ134" s="209"/>
      <c r="FK134" s="209"/>
      <c r="FL134" s="209"/>
      <c r="FM134" s="209"/>
      <c r="FN134" s="209"/>
      <c r="FO134" s="209"/>
      <c r="FP134" s="209"/>
      <c r="FQ134" s="209"/>
      <c r="FR134" s="209"/>
      <c r="FS134" s="209"/>
      <c r="FT134" s="209"/>
      <c r="FU134" s="209"/>
      <c r="FV134" s="209"/>
      <c r="FW134" s="209"/>
      <c r="FX134" s="209"/>
      <c r="FY134" s="209"/>
      <c r="FZ134" s="209"/>
      <c r="GA134" s="209"/>
      <c r="GB134" s="209"/>
      <c r="GC134" s="209"/>
      <c r="GD134" s="209"/>
      <c r="GE134" s="209"/>
      <c r="GF134" s="209"/>
      <c r="GG134" s="209"/>
      <c r="GH134" s="209"/>
      <c r="GI134" s="209"/>
      <c r="GJ134" s="209"/>
      <c r="GK134" s="209"/>
      <c r="GL134" s="209"/>
      <c r="GM134" s="209"/>
      <c r="GN134" s="209"/>
      <c r="GO134" s="209"/>
      <c r="GP134" s="209"/>
      <c r="GQ134" s="209"/>
      <c r="GR134" s="209"/>
      <c r="GS134" s="209"/>
      <c r="GT134" s="209"/>
      <c r="GU134" s="209"/>
      <c r="GV134" s="209"/>
      <c r="GW134" s="209"/>
      <c r="GX134" s="209"/>
      <c r="GY134" s="209"/>
      <c r="GZ134" s="209"/>
      <c r="HA134" s="209"/>
      <c r="HB134" s="209"/>
      <c r="HC134" s="209"/>
      <c r="HD134" s="209"/>
      <c r="HE134" s="209"/>
      <c r="HF134" s="209"/>
      <c r="HG134" s="209"/>
      <c r="HH134" s="209"/>
      <c r="HI134" s="209"/>
      <c r="HJ134" s="209"/>
      <c r="HK134" s="209"/>
      <c r="HL134" s="209"/>
      <c r="HM134" s="209"/>
      <c r="HN134" s="209"/>
      <c r="HO134" s="209"/>
      <c r="HP134" s="209"/>
      <c r="HQ134" s="209"/>
      <c r="HR134" s="209"/>
      <c r="HS134" s="209"/>
      <c r="HT134" s="209"/>
      <c r="HU134" s="209"/>
      <c r="HV134" s="209"/>
      <c r="HW134" s="209"/>
      <c r="HX134" s="209"/>
      <c r="HY134" s="209"/>
      <c r="HZ134" s="209"/>
      <c r="IA134" s="209"/>
      <c r="IB134" s="209"/>
      <c r="IC134" s="209"/>
      <c r="ID134" s="209"/>
      <c r="IE134" s="209"/>
      <c r="IF134" s="209"/>
      <c r="IG134" s="209"/>
      <c r="IH134" s="209"/>
      <c r="II134" s="209"/>
      <c r="IJ134" s="209"/>
      <c r="IK134" s="209"/>
      <c r="IL134" s="209"/>
      <c r="IM134" s="209"/>
      <c r="IN134" s="209"/>
      <c r="IO134" s="209"/>
      <c r="IP134" s="209"/>
      <c r="IQ134" s="209"/>
      <c r="IR134" s="209"/>
      <c r="IS134" s="209"/>
      <c r="IT134" s="209"/>
      <c r="IU134" s="209"/>
      <c r="IV134" s="209"/>
      <c r="IW134" s="209"/>
      <c r="IX134" s="209"/>
      <c r="IY134" s="209"/>
      <c r="IZ134" s="209"/>
      <c r="JA134" s="209"/>
      <c r="JB134" s="209"/>
      <c r="JC134" s="209"/>
      <c r="JD134" s="209"/>
      <c r="JE134" s="209"/>
      <c r="JF134" s="209"/>
      <c r="JG134" s="209"/>
      <c r="JH134" s="209"/>
      <c r="JI134" s="209"/>
      <c r="JJ134" s="209"/>
      <c r="JK134" s="209"/>
      <c r="JL134" s="209"/>
      <c r="JM134" s="209"/>
      <c r="JN134" s="209"/>
      <c r="JO134" s="209"/>
      <c r="JP134" s="209"/>
      <c r="JQ134" s="209"/>
      <c r="JR134" s="209"/>
      <c r="JS134" s="209"/>
      <c r="JT134" s="209"/>
      <c r="JU134" s="209"/>
      <c r="JV134" s="209"/>
      <c r="JW134" s="209"/>
      <c r="JX134" s="209"/>
      <c r="JY134" s="209"/>
      <c r="JZ134" s="209"/>
      <c r="KA134" s="209"/>
      <c r="KB134" s="209"/>
      <c r="KC134" s="209"/>
      <c r="KD134" s="209"/>
      <c r="KE134" s="209"/>
      <c r="KF134" s="209"/>
      <c r="KG134" s="209"/>
      <c r="KH134" s="209"/>
      <c r="KI134" s="209"/>
      <c r="KJ134" s="209"/>
      <c r="KK134" s="209"/>
      <c r="KL134" s="209"/>
      <c r="KM134" s="209"/>
      <c r="KN134" s="209"/>
      <c r="KO134" s="209"/>
    </row>
    <row r="135" spans="1:1025" s="207" customFormat="1" ht="86.25" customHeight="1" x14ac:dyDescent="0.25">
      <c r="A135" s="202"/>
      <c r="B135" s="301"/>
      <c r="C135" s="294"/>
      <c r="D135" s="200" t="s">
        <v>28</v>
      </c>
      <c r="E135" s="221">
        <v>481.4</v>
      </c>
      <c r="F135" s="201"/>
      <c r="G135" s="201"/>
      <c r="H135" s="201"/>
      <c r="I135" s="221"/>
      <c r="J135" s="208">
        <f>I135/E135*100</f>
        <v>0</v>
      </c>
      <c r="K135" s="208"/>
      <c r="L135" s="208"/>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6"/>
      <c r="CZ135" s="206"/>
      <c r="DA135" s="206"/>
      <c r="DB135" s="206"/>
      <c r="DC135" s="206"/>
      <c r="DD135" s="206"/>
      <c r="DE135" s="206"/>
      <c r="DF135" s="206"/>
      <c r="DG135" s="206"/>
      <c r="DH135" s="206"/>
      <c r="DI135" s="206"/>
      <c r="DJ135" s="206"/>
      <c r="DK135" s="206"/>
      <c r="DL135" s="206"/>
      <c r="DM135" s="206"/>
      <c r="DN135" s="206"/>
      <c r="DO135" s="206"/>
      <c r="DP135" s="206"/>
      <c r="DQ135" s="206"/>
      <c r="DR135" s="206"/>
      <c r="DS135" s="206"/>
      <c r="DT135" s="206"/>
      <c r="DU135" s="206"/>
      <c r="DV135" s="206"/>
      <c r="DW135" s="206"/>
      <c r="DX135" s="206"/>
      <c r="DY135" s="206"/>
      <c r="DZ135" s="206"/>
      <c r="EA135" s="206"/>
      <c r="EB135" s="206"/>
      <c r="EC135" s="206"/>
      <c r="ED135" s="206"/>
      <c r="EE135" s="206"/>
      <c r="EF135" s="206"/>
      <c r="EG135" s="206"/>
      <c r="EH135" s="206"/>
      <c r="EI135" s="206"/>
      <c r="EJ135" s="206"/>
      <c r="EK135" s="206"/>
      <c r="EL135" s="206"/>
      <c r="EM135" s="206"/>
      <c r="EN135" s="206"/>
      <c r="EO135" s="206"/>
      <c r="EP135" s="206"/>
      <c r="EQ135" s="206"/>
      <c r="ER135" s="206"/>
      <c r="ES135" s="206"/>
      <c r="ET135" s="206"/>
      <c r="EU135" s="206"/>
      <c r="EV135" s="206"/>
      <c r="EW135" s="206"/>
      <c r="EX135" s="206"/>
      <c r="EY135" s="206"/>
      <c r="EZ135" s="206"/>
      <c r="FA135" s="206"/>
      <c r="FB135" s="206"/>
      <c r="FC135" s="206"/>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6"/>
      <c r="GO135" s="206"/>
      <c r="GP135" s="206"/>
      <c r="GQ135" s="206"/>
      <c r="GR135" s="206"/>
      <c r="GS135" s="206"/>
      <c r="GT135" s="206"/>
      <c r="GU135" s="206"/>
      <c r="GV135" s="206"/>
      <c r="GW135" s="206"/>
      <c r="GX135" s="206"/>
      <c r="GY135" s="206"/>
      <c r="GZ135" s="206"/>
      <c r="HA135" s="206"/>
      <c r="HB135" s="206"/>
      <c r="HC135" s="206"/>
      <c r="HD135" s="206"/>
      <c r="HE135" s="206"/>
      <c r="HF135" s="206"/>
      <c r="HG135" s="206"/>
      <c r="HH135" s="206"/>
      <c r="HI135" s="206"/>
      <c r="HJ135" s="206"/>
      <c r="HK135" s="206"/>
      <c r="HL135" s="206"/>
      <c r="HM135" s="206"/>
      <c r="HN135" s="206"/>
      <c r="HO135" s="206"/>
      <c r="HP135" s="206"/>
      <c r="HQ135" s="206"/>
      <c r="HR135" s="206"/>
      <c r="HS135" s="206"/>
      <c r="HT135" s="206"/>
      <c r="HU135" s="206"/>
      <c r="HV135" s="206"/>
      <c r="HW135" s="206"/>
      <c r="HX135" s="206"/>
      <c r="HY135" s="206"/>
      <c r="HZ135" s="206"/>
      <c r="IA135" s="206"/>
      <c r="IB135" s="206"/>
      <c r="IC135" s="206"/>
      <c r="ID135" s="206"/>
      <c r="IE135" s="206"/>
      <c r="IF135" s="206"/>
      <c r="IG135" s="206"/>
      <c r="IH135" s="206"/>
      <c r="II135" s="206"/>
      <c r="IJ135" s="206"/>
      <c r="IK135" s="206"/>
      <c r="IL135" s="206"/>
      <c r="IM135" s="206"/>
      <c r="IN135" s="206"/>
      <c r="IO135" s="206"/>
      <c r="IP135" s="206"/>
      <c r="IQ135" s="206"/>
      <c r="IR135" s="206"/>
      <c r="IS135" s="206"/>
      <c r="IT135" s="206"/>
      <c r="IU135" s="206"/>
      <c r="IV135" s="206"/>
      <c r="IW135" s="206"/>
      <c r="IX135" s="206"/>
      <c r="IY135" s="206"/>
      <c r="IZ135" s="206"/>
      <c r="JA135" s="206"/>
      <c r="JB135" s="206"/>
      <c r="JC135" s="206"/>
      <c r="JD135" s="206"/>
      <c r="JE135" s="206"/>
      <c r="JF135" s="206"/>
      <c r="JG135" s="206"/>
      <c r="JH135" s="206"/>
      <c r="JI135" s="206"/>
      <c r="JJ135" s="206"/>
      <c r="JK135" s="206"/>
      <c r="JL135" s="206"/>
      <c r="JM135" s="206"/>
      <c r="JN135" s="206"/>
      <c r="JO135" s="206"/>
      <c r="JP135" s="206"/>
      <c r="JQ135" s="206"/>
      <c r="JR135" s="206"/>
      <c r="JS135" s="206"/>
      <c r="JT135" s="206"/>
      <c r="JU135" s="206"/>
      <c r="JV135" s="206"/>
      <c r="JW135" s="206"/>
      <c r="JX135" s="206"/>
      <c r="JY135" s="206"/>
      <c r="JZ135" s="206"/>
      <c r="KA135" s="206"/>
      <c r="KB135" s="206"/>
      <c r="KC135" s="206"/>
      <c r="KD135" s="206"/>
      <c r="KE135" s="206"/>
      <c r="KF135" s="206"/>
      <c r="KG135" s="206"/>
      <c r="KH135" s="206"/>
      <c r="KI135" s="206"/>
      <c r="KJ135" s="206"/>
      <c r="KK135" s="206"/>
      <c r="KL135" s="206"/>
      <c r="KM135" s="206"/>
      <c r="KN135" s="206"/>
      <c r="KO135" s="206"/>
      <c r="KP135" s="205"/>
      <c r="KQ135" s="205"/>
      <c r="KR135" s="205"/>
      <c r="KS135" s="205"/>
      <c r="KT135" s="205"/>
      <c r="KU135" s="205"/>
      <c r="KV135" s="205"/>
      <c r="KW135" s="205"/>
      <c r="KX135" s="205"/>
      <c r="KY135" s="205"/>
      <c r="KZ135" s="205"/>
      <c r="LA135" s="205"/>
      <c r="LB135" s="205"/>
      <c r="LC135" s="205"/>
      <c r="LD135" s="205"/>
      <c r="LE135" s="205"/>
      <c r="LF135" s="205"/>
      <c r="LG135" s="205"/>
      <c r="LH135" s="205"/>
      <c r="LI135" s="205"/>
      <c r="LJ135" s="205"/>
      <c r="LK135" s="205"/>
      <c r="LL135" s="205"/>
      <c r="LM135" s="205"/>
      <c r="LN135" s="205"/>
      <c r="LO135" s="205"/>
      <c r="LP135" s="205"/>
      <c r="LQ135" s="205"/>
      <c r="LR135" s="205"/>
      <c r="LS135" s="205"/>
      <c r="LT135" s="205"/>
      <c r="LU135" s="205"/>
      <c r="LV135" s="205"/>
      <c r="LW135" s="205"/>
      <c r="LX135" s="205"/>
      <c r="LY135" s="205"/>
      <c r="LZ135" s="205"/>
      <c r="MA135" s="205"/>
      <c r="MB135" s="205"/>
      <c r="MC135" s="205"/>
      <c r="MD135" s="205"/>
      <c r="ME135" s="205"/>
      <c r="MF135" s="205"/>
      <c r="MG135" s="205"/>
      <c r="MH135" s="205"/>
      <c r="MI135" s="205"/>
      <c r="MJ135" s="205"/>
      <c r="MK135" s="205"/>
      <c r="ML135" s="205"/>
      <c r="MM135" s="205"/>
      <c r="MN135" s="205"/>
      <c r="MO135" s="205"/>
      <c r="MP135" s="205"/>
      <c r="MQ135" s="205"/>
      <c r="MR135" s="205"/>
      <c r="MS135" s="205"/>
      <c r="MT135" s="205"/>
      <c r="MU135" s="205"/>
      <c r="MV135" s="205"/>
      <c r="MW135" s="205"/>
      <c r="MX135" s="205"/>
      <c r="MY135" s="205"/>
      <c r="MZ135" s="205"/>
      <c r="NA135" s="205"/>
      <c r="NB135" s="205"/>
      <c r="NC135" s="205"/>
      <c r="ND135" s="205"/>
      <c r="NE135" s="205"/>
      <c r="NF135" s="205"/>
      <c r="NG135" s="205"/>
      <c r="NH135" s="205"/>
      <c r="NI135" s="205"/>
      <c r="NJ135" s="205"/>
      <c r="NK135" s="205"/>
      <c r="NL135" s="205"/>
      <c r="NM135" s="205"/>
      <c r="NN135" s="205"/>
      <c r="NO135" s="205"/>
      <c r="NP135" s="205"/>
      <c r="NQ135" s="205"/>
      <c r="NR135" s="205"/>
      <c r="NS135" s="205"/>
      <c r="NT135" s="205"/>
      <c r="NU135" s="205"/>
      <c r="NV135" s="205"/>
      <c r="NW135" s="205"/>
      <c r="NX135" s="205"/>
      <c r="NY135" s="205"/>
      <c r="NZ135" s="205"/>
      <c r="OA135" s="205"/>
      <c r="OB135" s="205"/>
      <c r="OC135" s="205"/>
      <c r="OD135" s="205"/>
      <c r="OE135" s="205"/>
      <c r="OF135" s="205"/>
      <c r="OG135" s="205"/>
      <c r="OH135" s="205"/>
      <c r="OI135" s="205"/>
      <c r="OJ135" s="205"/>
      <c r="OK135" s="205"/>
      <c r="OL135" s="205"/>
      <c r="OM135" s="205"/>
      <c r="ON135" s="205"/>
      <c r="OO135" s="205"/>
      <c r="OP135" s="205"/>
      <c r="OQ135" s="205"/>
      <c r="OR135" s="205"/>
      <c r="OS135" s="205"/>
      <c r="OT135" s="205"/>
      <c r="OU135" s="205"/>
      <c r="OV135" s="205"/>
      <c r="OW135" s="205"/>
      <c r="OX135" s="205"/>
      <c r="OY135" s="205"/>
      <c r="OZ135" s="205"/>
      <c r="PA135" s="205"/>
      <c r="PB135" s="205"/>
      <c r="PC135" s="205"/>
      <c r="PD135" s="205"/>
      <c r="PE135" s="205"/>
      <c r="PF135" s="205"/>
      <c r="PG135" s="205"/>
      <c r="PH135" s="205"/>
      <c r="PI135" s="205"/>
      <c r="PJ135" s="205"/>
      <c r="PK135" s="205"/>
      <c r="PL135" s="205"/>
      <c r="PM135" s="205"/>
      <c r="PN135" s="205"/>
      <c r="PO135" s="205"/>
      <c r="PP135" s="205"/>
      <c r="PQ135" s="205"/>
      <c r="PR135" s="205"/>
      <c r="PS135" s="205"/>
      <c r="PT135" s="205"/>
      <c r="PU135" s="205"/>
      <c r="PV135" s="205"/>
      <c r="PW135" s="205"/>
      <c r="PX135" s="205"/>
      <c r="PY135" s="205"/>
      <c r="PZ135" s="205"/>
      <c r="QA135" s="205"/>
      <c r="QB135" s="205"/>
      <c r="QC135" s="205"/>
      <c r="QD135" s="205"/>
      <c r="QE135" s="205"/>
      <c r="QF135" s="205"/>
      <c r="QG135" s="205"/>
      <c r="QH135" s="205"/>
      <c r="QI135" s="205"/>
      <c r="QJ135" s="205"/>
      <c r="QK135" s="205"/>
      <c r="QL135" s="205"/>
      <c r="QM135" s="205"/>
      <c r="QN135" s="205"/>
      <c r="QO135" s="205"/>
      <c r="QP135" s="205"/>
      <c r="QQ135" s="205"/>
      <c r="QR135" s="205"/>
      <c r="QS135" s="205"/>
      <c r="QT135" s="205"/>
      <c r="QU135" s="205"/>
      <c r="QV135" s="205"/>
      <c r="QW135" s="205"/>
      <c r="QX135" s="205"/>
      <c r="QY135" s="205"/>
      <c r="QZ135" s="205"/>
      <c r="RA135" s="205"/>
      <c r="RB135" s="205"/>
      <c r="RC135" s="205"/>
      <c r="RD135" s="205"/>
      <c r="RE135" s="205"/>
      <c r="RF135" s="205"/>
      <c r="RG135" s="205"/>
      <c r="RH135" s="205"/>
      <c r="RI135" s="205"/>
      <c r="RJ135" s="205"/>
      <c r="RK135" s="205"/>
      <c r="RL135" s="205"/>
      <c r="RM135" s="205"/>
      <c r="RN135" s="205"/>
      <c r="RO135" s="205"/>
      <c r="RP135" s="205"/>
      <c r="RQ135" s="205"/>
      <c r="RR135" s="205"/>
      <c r="RS135" s="205"/>
      <c r="RT135" s="205"/>
      <c r="RU135" s="205"/>
      <c r="RV135" s="205"/>
      <c r="RW135" s="205"/>
      <c r="RX135" s="205"/>
      <c r="RY135" s="205"/>
      <c r="RZ135" s="205"/>
      <c r="SA135" s="205"/>
      <c r="SB135" s="205"/>
      <c r="SC135" s="205"/>
      <c r="SD135" s="205"/>
      <c r="SE135" s="205"/>
      <c r="SF135" s="205"/>
      <c r="SG135" s="205"/>
      <c r="SH135" s="205"/>
      <c r="SI135" s="205"/>
      <c r="SJ135" s="205"/>
      <c r="SK135" s="205"/>
      <c r="SL135" s="205"/>
      <c r="SM135" s="205"/>
      <c r="SN135" s="205"/>
      <c r="SO135" s="205"/>
      <c r="SP135" s="205"/>
      <c r="SQ135" s="205"/>
      <c r="SR135" s="205"/>
      <c r="SS135" s="205"/>
      <c r="ST135" s="205"/>
      <c r="SU135" s="205"/>
      <c r="SV135" s="205"/>
      <c r="SW135" s="205"/>
      <c r="SX135" s="205"/>
      <c r="SY135" s="205"/>
      <c r="SZ135" s="205"/>
      <c r="TA135" s="205"/>
      <c r="TB135" s="205"/>
      <c r="TC135" s="205"/>
      <c r="TD135" s="205"/>
      <c r="TE135" s="205"/>
      <c r="TF135" s="205"/>
      <c r="TG135" s="205"/>
      <c r="TH135" s="205"/>
      <c r="TI135" s="205"/>
      <c r="TJ135" s="205"/>
      <c r="TK135" s="205"/>
      <c r="TL135" s="205"/>
      <c r="TM135" s="205"/>
      <c r="TN135" s="205"/>
      <c r="TO135" s="205"/>
      <c r="TP135" s="205"/>
      <c r="TQ135" s="205"/>
      <c r="TR135" s="205"/>
      <c r="TS135" s="205"/>
      <c r="TT135" s="205"/>
      <c r="TU135" s="205"/>
      <c r="TV135" s="205"/>
      <c r="TW135" s="205"/>
      <c r="TX135" s="205"/>
      <c r="TY135" s="205"/>
      <c r="TZ135" s="205"/>
      <c r="UA135" s="205"/>
      <c r="UB135" s="205"/>
      <c r="UC135" s="205"/>
      <c r="UD135" s="205"/>
      <c r="UE135" s="205"/>
      <c r="UF135" s="205"/>
      <c r="UG135" s="205"/>
      <c r="UH135" s="205"/>
      <c r="UI135" s="205"/>
      <c r="UJ135" s="205"/>
      <c r="UK135" s="205"/>
      <c r="UL135" s="205"/>
      <c r="UM135" s="205"/>
      <c r="UN135" s="205"/>
      <c r="UO135" s="205"/>
      <c r="UP135" s="205"/>
      <c r="UQ135" s="205"/>
      <c r="UR135" s="205"/>
      <c r="US135" s="205"/>
      <c r="UT135" s="205"/>
      <c r="UU135" s="205"/>
      <c r="UV135" s="205"/>
      <c r="UW135" s="205"/>
      <c r="UX135" s="205"/>
      <c r="UY135" s="205"/>
      <c r="UZ135" s="205"/>
      <c r="VA135" s="205"/>
      <c r="VB135" s="205"/>
      <c r="VC135" s="205"/>
      <c r="VD135" s="205"/>
      <c r="VE135" s="205"/>
      <c r="VF135" s="205"/>
      <c r="VG135" s="205"/>
      <c r="VH135" s="205"/>
      <c r="VI135" s="205"/>
      <c r="VJ135" s="205"/>
      <c r="VK135" s="205"/>
      <c r="VL135" s="205"/>
      <c r="VM135" s="205"/>
      <c r="VN135" s="205"/>
      <c r="VO135" s="205"/>
      <c r="VP135" s="205"/>
      <c r="VQ135" s="205"/>
      <c r="VR135" s="205"/>
      <c r="VS135" s="205"/>
      <c r="VT135" s="205"/>
      <c r="VU135" s="205"/>
      <c r="VV135" s="205"/>
      <c r="VW135" s="205"/>
      <c r="VX135" s="205"/>
      <c r="VY135" s="205"/>
      <c r="VZ135" s="205"/>
      <c r="WA135" s="205"/>
      <c r="WB135" s="205"/>
      <c r="WC135" s="205"/>
      <c r="WD135" s="205"/>
      <c r="WE135" s="205"/>
      <c r="WF135" s="205"/>
      <c r="WG135" s="205"/>
      <c r="WH135" s="205"/>
      <c r="WI135" s="205"/>
      <c r="WJ135" s="205"/>
      <c r="WK135" s="205"/>
      <c r="WL135" s="205"/>
      <c r="WM135" s="205"/>
      <c r="WN135" s="205"/>
      <c r="WO135" s="205"/>
      <c r="WP135" s="205"/>
      <c r="WQ135" s="205"/>
      <c r="WR135" s="205"/>
      <c r="WS135" s="205"/>
      <c r="WT135" s="205"/>
      <c r="WU135" s="205"/>
      <c r="WV135" s="205"/>
      <c r="WW135" s="205"/>
      <c r="WX135" s="205"/>
      <c r="WY135" s="205"/>
      <c r="WZ135" s="205"/>
      <c r="XA135" s="205"/>
      <c r="XB135" s="205"/>
      <c r="XC135" s="205"/>
      <c r="XD135" s="205"/>
      <c r="XE135" s="205"/>
      <c r="XF135" s="205"/>
      <c r="XG135" s="205"/>
      <c r="XH135" s="205"/>
      <c r="XI135" s="205"/>
      <c r="XJ135" s="205"/>
      <c r="XK135" s="205"/>
      <c r="XL135" s="205"/>
      <c r="XM135" s="205"/>
      <c r="XN135" s="205"/>
      <c r="XO135" s="205"/>
      <c r="XP135" s="205"/>
      <c r="XQ135" s="205"/>
      <c r="XR135" s="205"/>
      <c r="XS135" s="205"/>
      <c r="XT135" s="205"/>
      <c r="XU135" s="205"/>
      <c r="XV135" s="205"/>
      <c r="XW135" s="205"/>
      <c r="XX135" s="205"/>
      <c r="XY135" s="205"/>
      <c r="XZ135" s="205"/>
      <c r="YA135" s="205"/>
      <c r="YB135" s="205"/>
      <c r="YC135" s="205"/>
      <c r="YD135" s="205"/>
      <c r="YE135" s="205"/>
      <c r="YF135" s="205"/>
      <c r="YG135" s="205"/>
      <c r="YH135" s="205"/>
      <c r="YI135" s="205"/>
      <c r="YJ135" s="205"/>
      <c r="YK135" s="205"/>
      <c r="YL135" s="205"/>
      <c r="YM135" s="205"/>
      <c r="YN135" s="205"/>
      <c r="YO135" s="205"/>
      <c r="YP135" s="205"/>
      <c r="YQ135" s="205"/>
      <c r="YR135" s="205"/>
      <c r="YS135" s="205"/>
      <c r="YT135" s="205"/>
      <c r="YU135" s="205"/>
      <c r="YV135" s="205"/>
      <c r="YW135" s="205"/>
      <c r="YX135" s="205"/>
      <c r="YY135" s="205"/>
      <c r="YZ135" s="205"/>
      <c r="ZA135" s="205"/>
      <c r="ZB135" s="205"/>
      <c r="ZC135" s="205"/>
      <c r="ZD135" s="205"/>
      <c r="ZE135" s="205"/>
      <c r="ZF135" s="205"/>
      <c r="ZG135" s="205"/>
      <c r="ZH135" s="205"/>
      <c r="ZI135" s="205"/>
      <c r="ZJ135" s="205"/>
      <c r="ZK135" s="205"/>
      <c r="ZL135" s="205"/>
      <c r="ZM135" s="205"/>
      <c r="ZN135" s="205"/>
      <c r="ZO135" s="205"/>
      <c r="ZP135" s="205"/>
      <c r="ZQ135" s="205"/>
      <c r="ZR135" s="205"/>
      <c r="ZS135" s="205"/>
      <c r="ZT135" s="205"/>
      <c r="ZU135" s="205"/>
      <c r="ZV135" s="205"/>
      <c r="ZW135" s="205"/>
      <c r="ZX135" s="205"/>
      <c r="ZY135" s="205"/>
      <c r="ZZ135" s="205"/>
      <c r="AAA135" s="205"/>
      <c r="AAB135" s="205"/>
      <c r="AAC135" s="205"/>
      <c r="AAD135" s="205"/>
      <c r="AAE135" s="205"/>
      <c r="AAF135" s="205"/>
      <c r="AAG135" s="205"/>
      <c r="AAH135" s="205"/>
      <c r="AAI135" s="205"/>
      <c r="AAJ135" s="205"/>
      <c r="AAK135" s="205"/>
      <c r="AAL135" s="205"/>
      <c r="AAM135" s="205"/>
      <c r="AAN135" s="205"/>
      <c r="AAO135" s="205"/>
      <c r="AAP135" s="205"/>
      <c r="AAQ135" s="205"/>
      <c r="AAR135" s="205"/>
      <c r="AAS135" s="205"/>
      <c r="AAT135" s="205"/>
      <c r="AAU135" s="205"/>
      <c r="AAV135" s="205"/>
      <c r="AAW135" s="205"/>
      <c r="AAX135" s="205"/>
      <c r="AAY135" s="205"/>
      <c r="AAZ135" s="205"/>
      <c r="ABA135" s="205"/>
      <c r="ABB135" s="205"/>
      <c r="ABC135" s="205"/>
      <c r="ABD135" s="205"/>
      <c r="ABE135" s="205"/>
      <c r="ABF135" s="205"/>
      <c r="ABG135" s="205"/>
      <c r="ABH135" s="205"/>
      <c r="ABI135" s="205"/>
      <c r="ABJ135" s="205"/>
      <c r="ABK135" s="205"/>
      <c r="ABL135" s="205"/>
      <c r="ABM135" s="205"/>
      <c r="ABN135" s="205"/>
      <c r="ABO135" s="205"/>
      <c r="ABP135" s="205"/>
      <c r="ABQ135" s="205"/>
      <c r="ABR135" s="205"/>
      <c r="ABS135" s="205"/>
      <c r="ABT135" s="205"/>
      <c r="ABU135" s="205"/>
      <c r="ABV135" s="205"/>
      <c r="ABW135" s="205"/>
      <c r="ABX135" s="205"/>
      <c r="ABY135" s="205"/>
      <c r="ABZ135" s="205"/>
      <c r="ACA135" s="205"/>
      <c r="ACB135" s="205"/>
      <c r="ACC135" s="205"/>
      <c r="ACD135" s="205"/>
      <c r="ACE135" s="205"/>
      <c r="ACF135" s="205"/>
      <c r="ACG135" s="205"/>
      <c r="ACH135" s="205"/>
      <c r="ACI135" s="205"/>
      <c r="ACJ135" s="205"/>
      <c r="ACK135" s="205"/>
      <c r="ACL135" s="205"/>
      <c r="ACM135" s="205"/>
      <c r="ACN135" s="205"/>
      <c r="ACO135" s="205"/>
      <c r="ACP135" s="205"/>
      <c r="ACQ135" s="205"/>
      <c r="ACR135" s="205"/>
      <c r="ACS135" s="205"/>
      <c r="ACT135" s="205"/>
      <c r="ACU135" s="205"/>
      <c r="ACV135" s="205"/>
      <c r="ACW135" s="205"/>
      <c r="ACX135" s="205"/>
      <c r="ACY135" s="205"/>
      <c r="ACZ135" s="205"/>
      <c r="ADA135" s="205"/>
      <c r="ADB135" s="205"/>
      <c r="ADC135" s="205"/>
      <c r="ADD135" s="205"/>
      <c r="ADE135" s="205"/>
      <c r="ADF135" s="205"/>
      <c r="ADG135" s="205"/>
      <c r="ADH135" s="205"/>
      <c r="ADI135" s="205"/>
      <c r="ADJ135" s="205"/>
      <c r="ADK135" s="205"/>
      <c r="ADL135" s="205"/>
      <c r="ADM135" s="205"/>
      <c r="ADN135" s="205"/>
      <c r="ADO135" s="205"/>
      <c r="ADP135" s="205"/>
      <c r="ADQ135" s="205"/>
      <c r="ADR135" s="205"/>
      <c r="ADS135" s="205"/>
      <c r="ADT135" s="205"/>
      <c r="ADU135" s="205"/>
      <c r="ADV135" s="205"/>
      <c r="ADW135" s="205"/>
      <c r="ADX135" s="205"/>
      <c r="ADY135" s="205"/>
      <c r="ADZ135" s="205"/>
      <c r="AEA135" s="205"/>
      <c r="AEB135" s="205"/>
      <c r="AEC135" s="205"/>
      <c r="AED135" s="205"/>
      <c r="AEE135" s="205"/>
      <c r="AEF135" s="205"/>
      <c r="AEG135" s="205"/>
      <c r="AEH135" s="205"/>
      <c r="AEI135" s="205"/>
      <c r="AEJ135" s="205"/>
      <c r="AEK135" s="205"/>
      <c r="AEL135" s="205"/>
      <c r="AEM135" s="205"/>
      <c r="AEN135" s="205"/>
      <c r="AEO135" s="205"/>
      <c r="AEP135" s="205"/>
      <c r="AEQ135" s="205"/>
      <c r="AER135" s="205"/>
      <c r="AES135" s="205"/>
      <c r="AET135" s="205"/>
      <c r="AEU135" s="205"/>
      <c r="AEV135" s="205"/>
      <c r="AEW135" s="205"/>
      <c r="AEX135" s="205"/>
      <c r="AEY135" s="205"/>
      <c r="AEZ135" s="205"/>
      <c r="AFA135" s="205"/>
      <c r="AFB135" s="205"/>
      <c r="AFC135" s="205"/>
      <c r="AFD135" s="205"/>
      <c r="AFE135" s="205"/>
      <c r="AFF135" s="205"/>
      <c r="AFG135" s="205"/>
      <c r="AFH135" s="205"/>
      <c r="AFI135" s="205"/>
      <c r="AFJ135" s="205"/>
      <c r="AFK135" s="205"/>
      <c r="AFL135" s="205"/>
      <c r="AFM135" s="205"/>
      <c r="AFN135" s="205"/>
      <c r="AFO135" s="205"/>
      <c r="AFP135" s="205"/>
      <c r="AFQ135" s="205"/>
      <c r="AFR135" s="205"/>
      <c r="AFS135" s="205"/>
      <c r="AFT135" s="205"/>
      <c r="AFU135" s="205"/>
      <c r="AFV135" s="205"/>
      <c r="AFW135" s="205"/>
      <c r="AFX135" s="205"/>
      <c r="AFY135" s="205"/>
      <c r="AFZ135" s="205"/>
      <c r="AGA135" s="205"/>
      <c r="AGB135" s="205"/>
      <c r="AGC135" s="205"/>
      <c r="AGD135" s="205"/>
      <c r="AGE135" s="205"/>
      <c r="AGF135" s="205"/>
      <c r="AGG135" s="205"/>
      <c r="AGH135" s="205"/>
      <c r="AGI135" s="205"/>
      <c r="AGJ135" s="205"/>
      <c r="AGK135" s="205"/>
      <c r="AGL135" s="205"/>
      <c r="AGM135" s="205"/>
      <c r="AGN135" s="205"/>
      <c r="AGO135" s="205"/>
      <c r="AGP135" s="205"/>
      <c r="AGQ135" s="205"/>
      <c r="AGR135" s="205"/>
      <c r="AGS135" s="205"/>
      <c r="AGT135" s="205"/>
      <c r="AGU135" s="205"/>
      <c r="AGV135" s="205"/>
      <c r="AGW135" s="205"/>
      <c r="AGX135" s="205"/>
      <c r="AGY135" s="205"/>
      <c r="AGZ135" s="205"/>
      <c r="AHA135" s="205"/>
      <c r="AHB135" s="205"/>
      <c r="AHC135" s="205"/>
      <c r="AHD135" s="205"/>
      <c r="AHE135" s="205"/>
      <c r="AHF135" s="205"/>
      <c r="AHG135" s="205"/>
      <c r="AHH135" s="205"/>
      <c r="AHI135" s="205"/>
      <c r="AHJ135" s="205"/>
      <c r="AHK135" s="205"/>
      <c r="AHL135" s="205"/>
      <c r="AHM135" s="205"/>
      <c r="AHN135" s="205"/>
      <c r="AHO135" s="205"/>
      <c r="AHP135" s="205"/>
      <c r="AHQ135" s="205"/>
      <c r="AHR135" s="205"/>
      <c r="AHS135" s="205"/>
      <c r="AHT135" s="205"/>
      <c r="AHU135" s="205"/>
      <c r="AHV135" s="205"/>
      <c r="AHW135" s="205"/>
      <c r="AHX135" s="205"/>
      <c r="AHY135" s="205"/>
      <c r="AHZ135" s="205"/>
      <c r="AIA135" s="205"/>
      <c r="AIB135" s="205"/>
      <c r="AIC135" s="205"/>
      <c r="AID135" s="205"/>
      <c r="AIE135" s="205"/>
      <c r="AIF135" s="205"/>
      <c r="AIG135" s="205"/>
      <c r="AIH135" s="205"/>
      <c r="AII135" s="205"/>
      <c r="AIJ135" s="205"/>
      <c r="AIK135" s="205"/>
      <c r="AIL135" s="205"/>
      <c r="AIM135" s="205"/>
      <c r="AIN135" s="205"/>
      <c r="AIO135" s="205"/>
      <c r="AIP135" s="205"/>
      <c r="AIQ135" s="205"/>
      <c r="AIR135" s="205"/>
      <c r="AIS135" s="205"/>
      <c r="AIT135" s="205"/>
      <c r="AIU135" s="205"/>
      <c r="AIV135" s="205"/>
      <c r="AIW135" s="205"/>
      <c r="AIX135" s="205"/>
      <c r="AIY135" s="205"/>
      <c r="AIZ135" s="205"/>
      <c r="AJA135" s="205"/>
      <c r="AJB135" s="205"/>
      <c r="AJC135" s="205"/>
      <c r="AJD135" s="205"/>
      <c r="AJE135" s="205"/>
      <c r="AJF135" s="205"/>
      <c r="AJG135" s="205"/>
      <c r="AJH135" s="205"/>
      <c r="AJI135" s="205"/>
      <c r="AJJ135" s="205"/>
      <c r="AJK135" s="205"/>
      <c r="AJL135" s="205"/>
      <c r="AJM135" s="205"/>
      <c r="AJN135" s="205"/>
      <c r="AJO135" s="205"/>
      <c r="AJP135" s="205"/>
      <c r="AJQ135" s="205"/>
      <c r="AJR135" s="205"/>
      <c r="AJS135" s="205"/>
      <c r="AJT135" s="205"/>
      <c r="AJU135" s="205"/>
      <c r="AJV135" s="205"/>
      <c r="AJW135" s="205"/>
      <c r="AJX135" s="205"/>
      <c r="AJY135" s="205"/>
      <c r="AJZ135" s="205"/>
      <c r="AKA135" s="205"/>
      <c r="AKB135" s="205"/>
      <c r="AKC135" s="205"/>
      <c r="AKD135" s="205"/>
      <c r="AKE135" s="205"/>
      <c r="AKF135" s="205"/>
      <c r="AKG135" s="205"/>
      <c r="AKH135" s="205"/>
      <c r="AKI135" s="205"/>
      <c r="AKJ135" s="205"/>
      <c r="AKK135" s="205"/>
      <c r="AKL135" s="205"/>
      <c r="AKM135" s="205"/>
      <c r="AKN135" s="205"/>
      <c r="AKO135" s="205"/>
      <c r="AKP135" s="205"/>
      <c r="AKQ135" s="205"/>
      <c r="AKR135" s="205"/>
      <c r="AKS135" s="205"/>
      <c r="AKT135" s="205"/>
      <c r="AKU135" s="205"/>
      <c r="AKV135" s="205"/>
      <c r="AKW135" s="205"/>
      <c r="AKX135" s="205"/>
      <c r="AKY135" s="205"/>
      <c r="AKZ135" s="205"/>
      <c r="ALA135" s="205"/>
      <c r="ALB135" s="205"/>
      <c r="ALC135" s="205"/>
      <c r="ALD135" s="205"/>
      <c r="ALE135" s="205"/>
      <c r="ALF135" s="205"/>
      <c r="ALG135" s="205"/>
      <c r="ALH135" s="205"/>
      <c r="ALI135" s="205"/>
      <c r="ALJ135" s="205"/>
      <c r="ALK135" s="205"/>
      <c r="ALL135" s="205"/>
      <c r="ALM135" s="205"/>
      <c r="ALN135" s="205"/>
      <c r="ALO135" s="205"/>
      <c r="ALP135" s="205"/>
      <c r="ALQ135" s="205"/>
      <c r="ALR135" s="205"/>
      <c r="ALS135" s="205"/>
      <c r="ALT135" s="205"/>
      <c r="ALU135" s="205"/>
      <c r="ALV135" s="205"/>
      <c r="ALW135" s="205"/>
      <c r="ALX135" s="205"/>
      <c r="ALY135" s="205"/>
      <c r="ALZ135" s="205"/>
      <c r="AMA135" s="205"/>
      <c r="AMB135" s="205"/>
      <c r="AMC135" s="205"/>
      <c r="AMD135" s="205"/>
      <c r="AME135" s="205"/>
      <c r="AMF135" s="205"/>
      <c r="AMG135" s="205"/>
      <c r="AMH135" s="205"/>
      <c r="AMI135" s="205"/>
      <c r="AMJ135" s="205"/>
      <c r="AMK135" s="205"/>
    </row>
    <row r="136" spans="1:1025" s="212" customFormat="1" ht="15" customHeight="1" x14ac:dyDescent="0.25">
      <c r="A136" s="209"/>
      <c r="B136" s="293" t="s">
        <v>109</v>
      </c>
      <c r="C136" s="294"/>
      <c r="D136" s="199" t="s">
        <v>96</v>
      </c>
      <c r="E136" s="201">
        <f>E137+E139+E141+E142</f>
        <v>344140.4</v>
      </c>
      <c r="F136" s="208" t="s">
        <v>97</v>
      </c>
      <c r="G136" s="201">
        <f>G137+G139+G141+G142</f>
        <v>293281.97720000002</v>
      </c>
      <c r="H136" s="208" t="s">
        <v>97</v>
      </c>
      <c r="I136" s="201">
        <f>I137+I139+I141+I142</f>
        <v>243984.17719999998</v>
      </c>
      <c r="J136" s="208">
        <f>I136/E136*100</f>
        <v>70.896697161972256</v>
      </c>
      <c r="K136" s="208" t="s">
        <v>97</v>
      </c>
      <c r="L136" s="208" t="s">
        <v>97</v>
      </c>
      <c r="CY136" s="209"/>
      <c r="CZ136" s="209"/>
      <c r="DA136" s="209"/>
      <c r="DB136" s="209"/>
      <c r="DC136" s="209"/>
      <c r="DD136" s="209"/>
      <c r="DE136" s="209"/>
      <c r="DF136" s="209"/>
      <c r="DG136" s="209"/>
      <c r="DH136" s="209"/>
      <c r="DI136" s="209"/>
      <c r="DJ136" s="209"/>
      <c r="DK136" s="209"/>
      <c r="DL136" s="209"/>
      <c r="DM136" s="209"/>
      <c r="DN136" s="209"/>
      <c r="DO136" s="209"/>
      <c r="DP136" s="209"/>
      <c r="DQ136" s="209"/>
      <c r="DR136" s="209"/>
      <c r="DS136" s="209"/>
      <c r="DT136" s="209"/>
      <c r="DU136" s="209"/>
      <c r="DV136" s="209"/>
      <c r="DW136" s="209"/>
      <c r="DX136" s="209"/>
      <c r="DY136" s="209"/>
      <c r="DZ136" s="209"/>
      <c r="EA136" s="209"/>
      <c r="EB136" s="209"/>
      <c r="EC136" s="209"/>
      <c r="ED136" s="209"/>
      <c r="EE136" s="209"/>
      <c r="EF136" s="209"/>
      <c r="EG136" s="209"/>
      <c r="EH136" s="209"/>
      <c r="EI136" s="209"/>
      <c r="EJ136" s="209"/>
      <c r="EK136" s="209"/>
      <c r="EL136" s="209"/>
      <c r="EM136" s="209"/>
      <c r="EN136" s="209"/>
      <c r="EO136" s="209"/>
      <c r="EP136" s="209"/>
      <c r="EQ136" s="209"/>
      <c r="ER136" s="209"/>
      <c r="ES136" s="209"/>
      <c r="ET136" s="209"/>
      <c r="EU136" s="209"/>
      <c r="EV136" s="209"/>
      <c r="EW136" s="209"/>
      <c r="EX136" s="209"/>
      <c r="EY136" s="209"/>
      <c r="EZ136" s="209"/>
      <c r="FA136" s="209"/>
      <c r="FB136" s="209"/>
      <c r="FC136" s="209"/>
      <c r="FD136" s="209"/>
      <c r="FE136" s="209"/>
      <c r="FF136" s="209"/>
      <c r="FG136" s="209"/>
      <c r="FH136" s="209"/>
      <c r="FI136" s="209"/>
      <c r="FJ136" s="209"/>
      <c r="FK136" s="209"/>
      <c r="FL136" s="209"/>
      <c r="FM136" s="209"/>
      <c r="FN136" s="209"/>
      <c r="FO136" s="209"/>
      <c r="FP136" s="209"/>
      <c r="FQ136" s="209"/>
      <c r="FR136" s="209"/>
      <c r="FS136" s="209"/>
      <c r="FT136" s="209"/>
      <c r="FU136" s="209"/>
      <c r="FV136" s="209"/>
      <c r="FW136" s="209"/>
      <c r="FX136" s="209"/>
      <c r="FY136" s="209"/>
      <c r="FZ136" s="209"/>
      <c r="GA136" s="209"/>
      <c r="GB136" s="209"/>
      <c r="GC136" s="209"/>
      <c r="GD136" s="209"/>
      <c r="GE136" s="209"/>
      <c r="GF136" s="209"/>
      <c r="GG136" s="209"/>
      <c r="GH136" s="209"/>
      <c r="GI136" s="209"/>
      <c r="GJ136" s="209"/>
      <c r="GK136" s="209"/>
      <c r="GL136" s="209"/>
      <c r="GM136" s="209"/>
      <c r="GN136" s="209"/>
      <c r="GO136" s="209"/>
      <c r="GP136" s="209"/>
      <c r="GQ136" s="209"/>
      <c r="GR136" s="209"/>
      <c r="GS136" s="209"/>
      <c r="GT136" s="209"/>
      <c r="GU136" s="209"/>
      <c r="GV136" s="209"/>
      <c r="GW136" s="209"/>
      <c r="GX136" s="209"/>
      <c r="GY136" s="209"/>
      <c r="GZ136" s="209"/>
      <c r="HA136" s="209"/>
      <c r="HB136" s="209"/>
      <c r="HC136" s="209"/>
      <c r="HD136" s="209"/>
      <c r="HE136" s="209"/>
      <c r="HF136" s="209"/>
      <c r="HG136" s="209"/>
      <c r="HH136" s="209"/>
      <c r="HI136" s="209"/>
      <c r="HJ136" s="209"/>
      <c r="HK136" s="209"/>
      <c r="HL136" s="209"/>
      <c r="HM136" s="209"/>
      <c r="HN136" s="209"/>
      <c r="HO136" s="209"/>
      <c r="HP136" s="209"/>
      <c r="HQ136" s="209"/>
      <c r="HR136" s="209"/>
      <c r="HS136" s="209"/>
      <c r="HT136" s="209"/>
      <c r="HU136" s="209"/>
      <c r="HV136" s="209"/>
      <c r="HW136" s="209"/>
      <c r="HX136" s="209"/>
      <c r="HY136" s="209"/>
      <c r="HZ136" s="209"/>
      <c r="IA136" s="209"/>
      <c r="IB136" s="209"/>
      <c r="IC136" s="209"/>
      <c r="ID136" s="209"/>
      <c r="IE136" s="209"/>
      <c r="IF136" s="209"/>
      <c r="IG136" s="209"/>
      <c r="IH136" s="209"/>
      <c r="II136" s="209"/>
      <c r="IJ136" s="209"/>
      <c r="IK136" s="209"/>
      <c r="IL136" s="209"/>
      <c r="IM136" s="209"/>
      <c r="IN136" s="209"/>
      <c r="IO136" s="209"/>
      <c r="IP136" s="209"/>
      <c r="IQ136" s="209"/>
      <c r="IR136" s="209"/>
      <c r="IS136" s="209"/>
      <c r="IT136" s="209"/>
      <c r="IU136" s="209"/>
      <c r="IV136" s="209"/>
      <c r="IW136" s="209"/>
      <c r="IX136" s="209"/>
      <c r="IY136" s="209"/>
      <c r="IZ136" s="209"/>
      <c r="JA136" s="209"/>
      <c r="JB136" s="209"/>
      <c r="JC136" s="209"/>
      <c r="JD136" s="209"/>
      <c r="JE136" s="209"/>
      <c r="JF136" s="209"/>
      <c r="JG136" s="209"/>
      <c r="JH136" s="209"/>
      <c r="JI136" s="209"/>
      <c r="JJ136" s="209"/>
      <c r="JK136" s="209"/>
      <c r="JL136" s="209"/>
      <c r="JM136" s="209"/>
      <c r="JN136" s="209"/>
      <c r="JO136" s="209"/>
      <c r="JP136" s="209"/>
      <c r="JQ136" s="209"/>
      <c r="JR136" s="209"/>
      <c r="JS136" s="209"/>
      <c r="JT136" s="209"/>
      <c r="JU136" s="209"/>
      <c r="JV136" s="209"/>
      <c r="JW136" s="209"/>
      <c r="JX136" s="209"/>
      <c r="JY136" s="209"/>
      <c r="JZ136" s="209"/>
      <c r="KA136" s="209"/>
      <c r="KB136" s="209"/>
      <c r="KC136" s="209"/>
      <c r="KD136" s="209"/>
      <c r="KE136" s="209"/>
      <c r="KF136" s="209"/>
      <c r="KG136" s="209"/>
      <c r="KH136" s="209"/>
      <c r="KI136" s="209"/>
      <c r="KJ136" s="209"/>
      <c r="KK136" s="209"/>
      <c r="KL136" s="209"/>
      <c r="KM136" s="209"/>
      <c r="KN136" s="209"/>
      <c r="KO136" s="209"/>
    </row>
    <row r="137" spans="1:1025" s="212" customFormat="1" x14ac:dyDescent="0.25">
      <c r="A137" s="209"/>
      <c r="B137" s="293"/>
      <c r="C137" s="294"/>
      <c r="D137" s="199" t="s">
        <v>23</v>
      </c>
      <c r="E137" s="201">
        <f>E153+E168</f>
        <v>9296.5</v>
      </c>
      <c r="F137" s="201">
        <f t="shared" ref="F137:I138" si="9">F153+F168</f>
        <v>8805.5498900000002</v>
      </c>
      <c r="G137" s="201">
        <f t="shared" si="9"/>
        <v>8805.5498900000002</v>
      </c>
      <c r="H137" s="201">
        <f t="shared" si="9"/>
        <v>4766.5498900000002</v>
      </c>
      <c r="I137" s="201">
        <f t="shared" si="9"/>
        <v>4857.6498900000006</v>
      </c>
      <c r="J137" s="201">
        <f>I137/E137*100</f>
        <v>52.252459420211913</v>
      </c>
      <c r="K137" s="208">
        <f>H137/F137*100</f>
        <v>54.131200771607915</v>
      </c>
      <c r="L137" s="208">
        <f>H137/G137*100</f>
        <v>54.131200771607915</v>
      </c>
      <c r="CY137" s="209"/>
      <c r="CZ137" s="209"/>
      <c r="DA137" s="209"/>
      <c r="DB137" s="209"/>
      <c r="DC137" s="209"/>
      <c r="DD137" s="209"/>
      <c r="DE137" s="209"/>
      <c r="DF137" s="209"/>
      <c r="DG137" s="209"/>
      <c r="DH137" s="209"/>
      <c r="DI137" s="209"/>
      <c r="DJ137" s="209"/>
      <c r="DK137" s="209"/>
      <c r="DL137" s="209"/>
      <c r="DM137" s="209"/>
      <c r="DN137" s="209"/>
      <c r="DO137" s="209"/>
      <c r="DP137" s="209"/>
      <c r="DQ137" s="209"/>
      <c r="DR137" s="209"/>
      <c r="DS137" s="209"/>
      <c r="DT137" s="209"/>
      <c r="DU137" s="209"/>
      <c r="DV137" s="209"/>
      <c r="DW137" s="209"/>
      <c r="DX137" s="209"/>
      <c r="DY137" s="209"/>
      <c r="DZ137" s="209"/>
      <c r="EA137" s="209"/>
      <c r="EB137" s="209"/>
      <c r="EC137" s="209"/>
      <c r="ED137" s="209"/>
      <c r="EE137" s="209"/>
      <c r="EF137" s="209"/>
      <c r="EG137" s="209"/>
      <c r="EH137" s="209"/>
      <c r="EI137" s="209"/>
      <c r="EJ137" s="209"/>
      <c r="EK137" s="209"/>
      <c r="EL137" s="209"/>
      <c r="EM137" s="209"/>
      <c r="EN137" s="209"/>
      <c r="EO137" s="209"/>
      <c r="EP137" s="209"/>
      <c r="EQ137" s="209"/>
      <c r="ER137" s="209"/>
      <c r="ES137" s="209"/>
      <c r="ET137" s="209"/>
      <c r="EU137" s="209"/>
      <c r="EV137" s="209"/>
      <c r="EW137" s="209"/>
      <c r="EX137" s="209"/>
      <c r="EY137" s="209"/>
      <c r="EZ137" s="209"/>
      <c r="FA137" s="209"/>
      <c r="FB137" s="209"/>
      <c r="FC137" s="209"/>
      <c r="FD137" s="209"/>
      <c r="FE137" s="209"/>
      <c r="FF137" s="209"/>
      <c r="FG137" s="209"/>
      <c r="FH137" s="209"/>
      <c r="FI137" s="209"/>
      <c r="FJ137" s="209"/>
      <c r="FK137" s="209"/>
      <c r="FL137" s="209"/>
      <c r="FM137" s="209"/>
      <c r="FN137" s="209"/>
      <c r="FO137" s="209"/>
      <c r="FP137" s="209"/>
      <c r="FQ137" s="209"/>
      <c r="FR137" s="209"/>
      <c r="FS137" s="209"/>
      <c r="FT137" s="209"/>
      <c r="FU137" s="209"/>
      <c r="FV137" s="209"/>
      <c r="FW137" s="209"/>
      <c r="FX137" s="209"/>
      <c r="FY137" s="209"/>
      <c r="FZ137" s="209"/>
      <c r="GA137" s="209"/>
      <c r="GB137" s="209"/>
      <c r="GC137" s="209"/>
      <c r="GD137" s="209"/>
      <c r="GE137" s="209"/>
      <c r="GF137" s="209"/>
      <c r="GG137" s="209"/>
      <c r="GH137" s="209"/>
      <c r="GI137" s="209"/>
      <c r="GJ137" s="209"/>
      <c r="GK137" s="209"/>
      <c r="GL137" s="209"/>
      <c r="GM137" s="209"/>
      <c r="GN137" s="209"/>
      <c r="GO137" s="209"/>
      <c r="GP137" s="209"/>
      <c r="GQ137" s="209"/>
      <c r="GR137" s="209"/>
      <c r="GS137" s="209"/>
      <c r="GT137" s="209"/>
      <c r="GU137" s="209"/>
      <c r="GV137" s="209"/>
      <c r="GW137" s="209"/>
      <c r="GX137" s="209"/>
      <c r="GY137" s="209"/>
      <c r="GZ137" s="209"/>
      <c r="HA137" s="209"/>
      <c r="HB137" s="209"/>
      <c r="HC137" s="209"/>
      <c r="HD137" s="209"/>
      <c r="HE137" s="209"/>
      <c r="HF137" s="209"/>
      <c r="HG137" s="209"/>
      <c r="HH137" s="209"/>
      <c r="HI137" s="209"/>
      <c r="HJ137" s="209"/>
      <c r="HK137" s="209"/>
      <c r="HL137" s="209"/>
      <c r="HM137" s="209"/>
      <c r="HN137" s="209"/>
      <c r="HO137" s="209"/>
      <c r="HP137" s="209"/>
      <c r="HQ137" s="209"/>
      <c r="HR137" s="209"/>
      <c r="HS137" s="209"/>
      <c r="HT137" s="209"/>
      <c r="HU137" s="209"/>
      <c r="HV137" s="209"/>
      <c r="HW137" s="209"/>
      <c r="HX137" s="209"/>
      <c r="HY137" s="209"/>
      <c r="HZ137" s="209"/>
      <c r="IA137" s="209"/>
      <c r="IB137" s="209"/>
      <c r="IC137" s="209"/>
      <c r="ID137" s="209"/>
      <c r="IE137" s="209"/>
      <c r="IF137" s="209"/>
      <c r="IG137" s="209"/>
      <c r="IH137" s="209"/>
      <c r="II137" s="209"/>
      <c r="IJ137" s="209"/>
      <c r="IK137" s="209"/>
      <c r="IL137" s="209"/>
      <c r="IM137" s="209"/>
      <c r="IN137" s="209"/>
      <c r="IO137" s="209"/>
      <c r="IP137" s="209"/>
      <c r="IQ137" s="209"/>
      <c r="IR137" s="209"/>
      <c r="IS137" s="209"/>
      <c r="IT137" s="209"/>
      <c r="IU137" s="209"/>
      <c r="IV137" s="209"/>
      <c r="IW137" s="209"/>
      <c r="IX137" s="209"/>
      <c r="IY137" s="209"/>
      <c r="IZ137" s="209"/>
      <c r="JA137" s="209"/>
      <c r="JB137" s="209"/>
      <c r="JC137" s="209"/>
      <c r="JD137" s="209"/>
      <c r="JE137" s="209"/>
      <c r="JF137" s="209"/>
      <c r="JG137" s="209"/>
      <c r="JH137" s="209"/>
      <c r="JI137" s="209"/>
      <c r="JJ137" s="209"/>
      <c r="JK137" s="209"/>
      <c r="JL137" s="209"/>
      <c r="JM137" s="209"/>
      <c r="JN137" s="209"/>
      <c r="JO137" s="209"/>
      <c r="JP137" s="209"/>
      <c r="JQ137" s="209"/>
      <c r="JR137" s="209"/>
      <c r="JS137" s="209"/>
      <c r="JT137" s="209"/>
      <c r="JU137" s="209"/>
      <c r="JV137" s="209"/>
      <c r="JW137" s="209"/>
      <c r="JX137" s="209"/>
      <c r="JY137" s="209"/>
      <c r="JZ137" s="209"/>
      <c r="KA137" s="209"/>
      <c r="KB137" s="209"/>
      <c r="KC137" s="209"/>
      <c r="KD137" s="209"/>
      <c r="KE137" s="209"/>
      <c r="KF137" s="209"/>
      <c r="KG137" s="209"/>
      <c r="KH137" s="209"/>
      <c r="KI137" s="209"/>
      <c r="KJ137" s="209"/>
      <c r="KK137" s="209"/>
      <c r="KL137" s="209"/>
      <c r="KM137" s="209"/>
      <c r="KN137" s="209"/>
      <c r="KO137" s="209"/>
    </row>
    <row r="138" spans="1:1025" s="212" customFormat="1" ht="54" x14ac:dyDescent="0.25">
      <c r="A138" s="209"/>
      <c r="B138" s="293"/>
      <c r="C138" s="294"/>
      <c r="D138" s="199" t="s">
        <v>24</v>
      </c>
      <c r="E138" s="201"/>
      <c r="F138" s="201">
        <f t="shared" si="9"/>
        <v>5824.3498900000004</v>
      </c>
      <c r="G138" s="201"/>
      <c r="H138" s="201">
        <f t="shared" ref="H138:I138" si="10">H154</f>
        <v>1792.3999999999999</v>
      </c>
      <c r="I138" s="201">
        <f t="shared" si="10"/>
        <v>1883.5</v>
      </c>
      <c r="J138" s="208"/>
      <c r="K138" s="208">
        <f>H138/F138*100</f>
        <v>30.774250068276714</v>
      </c>
      <c r="L138" s="208"/>
      <c r="CY138" s="209"/>
      <c r="CZ138" s="209"/>
      <c r="DA138" s="209"/>
      <c r="DB138" s="209"/>
      <c r="DC138" s="209"/>
      <c r="DD138" s="209"/>
      <c r="DE138" s="209"/>
      <c r="DF138" s="209"/>
      <c r="DG138" s="209"/>
      <c r="DH138" s="209"/>
      <c r="DI138" s="209"/>
      <c r="DJ138" s="209"/>
      <c r="DK138" s="209"/>
      <c r="DL138" s="209"/>
      <c r="DM138" s="209"/>
      <c r="DN138" s="209"/>
      <c r="DO138" s="209"/>
      <c r="DP138" s="209"/>
      <c r="DQ138" s="209"/>
      <c r="DR138" s="209"/>
      <c r="DS138" s="209"/>
      <c r="DT138" s="209"/>
      <c r="DU138" s="209"/>
      <c r="DV138" s="209"/>
      <c r="DW138" s="209"/>
      <c r="DX138" s="209"/>
      <c r="DY138" s="209"/>
      <c r="DZ138" s="209"/>
      <c r="EA138" s="209"/>
      <c r="EB138" s="209"/>
      <c r="EC138" s="209"/>
      <c r="ED138" s="209"/>
      <c r="EE138" s="209"/>
      <c r="EF138" s="209"/>
      <c r="EG138" s="209"/>
      <c r="EH138" s="209"/>
      <c r="EI138" s="209"/>
      <c r="EJ138" s="209"/>
      <c r="EK138" s="209"/>
      <c r="EL138" s="209"/>
      <c r="EM138" s="209"/>
      <c r="EN138" s="209"/>
      <c r="EO138" s="209"/>
      <c r="EP138" s="209"/>
      <c r="EQ138" s="209"/>
      <c r="ER138" s="209"/>
      <c r="ES138" s="209"/>
      <c r="ET138" s="209"/>
      <c r="EU138" s="209"/>
      <c r="EV138" s="209"/>
      <c r="EW138" s="209"/>
      <c r="EX138" s="209"/>
      <c r="EY138" s="209"/>
      <c r="EZ138" s="209"/>
      <c r="FA138" s="209"/>
      <c r="FB138" s="209"/>
      <c r="FC138" s="209"/>
      <c r="FD138" s="209"/>
      <c r="FE138" s="209"/>
      <c r="FF138" s="209"/>
      <c r="FG138" s="209"/>
      <c r="FH138" s="209"/>
      <c r="FI138" s="209"/>
      <c r="FJ138" s="209"/>
      <c r="FK138" s="209"/>
      <c r="FL138" s="209"/>
      <c r="FM138" s="209"/>
      <c r="FN138" s="209"/>
      <c r="FO138" s="209"/>
      <c r="FP138" s="209"/>
      <c r="FQ138" s="209"/>
      <c r="FR138" s="209"/>
      <c r="FS138" s="209"/>
      <c r="FT138" s="209"/>
      <c r="FU138" s="209"/>
      <c r="FV138" s="209"/>
      <c r="FW138" s="209"/>
      <c r="FX138" s="209"/>
      <c r="FY138" s="209"/>
      <c r="FZ138" s="209"/>
      <c r="GA138" s="209"/>
      <c r="GB138" s="209"/>
      <c r="GC138" s="209"/>
      <c r="GD138" s="209"/>
      <c r="GE138" s="209"/>
      <c r="GF138" s="209"/>
      <c r="GG138" s="209"/>
      <c r="GH138" s="209"/>
      <c r="GI138" s="209"/>
      <c r="GJ138" s="209"/>
      <c r="GK138" s="209"/>
      <c r="GL138" s="209"/>
      <c r="GM138" s="209"/>
      <c r="GN138" s="209"/>
      <c r="GO138" s="209"/>
      <c r="GP138" s="209"/>
      <c r="GQ138" s="209"/>
      <c r="GR138" s="209"/>
      <c r="GS138" s="209"/>
      <c r="GT138" s="209"/>
      <c r="GU138" s="209"/>
      <c r="GV138" s="209"/>
      <c r="GW138" s="209"/>
      <c r="GX138" s="209"/>
      <c r="GY138" s="209"/>
      <c r="GZ138" s="209"/>
      <c r="HA138" s="209"/>
      <c r="HB138" s="209"/>
      <c r="HC138" s="209"/>
      <c r="HD138" s="209"/>
      <c r="HE138" s="209"/>
      <c r="HF138" s="209"/>
      <c r="HG138" s="209"/>
      <c r="HH138" s="209"/>
      <c r="HI138" s="209"/>
      <c r="HJ138" s="209"/>
      <c r="HK138" s="209"/>
      <c r="HL138" s="209"/>
      <c r="HM138" s="209"/>
      <c r="HN138" s="209"/>
      <c r="HO138" s="209"/>
      <c r="HP138" s="209"/>
      <c r="HQ138" s="209"/>
      <c r="HR138" s="209"/>
      <c r="HS138" s="209"/>
      <c r="HT138" s="209"/>
      <c r="HU138" s="209"/>
      <c r="HV138" s="209"/>
      <c r="HW138" s="209"/>
      <c r="HX138" s="209"/>
      <c r="HY138" s="209"/>
      <c r="HZ138" s="209"/>
      <c r="IA138" s="209"/>
      <c r="IB138" s="209"/>
      <c r="IC138" s="209"/>
      <c r="ID138" s="209"/>
      <c r="IE138" s="209"/>
      <c r="IF138" s="209"/>
      <c r="IG138" s="209"/>
      <c r="IH138" s="209"/>
      <c r="II138" s="209"/>
      <c r="IJ138" s="209"/>
      <c r="IK138" s="209"/>
      <c r="IL138" s="209"/>
      <c r="IM138" s="209"/>
      <c r="IN138" s="209"/>
      <c r="IO138" s="209"/>
      <c r="IP138" s="209"/>
      <c r="IQ138" s="209"/>
      <c r="IR138" s="209"/>
      <c r="IS138" s="209"/>
      <c r="IT138" s="209"/>
      <c r="IU138" s="209"/>
      <c r="IV138" s="209"/>
      <c r="IW138" s="209"/>
      <c r="IX138" s="209"/>
      <c r="IY138" s="209"/>
      <c r="IZ138" s="209"/>
      <c r="JA138" s="209"/>
      <c r="JB138" s="209"/>
      <c r="JC138" s="209"/>
      <c r="JD138" s="209"/>
      <c r="JE138" s="209"/>
      <c r="JF138" s="209"/>
      <c r="JG138" s="209"/>
      <c r="JH138" s="209"/>
      <c r="JI138" s="209"/>
      <c r="JJ138" s="209"/>
      <c r="JK138" s="209"/>
      <c r="JL138" s="209"/>
      <c r="JM138" s="209"/>
      <c r="JN138" s="209"/>
      <c r="JO138" s="209"/>
      <c r="JP138" s="209"/>
      <c r="JQ138" s="209"/>
      <c r="JR138" s="209"/>
      <c r="JS138" s="209"/>
      <c r="JT138" s="209"/>
      <c r="JU138" s="209"/>
      <c r="JV138" s="209"/>
      <c r="JW138" s="209"/>
      <c r="JX138" s="209"/>
      <c r="JY138" s="209"/>
      <c r="JZ138" s="209"/>
      <c r="KA138" s="209"/>
      <c r="KB138" s="209"/>
      <c r="KC138" s="209"/>
      <c r="KD138" s="209"/>
      <c r="KE138" s="209"/>
      <c r="KF138" s="209"/>
      <c r="KG138" s="209"/>
      <c r="KH138" s="209"/>
      <c r="KI138" s="209"/>
      <c r="KJ138" s="209"/>
      <c r="KK138" s="209"/>
      <c r="KL138" s="209"/>
      <c r="KM138" s="209"/>
      <c r="KN138" s="209"/>
      <c r="KO138" s="209"/>
    </row>
    <row r="139" spans="1:1025" s="212" customFormat="1" ht="27" x14ac:dyDescent="0.25">
      <c r="A139" s="209"/>
      <c r="B139" s="293"/>
      <c r="C139" s="294"/>
      <c r="D139" s="199" t="s">
        <v>25</v>
      </c>
      <c r="E139" s="201">
        <f t="shared" ref="E139:I140" si="11">E155+E170</f>
        <v>308528.80000000005</v>
      </c>
      <c r="F139" s="201">
        <f t="shared" si="11"/>
        <v>284476.42731</v>
      </c>
      <c r="G139" s="201">
        <f t="shared" si="11"/>
        <v>284476.42731</v>
      </c>
      <c r="H139" s="201">
        <f t="shared" si="11"/>
        <v>233566.02730999998</v>
      </c>
      <c r="I139" s="201">
        <f t="shared" si="11"/>
        <v>238028.72730999999</v>
      </c>
      <c r="J139" s="208">
        <f>I139/E139*100</f>
        <v>77.14959748004074</v>
      </c>
      <c r="K139" s="208">
        <f>H139/F139*100</f>
        <v>82.10382474168172</v>
      </c>
      <c r="L139" s="208">
        <f>H139/G139*100</f>
        <v>82.10382474168172</v>
      </c>
      <c r="CY139" s="209"/>
      <c r="CZ139" s="209"/>
      <c r="DA139" s="209"/>
      <c r="DB139" s="209"/>
      <c r="DC139" s="209"/>
      <c r="DD139" s="209"/>
      <c r="DE139" s="209"/>
      <c r="DF139" s="209"/>
      <c r="DG139" s="209"/>
      <c r="DH139" s="209"/>
      <c r="DI139" s="209"/>
      <c r="DJ139" s="209"/>
      <c r="DK139" s="209"/>
      <c r="DL139" s="209"/>
      <c r="DM139" s="209"/>
      <c r="DN139" s="209"/>
      <c r="DO139" s="209"/>
      <c r="DP139" s="209"/>
      <c r="DQ139" s="209"/>
      <c r="DR139" s="209"/>
      <c r="DS139" s="209"/>
      <c r="DT139" s="209"/>
      <c r="DU139" s="209"/>
      <c r="DV139" s="209"/>
      <c r="DW139" s="209"/>
      <c r="DX139" s="209"/>
      <c r="DY139" s="209"/>
      <c r="DZ139" s="209"/>
      <c r="EA139" s="209"/>
      <c r="EB139" s="209"/>
      <c r="EC139" s="209"/>
      <c r="ED139" s="209"/>
      <c r="EE139" s="209"/>
      <c r="EF139" s="209"/>
      <c r="EG139" s="209"/>
      <c r="EH139" s="209"/>
      <c r="EI139" s="209"/>
      <c r="EJ139" s="209"/>
      <c r="EK139" s="209"/>
      <c r="EL139" s="209"/>
      <c r="EM139" s="209"/>
      <c r="EN139" s="209"/>
      <c r="EO139" s="209"/>
      <c r="EP139" s="209"/>
      <c r="EQ139" s="209"/>
      <c r="ER139" s="209"/>
      <c r="ES139" s="209"/>
      <c r="ET139" s="209"/>
      <c r="EU139" s="209"/>
      <c r="EV139" s="209"/>
      <c r="EW139" s="209"/>
      <c r="EX139" s="209"/>
      <c r="EY139" s="209"/>
      <c r="EZ139" s="209"/>
      <c r="FA139" s="209"/>
      <c r="FB139" s="209"/>
      <c r="FC139" s="209"/>
      <c r="FD139" s="209"/>
      <c r="FE139" s="209"/>
      <c r="FF139" s="209"/>
      <c r="FG139" s="209"/>
      <c r="FH139" s="209"/>
      <c r="FI139" s="209"/>
      <c r="FJ139" s="209"/>
      <c r="FK139" s="209"/>
      <c r="FL139" s="209"/>
      <c r="FM139" s="209"/>
      <c r="FN139" s="209"/>
      <c r="FO139" s="209"/>
      <c r="FP139" s="209"/>
      <c r="FQ139" s="209"/>
      <c r="FR139" s="209"/>
      <c r="FS139" s="209"/>
      <c r="FT139" s="209"/>
      <c r="FU139" s="209"/>
      <c r="FV139" s="209"/>
      <c r="FW139" s="209"/>
      <c r="FX139" s="209"/>
      <c r="FY139" s="209"/>
      <c r="FZ139" s="209"/>
      <c r="GA139" s="209"/>
      <c r="GB139" s="209"/>
      <c r="GC139" s="209"/>
      <c r="GD139" s="209"/>
      <c r="GE139" s="209"/>
      <c r="GF139" s="209"/>
      <c r="GG139" s="209"/>
      <c r="GH139" s="209"/>
      <c r="GI139" s="209"/>
      <c r="GJ139" s="209"/>
      <c r="GK139" s="209"/>
      <c r="GL139" s="209"/>
      <c r="GM139" s="209"/>
      <c r="GN139" s="209"/>
      <c r="GO139" s="209"/>
      <c r="GP139" s="209"/>
      <c r="GQ139" s="209"/>
      <c r="GR139" s="209"/>
      <c r="GS139" s="209"/>
      <c r="GT139" s="209"/>
      <c r="GU139" s="209"/>
      <c r="GV139" s="209"/>
      <c r="GW139" s="209"/>
      <c r="GX139" s="209"/>
      <c r="GY139" s="209"/>
      <c r="GZ139" s="209"/>
      <c r="HA139" s="209"/>
      <c r="HB139" s="209"/>
      <c r="HC139" s="209"/>
      <c r="HD139" s="209"/>
      <c r="HE139" s="209"/>
      <c r="HF139" s="209"/>
      <c r="HG139" s="209"/>
      <c r="HH139" s="209"/>
      <c r="HI139" s="209"/>
      <c r="HJ139" s="209"/>
      <c r="HK139" s="209"/>
      <c r="HL139" s="209"/>
      <c r="HM139" s="209"/>
      <c r="HN139" s="209"/>
      <c r="HO139" s="209"/>
      <c r="HP139" s="209"/>
      <c r="HQ139" s="209"/>
      <c r="HR139" s="209"/>
      <c r="HS139" s="209"/>
      <c r="HT139" s="209"/>
      <c r="HU139" s="209"/>
      <c r="HV139" s="209"/>
      <c r="HW139" s="209"/>
      <c r="HX139" s="209"/>
      <c r="HY139" s="209"/>
      <c r="HZ139" s="209"/>
      <c r="IA139" s="209"/>
      <c r="IB139" s="209"/>
      <c r="IC139" s="209"/>
      <c r="ID139" s="209"/>
      <c r="IE139" s="209"/>
      <c r="IF139" s="209"/>
      <c r="IG139" s="209"/>
      <c r="IH139" s="209"/>
      <c r="II139" s="209"/>
      <c r="IJ139" s="209"/>
      <c r="IK139" s="209"/>
      <c r="IL139" s="209"/>
      <c r="IM139" s="209"/>
      <c r="IN139" s="209"/>
      <c r="IO139" s="209"/>
      <c r="IP139" s="209"/>
      <c r="IQ139" s="209"/>
      <c r="IR139" s="209"/>
      <c r="IS139" s="209"/>
      <c r="IT139" s="209"/>
      <c r="IU139" s="209"/>
      <c r="IV139" s="209"/>
      <c r="IW139" s="209"/>
      <c r="IX139" s="209"/>
      <c r="IY139" s="209"/>
      <c r="IZ139" s="209"/>
      <c r="JA139" s="209"/>
      <c r="JB139" s="209"/>
      <c r="JC139" s="209"/>
      <c r="JD139" s="209"/>
      <c r="JE139" s="209"/>
      <c r="JF139" s="209"/>
      <c r="JG139" s="209"/>
      <c r="JH139" s="209"/>
      <c r="JI139" s="209"/>
      <c r="JJ139" s="209"/>
      <c r="JK139" s="209"/>
      <c r="JL139" s="209"/>
      <c r="JM139" s="209"/>
      <c r="JN139" s="209"/>
      <c r="JO139" s="209"/>
      <c r="JP139" s="209"/>
      <c r="JQ139" s="209"/>
      <c r="JR139" s="209"/>
      <c r="JS139" s="209"/>
      <c r="JT139" s="209"/>
      <c r="JU139" s="209"/>
      <c r="JV139" s="209"/>
      <c r="JW139" s="209"/>
      <c r="JX139" s="209"/>
      <c r="JY139" s="209"/>
      <c r="JZ139" s="209"/>
      <c r="KA139" s="209"/>
      <c r="KB139" s="209"/>
      <c r="KC139" s="209"/>
      <c r="KD139" s="209"/>
      <c r="KE139" s="209"/>
      <c r="KF139" s="209"/>
      <c r="KG139" s="209"/>
      <c r="KH139" s="209"/>
      <c r="KI139" s="209"/>
      <c r="KJ139" s="209"/>
      <c r="KK139" s="209"/>
      <c r="KL139" s="209"/>
      <c r="KM139" s="209"/>
      <c r="KN139" s="209"/>
      <c r="KO139" s="209"/>
    </row>
    <row r="140" spans="1:1025" s="212" customFormat="1" ht="67.5" x14ac:dyDescent="0.25">
      <c r="A140" s="209"/>
      <c r="B140" s="293"/>
      <c r="C140" s="294"/>
      <c r="D140" s="199" t="s">
        <v>26</v>
      </c>
      <c r="E140" s="201">
        <f t="shared" ref="E140" si="12">E156+E171</f>
        <v>0</v>
      </c>
      <c r="F140" s="201">
        <f t="shared" si="11"/>
        <v>284476.42731</v>
      </c>
      <c r="G140" s="201"/>
      <c r="H140" s="201">
        <f t="shared" si="11"/>
        <v>233566.02730999998</v>
      </c>
      <c r="I140" s="201">
        <f t="shared" si="11"/>
        <v>238028.72730999999</v>
      </c>
      <c r="J140" s="208"/>
      <c r="K140" s="208">
        <f>H140/F140*100</f>
        <v>82.10382474168172</v>
      </c>
      <c r="L140" s="208"/>
      <c r="CY140" s="209"/>
      <c r="CZ140" s="209"/>
      <c r="DA140" s="209"/>
      <c r="DB140" s="209"/>
      <c r="DC140" s="209"/>
      <c r="DD140" s="209"/>
      <c r="DE140" s="209"/>
      <c r="DF140" s="209"/>
      <c r="DG140" s="209"/>
      <c r="DH140" s="209"/>
      <c r="DI140" s="209"/>
      <c r="DJ140" s="209"/>
      <c r="DK140" s="209"/>
      <c r="DL140" s="209"/>
      <c r="DM140" s="209"/>
      <c r="DN140" s="209"/>
      <c r="DO140" s="209"/>
      <c r="DP140" s="209"/>
      <c r="DQ140" s="209"/>
      <c r="DR140" s="209"/>
      <c r="DS140" s="209"/>
      <c r="DT140" s="209"/>
      <c r="DU140" s="209"/>
      <c r="DV140" s="209"/>
      <c r="DW140" s="209"/>
      <c r="DX140" s="209"/>
      <c r="DY140" s="209"/>
      <c r="DZ140" s="209"/>
      <c r="EA140" s="209"/>
      <c r="EB140" s="209"/>
      <c r="EC140" s="209"/>
      <c r="ED140" s="209"/>
      <c r="EE140" s="209"/>
      <c r="EF140" s="209"/>
      <c r="EG140" s="209"/>
      <c r="EH140" s="209"/>
      <c r="EI140" s="209"/>
      <c r="EJ140" s="209"/>
      <c r="EK140" s="209"/>
      <c r="EL140" s="209"/>
      <c r="EM140" s="209"/>
      <c r="EN140" s="209"/>
      <c r="EO140" s="209"/>
      <c r="EP140" s="209"/>
      <c r="EQ140" s="209"/>
      <c r="ER140" s="209"/>
      <c r="ES140" s="209"/>
      <c r="ET140" s="209"/>
      <c r="EU140" s="209"/>
      <c r="EV140" s="209"/>
      <c r="EW140" s="209"/>
      <c r="EX140" s="209"/>
      <c r="EY140" s="209"/>
      <c r="EZ140" s="209"/>
      <c r="FA140" s="209"/>
      <c r="FB140" s="209"/>
      <c r="FC140" s="209"/>
      <c r="FD140" s="209"/>
      <c r="FE140" s="209"/>
      <c r="FF140" s="209"/>
      <c r="FG140" s="209"/>
      <c r="FH140" s="209"/>
      <c r="FI140" s="209"/>
      <c r="FJ140" s="209"/>
      <c r="FK140" s="209"/>
      <c r="FL140" s="209"/>
      <c r="FM140" s="209"/>
      <c r="FN140" s="209"/>
      <c r="FO140" s="209"/>
      <c r="FP140" s="209"/>
      <c r="FQ140" s="209"/>
      <c r="FR140" s="209"/>
      <c r="FS140" s="209"/>
      <c r="FT140" s="209"/>
      <c r="FU140" s="209"/>
      <c r="FV140" s="209"/>
      <c r="FW140" s="209"/>
      <c r="FX140" s="209"/>
      <c r="FY140" s="209"/>
      <c r="FZ140" s="209"/>
      <c r="GA140" s="209"/>
      <c r="GB140" s="209"/>
      <c r="GC140" s="209"/>
      <c r="GD140" s="209"/>
      <c r="GE140" s="209"/>
      <c r="GF140" s="209"/>
      <c r="GG140" s="209"/>
      <c r="GH140" s="209"/>
      <c r="GI140" s="209"/>
      <c r="GJ140" s="209"/>
      <c r="GK140" s="209"/>
      <c r="GL140" s="209"/>
      <c r="GM140" s="209"/>
      <c r="GN140" s="209"/>
      <c r="GO140" s="209"/>
      <c r="GP140" s="209"/>
      <c r="GQ140" s="209"/>
      <c r="GR140" s="209"/>
      <c r="GS140" s="209"/>
      <c r="GT140" s="209"/>
      <c r="GU140" s="209"/>
      <c r="GV140" s="209"/>
      <c r="GW140" s="209"/>
      <c r="GX140" s="209"/>
      <c r="GY140" s="209"/>
      <c r="GZ140" s="209"/>
      <c r="HA140" s="209"/>
      <c r="HB140" s="209"/>
      <c r="HC140" s="209"/>
      <c r="HD140" s="209"/>
      <c r="HE140" s="209"/>
      <c r="HF140" s="209"/>
      <c r="HG140" s="209"/>
      <c r="HH140" s="209"/>
      <c r="HI140" s="209"/>
      <c r="HJ140" s="209"/>
      <c r="HK140" s="209"/>
      <c r="HL140" s="209"/>
      <c r="HM140" s="209"/>
      <c r="HN140" s="209"/>
      <c r="HO140" s="209"/>
      <c r="HP140" s="209"/>
      <c r="HQ140" s="209"/>
      <c r="HR140" s="209"/>
      <c r="HS140" s="209"/>
      <c r="HT140" s="209"/>
      <c r="HU140" s="209"/>
      <c r="HV140" s="209"/>
      <c r="HW140" s="209"/>
      <c r="HX140" s="209"/>
      <c r="HY140" s="209"/>
      <c r="HZ140" s="209"/>
      <c r="IA140" s="209"/>
      <c r="IB140" s="209"/>
      <c r="IC140" s="209"/>
      <c r="ID140" s="209"/>
      <c r="IE140" s="209"/>
      <c r="IF140" s="209"/>
      <c r="IG140" s="209"/>
      <c r="IH140" s="209"/>
      <c r="II140" s="209"/>
      <c r="IJ140" s="209"/>
      <c r="IK140" s="209"/>
      <c r="IL140" s="209"/>
      <c r="IM140" s="209"/>
      <c r="IN140" s="209"/>
      <c r="IO140" s="209"/>
      <c r="IP140" s="209"/>
      <c r="IQ140" s="209"/>
      <c r="IR140" s="209"/>
      <c r="IS140" s="209"/>
      <c r="IT140" s="209"/>
      <c r="IU140" s="209"/>
      <c r="IV140" s="209"/>
      <c r="IW140" s="209"/>
      <c r="IX140" s="209"/>
      <c r="IY140" s="209"/>
      <c r="IZ140" s="209"/>
      <c r="JA140" s="209"/>
      <c r="JB140" s="209"/>
      <c r="JC140" s="209"/>
      <c r="JD140" s="209"/>
      <c r="JE140" s="209"/>
      <c r="JF140" s="209"/>
      <c r="JG140" s="209"/>
      <c r="JH140" s="209"/>
      <c r="JI140" s="209"/>
      <c r="JJ140" s="209"/>
      <c r="JK140" s="209"/>
      <c r="JL140" s="209"/>
      <c r="JM140" s="209"/>
      <c r="JN140" s="209"/>
      <c r="JO140" s="209"/>
      <c r="JP140" s="209"/>
      <c r="JQ140" s="209"/>
      <c r="JR140" s="209"/>
      <c r="JS140" s="209"/>
      <c r="JT140" s="209"/>
      <c r="JU140" s="209"/>
      <c r="JV140" s="209"/>
      <c r="JW140" s="209"/>
      <c r="JX140" s="209"/>
      <c r="JY140" s="209"/>
      <c r="JZ140" s="209"/>
      <c r="KA140" s="209"/>
      <c r="KB140" s="209"/>
      <c r="KC140" s="209"/>
      <c r="KD140" s="209"/>
      <c r="KE140" s="209"/>
      <c r="KF140" s="209"/>
      <c r="KG140" s="209"/>
      <c r="KH140" s="209"/>
      <c r="KI140" s="209"/>
      <c r="KJ140" s="209"/>
      <c r="KK140" s="209"/>
      <c r="KL140" s="209"/>
      <c r="KM140" s="209"/>
      <c r="KN140" s="209"/>
      <c r="KO140" s="209"/>
    </row>
    <row r="141" spans="1:1025" s="212" customFormat="1" ht="27" x14ac:dyDescent="0.25">
      <c r="A141" s="209"/>
      <c r="B141" s="293"/>
      <c r="C141" s="294"/>
      <c r="D141" s="199" t="s">
        <v>27</v>
      </c>
      <c r="E141" s="201">
        <f t="shared" ref="E141:I141" si="13">E157+E172</f>
        <v>0</v>
      </c>
      <c r="F141" s="201"/>
      <c r="G141" s="201"/>
      <c r="H141" s="201"/>
      <c r="I141" s="201">
        <f t="shared" si="13"/>
        <v>0</v>
      </c>
      <c r="J141" s="208"/>
      <c r="K141" s="208"/>
      <c r="L141" s="208"/>
      <c r="CY141" s="209"/>
      <c r="CZ141" s="209"/>
      <c r="DA141" s="209"/>
      <c r="DB141" s="209"/>
      <c r="DC141" s="209"/>
      <c r="DD141" s="209"/>
      <c r="DE141" s="209"/>
      <c r="DF141" s="209"/>
      <c r="DG141" s="209"/>
      <c r="DH141" s="209"/>
      <c r="DI141" s="209"/>
      <c r="DJ141" s="209"/>
      <c r="DK141" s="209"/>
      <c r="DL141" s="209"/>
      <c r="DM141" s="209"/>
      <c r="DN141" s="209"/>
      <c r="DO141" s="209"/>
      <c r="DP141" s="209"/>
      <c r="DQ141" s="209"/>
      <c r="DR141" s="209"/>
      <c r="DS141" s="209"/>
      <c r="DT141" s="209"/>
      <c r="DU141" s="209"/>
      <c r="DV141" s="209"/>
      <c r="DW141" s="209"/>
      <c r="DX141" s="209"/>
      <c r="DY141" s="209"/>
      <c r="DZ141" s="209"/>
      <c r="EA141" s="209"/>
      <c r="EB141" s="209"/>
      <c r="EC141" s="209"/>
      <c r="ED141" s="209"/>
      <c r="EE141" s="209"/>
      <c r="EF141" s="209"/>
      <c r="EG141" s="209"/>
      <c r="EH141" s="209"/>
      <c r="EI141" s="209"/>
      <c r="EJ141" s="209"/>
      <c r="EK141" s="209"/>
      <c r="EL141" s="209"/>
      <c r="EM141" s="209"/>
      <c r="EN141" s="209"/>
      <c r="EO141" s="209"/>
      <c r="EP141" s="209"/>
      <c r="EQ141" s="209"/>
      <c r="ER141" s="209"/>
      <c r="ES141" s="209"/>
      <c r="ET141" s="209"/>
      <c r="EU141" s="209"/>
      <c r="EV141" s="209"/>
      <c r="EW141" s="209"/>
      <c r="EX141" s="209"/>
      <c r="EY141" s="209"/>
      <c r="EZ141" s="209"/>
      <c r="FA141" s="209"/>
      <c r="FB141" s="209"/>
      <c r="FC141" s="209"/>
      <c r="FD141" s="209"/>
      <c r="FE141" s="209"/>
      <c r="FF141" s="209"/>
      <c r="FG141" s="209"/>
      <c r="FH141" s="209"/>
      <c r="FI141" s="209"/>
      <c r="FJ141" s="209"/>
      <c r="FK141" s="209"/>
      <c r="FL141" s="209"/>
      <c r="FM141" s="209"/>
      <c r="FN141" s="209"/>
      <c r="FO141" s="209"/>
      <c r="FP141" s="209"/>
      <c r="FQ141" s="209"/>
      <c r="FR141" s="209"/>
      <c r="FS141" s="209"/>
      <c r="FT141" s="209"/>
      <c r="FU141" s="209"/>
      <c r="FV141" s="209"/>
      <c r="FW141" s="209"/>
      <c r="FX141" s="209"/>
      <c r="FY141" s="209"/>
      <c r="FZ141" s="209"/>
      <c r="GA141" s="209"/>
      <c r="GB141" s="209"/>
      <c r="GC141" s="209"/>
      <c r="GD141" s="209"/>
      <c r="GE141" s="209"/>
      <c r="GF141" s="209"/>
      <c r="GG141" s="209"/>
      <c r="GH141" s="209"/>
      <c r="GI141" s="209"/>
      <c r="GJ141" s="209"/>
      <c r="GK141" s="209"/>
      <c r="GL141" s="209"/>
      <c r="GM141" s="209"/>
      <c r="GN141" s="209"/>
      <c r="GO141" s="209"/>
      <c r="GP141" s="209"/>
      <c r="GQ141" s="209"/>
      <c r="GR141" s="209"/>
      <c r="GS141" s="209"/>
      <c r="GT141" s="209"/>
      <c r="GU141" s="209"/>
      <c r="GV141" s="209"/>
      <c r="GW141" s="209"/>
      <c r="GX141" s="209"/>
      <c r="GY141" s="209"/>
      <c r="GZ141" s="209"/>
      <c r="HA141" s="209"/>
      <c r="HB141" s="209"/>
      <c r="HC141" s="209"/>
      <c r="HD141" s="209"/>
      <c r="HE141" s="209"/>
      <c r="HF141" s="209"/>
      <c r="HG141" s="209"/>
      <c r="HH141" s="209"/>
      <c r="HI141" s="209"/>
      <c r="HJ141" s="209"/>
      <c r="HK141" s="209"/>
      <c r="HL141" s="209"/>
      <c r="HM141" s="209"/>
      <c r="HN141" s="209"/>
      <c r="HO141" s="209"/>
      <c r="HP141" s="209"/>
      <c r="HQ141" s="209"/>
      <c r="HR141" s="209"/>
      <c r="HS141" s="209"/>
      <c r="HT141" s="209"/>
      <c r="HU141" s="209"/>
      <c r="HV141" s="209"/>
      <c r="HW141" s="209"/>
      <c r="HX141" s="209"/>
      <c r="HY141" s="209"/>
      <c r="HZ141" s="209"/>
      <c r="IA141" s="209"/>
      <c r="IB141" s="209"/>
      <c r="IC141" s="209"/>
      <c r="ID141" s="209"/>
      <c r="IE141" s="209"/>
      <c r="IF141" s="209"/>
      <c r="IG141" s="209"/>
      <c r="IH141" s="209"/>
      <c r="II141" s="209"/>
      <c r="IJ141" s="209"/>
      <c r="IK141" s="209"/>
      <c r="IL141" s="209"/>
      <c r="IM141" s="209"/>
      <c r="IN141" s="209"/>
      <c r="IO141" s="209"/>
      <c r="IP141" s="209"/>
      <c r="IQ141" s="209"/>
      <c r="IR141" s="209"/>
      <c r="IS141" s="209"/>
      <c r="IT141" s="209"/>
      <c r="IU141" s="209"/>
      <c r="IV141" s="209"/>
      <c r="IW141" s="209"/>
      <c r="IX141" s="209"/>
      <c r="IY141" s="209"/>
      <c r="IZ141" s="209"/>
      <c r="JA141" s="209"/>
      <c r="JB141" s="209"/>
      <c r="JC141" s="209"/>
      <c r="JD141" s="209"/>
      <c r="JE141" s="209"/>
      <c r="JF141" s="209"/>
      <c r="JG141" s="209"/>
      <c r="JH141" s="209"/>
      <c r="JI141" s="209"/>
      <c r="JJ141" s="209"/>
      <c r="JK141" s="209"/>
      <c r="JL141" s="209"/>
      <c r="JM141" s="209"/>
      <c r="JN141" s="209"/>
      <c r="JO141" s="209"/>
      <c r="JP141" s="209"/>
      <c r="JQ141" s="209"/>
      <c r="JR141" s="209"/>
      <c r="JS141" s="209"/>
      <c r="JT141" s="209"/>
      <c r="JU141" s="209"/>
      <c r="JV141" s="209"/>
      <c r="JW141" s="209"/>
      <c r="JX141" s="209"/>
      <c r="JY141" s="209"/>
      <c r="JZ141" s="209"/>
      <c r="KA141" s="209"/>
      <c r="KB141" s="209"/>
      <c r="KC141" s="209"/>
      <c r="KD141" s="209"/>
      <c r="KE141" s="209"/>
      <c r="KF141" s="209"/>
      <c r="KG141" s="209"/>
      <c r="KH141" s="209"/>
      <c r="KI141" s="209"/>
      <c r="KJ141" s="209"/>
      <c r="KK141" s="209"/>
      <c r="KL141" s="209"/>
      <c r="KM141" s="209"/>
      <c r="KN141" s="209"/>
      <c r="KO141" s="209"/>
    </row>
    <row r="142" spans="1:1025" s="212" customFormat="1" ht="45" x14ac:dyDescent="0.25">
      <c r="A142" s="209"/>
      <c r="B142" s="293"/>
      <c r="C142" s="294"/>
      <c r="D142" s="200" t="s">
        <v>28</v>
      </c>
      <c r="E142" s="201">
        <f t="shared" ref="E142:I142" si="14">E158+E173</f>
        <v>26315.1</v>
      </c>
      <c r="F142" s="201"/>
      <c r="G142" s="201"/>
      <c r="H142" s="201">
        <f t="shared" si="14"/>
        <v>0</v>
      </c>
      <c r="I142" s="201">
        <f t="shared" si="14"/>
        <v>1097.8</v>
      </c>
      <c r="J142" s="208">
        <f>I142/E142*100</f>
        <v>4.1717492998316557</v>
      </c>
      <c r="K142" s="208"/>
      <c r="L142" s="208"/>
      <c r="CY142" s="209"/>
      <c r="CZ142" s="209"/>
      <c r="DA142" s="209"/>
      <c r="DB142" s="209"/>
      <c r="DC142" s="209"/>
      <c r="DD142" s="209"/>
      <c r="DE142" s="209"/>
      <c r="DF142" s="209"/>
      <c r="DG142" s="209"/>
      <c r="DH142" s="209"/>
      <c r="DI142" s="209"/>
      <c r="DJ142" s="209"/>
      <c r="DK142" s="209"/>
      <c r="DL142" s="209"/>
      <c r="DM142" s="209"/>
      <c r="DN142" s="209"/>
      <c r="DO142" s="209"/>
      <c r="DP142" s="209"/>
      <c r="DQ142" s="209"/>
      <c r="DR142" s="209"/>
      <c r="DS142" s="209"/>
      <c r="DT142" s="209"/>
      <c r="DU142" s="209"/>
      <c r="DV142" s="209"/>
      <c r="DW142" s="209"/>
      <c r="DX142" s="209"/>
      <c r="DY142" s="209"/>
      <c r="DZ142" s="209"/>
      <c r="EA142" s="209"/>
      <c r="EB142" s="209"/>
      <c r="EC142" s="209"/>
      <c r="ED142" s="209"/>
      <c r="EE142" s="209"/>
      <c r="EF142" s="209"/>
      <c r="EG142" s="209"/>
      <c r="EH142" s="209"/>
      <c r="EI142" s="209"/>
      <c r="EJ142" s="209"/>
      <c r="EK142" s="209"/>
      <c r="EL142" s="209"/>
      <c r="EM142" s="209"/>
      <c r="EN142" s="209"/>
      <c r="EO142" s="209"/>
      <c r="EP142" s="209"/>
      <c r="EQ142" s="209"/>
      <c r="ER142" s="209"/>
      <c r="ES142" s="209"/>
      <c r="ET142" s="209"/>
      <c r="EU142" s="209"/>
      <c r="EV142" s="209"/>
      <c r="EW142" s="209"/>
      <c r="EX142" s="209"/>
      <c r="EY142" s="209"/>
      <c r="EZ142" s="209"/>
      <c r="FA142" s="209"/>
      <c r="FB142" s="209"/>
      <c r="FC142" s="209"/>
      <c r="FD142" s="209"/>
      <c r="FE142" s="209"/>
      <c r="FF142" s="209"/>
      <c r="FG142" s="209"/>
      <c r="FH142" s="209"/>
      <c r="FI142" s="209"/>
      <c r="FJ142" s="209"/>
      <c r="FK142" s="209"/>
      <c r="FL142" s="209"/>
      <c r="FM142" s="209"/>
      <c r="FN142" s="209"/>
      <c r="FO142" s="209"/>
      <c r="FP142" s="209"/>
      <c r="FQ142" s="209"/>
      <c r="FR142" s="209"/>
      <c r="FS142" s="209"/>
      <c r="FT142" s="209"/>
      <c r="FU142" s="209"/>
      <c r="FV142" s="209"/>
      <c r="FW142" s="209"/>
      <c r="FX142" s="209"/>
      <c r="FY142" s="209"/>
      <c r="FZ142" s="209"/>
      <c r="GA142" s="209"/>
      <c r="GB142" s="209"/>
      <c r="GC142" s="209"/>
      <c r="GD142" s="209"/>
      <c r="GE142" s="209"/>
      <c r="GF142" s="209"/>
      <c r="GG142" s="209"/>
      <c r="GH142" s="209"/>
      <c r="GI142" s="209"/>
      <c r="GJ142" s="209"/>
      <c r="GK142" s="209"/>
      <c r="GL142" s="209"/>
      <c r="GM142" s="209"/>
      <c r="GN142" s="209"/>
      <c r="GO142" s="209"/>
      <c r="GP142" s="209"/>
      <c r="GQ142" s="209"/>
      <c r="GR142" s="209"/>
      <c r="GS142" s="209"/>
      <c r="GT142" s="209"/>
      <c r="GU142" s="209"/>
      <c r="GV142" s="209"/>
      <c r="GW142" s="209"/>
      <c r="GX142" s="209"/>
      <c r="GY142" s="209"/>
      <c r="GZ142" s="209"/>
      <c r="HA142" s="209"/>
      <c r="HB142" s="209"/>
      <c r="HC142" s="209"/>
      <c r="HD142" s="209"/>
      <c r="HE142" s="209"/>
      <c r="HF142" s="209"/>
      <c r="HG142" s="209"/>
      <c r="HH142" s="209"/>
      <c r="HI142" s="209"/>
      <c r="HJ142" s="209"/>
      <c r="HK142" s="209"/>
      <c r="HL142" s="209"/>
      <c r="HM142" s="209"/>
      <c r="HN142" s="209"/>
      <c r="HO142" s="209"/>
      <c r="HP142" s="209"/>
      <c r="HQ142" s="209"/>
      <c r="HR142" s="209"/>
      <c r="HS142" s="209"/>
      <c r="HT142" s="209"/>
      <c r="HU142" s="209"/>
      <c r="HV142" s="209"/>
      <c r="HW142" s="209"/>
      <c r="HX142" s="209"/>
      <c r="HY142" s="209"/>
      <c r="HZ142" s="209"/>
      <c r="IA142" s="209"/>
      <c r="IB142" s="209"/>
      <c r="IC142" s="209"/>
      <c r="ID142" s="209"/>
      <c r="IE142" s="209"/>
      <c r="IF142" s="209"/>
      <c r="IG142" s="209"/>
      <c r="IH142" s="209"/>
      <c r="II142" s="209"/>
      <c r="IJ142" s="209"/>
      <c r="IK142" s="209"/>
      <c r="IL142" s="209"/>
      <c r="IM142" s="209"/>
      <c r="IN142" s="209"/>
      <c r="IO142" s="209"/>
      <c r="IP142" s="209"/>
      <c r="IQ142" s="209"/>
      <c r="IR142" s="209"/>
      <c r="IS142" s="209"/>
      <c r="IT142" s="209"/>
      <c r="IU142" s="209"/>
      <c r="IV142" s="209"/>
      <c r="IW142" s="209"/>
      <c r="IX142" s="209"/>
      <c r="IY142" s="209"/>
      <c r="IZ142" s="209"/>
      <c r="JA142" s="209"/>
      <c r="JB142" s="209"/>
      <c r="JC142" s="209"/>
      <c r="JD142" s="209"/>
      <c r="JE142" s="209"/>
      <c r="JF142" s="209"/>
      <c r="JG142" s="209"/>
      <c r="JH142" s="209"/>
      <c r="JI142" s="209"/>
      <c r="JJ142" s="209"/>
      <c r="JK142" s="209"/>
      <c r="JL142" s="209"/>
      <c r="JM142" s="209"/>
      <c r="JN142" s="209"/>
      <c r="JO142" s="209"/>
      <c r="JP142" s="209"/>
      <c r="JQ142" s="209"/>
      <c r="JR142" s="209"/>
      <c r="JS142" s="209"/>
      <c r="JT142" s="209"/>
      <c r="JU142" s="209"/>
      <c r="JV142" s="209"/>
      <c r="JW142" s="209"/>
      <c r="JX142" s="209"/>
      <c r="JY142" s="209"/>
      <c r="JZ142" s="209"/>
      <c r="KA142" s="209"/>
      <c r="KB142" s="209"/>
      <c r="KC142" s="209"/>
      <c r="KD142" s="209"/>
      <c r="KE142" s="209"/>
      <c r="KF142" s="209"/>
      <c r="KG142" s="209"/>
      <c r="KH142" s="209"/>
      <c r="KI142" s="209"/>
      <c r="KJ142" s="209"/>
      <c r="KK142" s="209"/>
      <c r="KL142" s="209"/>
      <c r="KM142" s="209"/>
      <c r="KN142" s="209"/>
      <c r="KO142" s="209"/>
    </row>
    <row r="143" spans="1:1025" s="220" customFormat="1" ht="15" customHeight="1" x14ac:dyDescent="0.25">
      <c r="A143" s="219"/>
      <c r="B143" s="293"/>
      <c r="C143" s="295" t="s">
        <v>29</v>
      </c>
      <c r="D143" s="295"/>
      <c r="E143" s="295"/>
      <c r="F143" s="295"/>
      <c r="G143" s="295"/>
      <c r="H143" s="295"/>
      <c r="I143" s="295"/>
      <c r="J143" s="295"/>
      <c r="K143" s="295"/>
      <c r="L143" s="295"/>
      <c r="CY143" s="219"/>
      <c r="CZ143" s="219"/>
      <c r="DA143" s="219"/>
      <c r="DB143" s="219"/>
      <c r="DC143" s="219"/>
      <c r="DD143" s="219"/>
      <c r="DE143" s="219"/>
      <c r="DF143" s="219"/>
      <c r="DG143" s="219"/>
      <c r="DH143" s="219"/>
      <c r="DI143" s="219"/>
      <c r="DJ143" s="219"/>
      <c r="DK143" s="219"/>
      <c r="DL143" s="219"/>
      <c r="DM143" s="219"/>
      <c r="DN143" s="219"/>
      <c r="DO143" s="219"/>
      <c r="DP143" s="219"/>
      <c r="DQ143" s="219"/>
      <c r="DR143" s="219"/>
      <c r="DS143" s="219"/>
      <c r="DT143" s="219"/>
      <c r="DU143" s="219"/>
      <c r="DV143" s="219"/>
      <c r="DW143" s="219"/>
      <c r="DX143" s="219"/>
      <c r="DY143" s="219"/>
      <c r="DZ143" s="219"/>
      <c r="EA143" s="219"/>
      <c r="EB143" s="219"/>
      <c r="EC143" s="219"/>
      <c r="ED143" s="219"/>
      <c r="EE143" s="219"/>
      <c r="EF143" s="219"/>
      <c r="EG143" s="219"/>
      <c r="EH143" s="219"/>
      <c r="EI143" s="219"/>
      <c r="EJ143" s="219"/>
      <c r="EK143" s="219"/>
      <c r="EL143" s="219"/>
      <c r="EM143" s="219"/>
      <c r="EN143" s="219"/>
      <c r="EO143" s="219"/>
      <c r="EP143" s="219"/>
      <c r="EQ143" s="219"/>
      <c r="ER143" s="219"/>
      <c r="ES143" s="219"/>
      <c r="ET143" s="219"/>
      <c r="EU143" s="219"/>
      <c r="EV143" s="219"/>
      <c r="EW143" s="219"/>
      <c r="EX143" s="219"/>
      <c r="EY143" s="219"/>
      <c r="EZ143" s="219"/>
      <c r="FA143" s="219"/>
      <c r="FB143" s="219"/>
      <c r="FC143" s="219"/>
      <c r="FD143" s="219"/>
      <c r="FE143" s="219"/>
      <c r="FF143" s="219"/>
      <c r="FG143" s="219"/>
      <c r="FH143" s="219"/>
      <c r="FI143" s="219"/>
      <c r="FJ143" s="219"/>
      <c r="FK143" s="219"/>
      <c r="FL143" s="219"/>
      <c r="FM143" s="219"/>
      <c r="FN143" s="219"/>
      <c r="FO143" s="219"/>
      <c r="FP143" s="219"/>
      <c r="FQ143" s="219"/>
      <c r="FR143" s="219"/>
      <c r="FS143" s="219"/>
      <c r="FT143" s="219"/>
      <c r="FU143" s="219"/>
      <c r="FV143" s="219"/>
      <c r="FW143" s="219"/>
      <c r="FX143" s="219"/>
      <c r="FY143" s="219"/>
      <c r="FZ143" s="219"/>
      <c r="GA143" s="219"/>
      <c r="GB143" s="219"/>
      <c r="GC143" s="219"/>
      <c r="GD143" s="219"/>
      <c r="GE143" s="219"/>
      <c r="GF143" s="219"/>
      <c r="GG143" s="219"/>
      <c r="GH143" s="219"/>
      <c r="GI143" s="219"/>
      <c r="GJ143" s="219"/>
      <c r="GK143" s="219"/>
      <c r="GL143" s="219"/>
      <c r="GM143" s="219"/>
      <c r="GN143" s="219"/>
      <c r="GO143" s="219"/>
      <c r="GP143" s="219"/>
      <c r="GQ143" s="219"/>
      <c r="GR143" s="219"/>
      <c r="GS143" s="219"/>
      <c r="GT143" s="219"/>
      <c r="GU143" s="219"/>
      <c r="GV143" s="219"/>
      <c r="GW143" s="219"/>
      <c r="GX143" s="219"/>
      <c r="GY143" s="219"/>
      <c r="GZ143" s="219"/>
      <c r="HA143" s="219"/>
      <c r="HB143" s="219"/>
      <c r="HC143" s="219"/>
      <c r="HD143" s="219"/>
      <c r="HE143" s="219"/>
      <c r="HF143" s="219"/>
      <c r="HG143" s="219"/>
      <c r="HH143" s="219"/>
      <c r="HI143" s="219"/>
      <c r="HJ143" s="219"/>
      <c r="HK143" s="219"/>
      <c r="HL143" s="219"/>
      <c r="HM143" s="219"/>
      <c r="HN143" s="219"/>
      <c r="HO143" s="219"/>
      <c r="HP143" s="219"/>
      <c r="HQ143" s="219"/>
      <c r="HR143" s="219"/>
      <c r="HS143" s="219"/>
      <c r="HT143" s="219"/>
      <c r="HU143" s="219"/>
      <c r="HV143" s="219"/>
      <c r="HW143" s="219"/>
      <c r="HX143" s="219"/>
      <c r="HY143" s="219"/>
      <c r="HZ143" s="219"/>
      <c r="IA143" s="219"/>
      <c r="IB143" s="219"/>
      <c r="IC143" s="219"/>
      <c r="ID143" s="219"/>
      <c r="IE143" s="219"/>
      <c r="IF143" s="219"/>
      <c r="IG143" s="219"/>
      <c r="IH143" s="219"/>
      <c r="II143" s="219"/>
      <c r="IJ143" s="219"/>
      <c r="IK143" s="219"/>
      <c r="IL143" s="219"/>
      <c r="IM143" s="219"/>
      <c r="IN143" s="219"/>
      <c r="IO143" s="219"/>
      <c r="IP143" s="219"/>
      <c r="IQ143" s="219"/>
      <c r="IR143" s="219"/>
      <c r="IS143" s="219"/>
      <c r="IT143" s="219"/>
      <c r="IU143" s="219"/>
      <c r="IV143" s="219"/>
      <c r="IW143" s="219"/>
      <c r="IX143" s="219"/>
      <c r="IY143" s="219"/>
      <c r="IZ143" s="219"/>
      <c r="JA143" s="219"/>
      <c r="JB143" s="219"/>
      <c r="JC143" s="219"/>
      <c r="JD143" s="219"/>
      <c r="JE143" s="219"/>
      <c r="JF143" s="219"/>
      <c r="JG143" s="219"/>
      <c r="JH143" s="219"/>
      <c r="JI143" s="219"/>
      <c r="JJ143" s="219"/>
      <c r="JK143" s="219"/>
      <c r="JL143" s="219"/>
      <c r="JM143" s="219"/>
      <c r="JN143" s="219"/>
      <c r="JO143" s="219"/>
      <c r="JP143" s="219"/>
      <c r="JQ143" s="219"/>
      <c r="JR143" s="219"/>
      <c r="JS143" s="219"/>
      <c r="JT143" s="219"/>
      <c r="JU143" s="219"/>
      <c r="JV143" s="219"/>
      <c r="JW143" s="219"/>
      <c r="JX143" s="219"/>
      <c r="JY143" s="219"/>
      <c r="JZ143" s="219"/>
      <c r="KA143" s="219"/>
      <c r="KB143" s="219"/>
      <c r="KC143" s="219"/>
      <c r="KD143" s="219"/>
      <c r="KE143" s="219"/>
      <c r="KF143" s="219"/>
      <c r="KG143" s="219"/>
      <c r="KH143" s="219"/>
      <c r="KI143" s="219"/>
      <c r="KJ143" s="219"/>
      <c r="KK143" s="219"/>
      <c r="KL143" s="219"/>
      <c r="KM143" s="219"/>
      <c r="KN143" s="219"/>
      <c r="KO143" s="219"/>
    </row>
    <row r="144" spans="1:1025" s="207" customFormat="1" x14ac:dyDescent="0.25">
      <c r="A144" s="202"/>
      <c r="B144" s="293"/>
      <c r="C144" s="294"/>
      <c r="D144" s="199" t="s">
        <v>96</v>
      </c>
      <c r="E144" s="201">
        <f>E145+E147+E149+E150</f>
        <v>204089.00000000003</v>
      </c>
      <c r="F144" s="208" t="s">
        <v>97</v>
      </c>
      <c r="G144" s="201">
        <f>G145+G147+G149+G150</f>
        <v>162329.27719999998</v>
      </c>
      <c r="H144" s="208" t="s">
        <v>97</v>
      </c>
      <c r="I144" s="201">
        <f>I145+I147+I149+I150</f>
        <v>162577.07719999997</v>
      </c>
      <c r="J144" s="208">
        <f>I144/E144*100</f>
        <v>79.659892105894954</v>
      </c>
      <c r="K144" s="208" t="s">
        <v>97</v>
      </c>
      <c r="L144" s="208" t="s">
        <v>97</v>
      </c>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c r="FL144" s="206"/>
      <c r="FM144" s="206"/>
      <c r="FN144" s="206"/>
      <c r="FO144" s="206"/>
      <c r="FP144" s="206"/>
      <c r="FQ144" s="206"/>
      <c r="FR144" s="206"/>
      <c r="FS144" s="206"/>
      <c r="FT144" s="206"/>
      <c r="FU144" s="206"/>
      <c r="FV144" s="206"/>
      <c r="FW144" s="206"/>
      <c r="FX144" s="206"/>
      <c r="FY144" s="206"/>
      <c r="FZ144" s="206"/>
      <c r="GA144" s="206"/>
      <c r="GB144" s="206"/>
      <c r="GC144" s="206"/>
      <c r="GD144" s="206"/>
      <c r="GE144" s="206"/>
      <c r="GF144" s="206"/>
      <c r="GG144" s="206"/>
      <c r="GH144" s="206"/>
      <c r="GI144" s="206"/>
      <c r="GJ144" s="206"/>
      <c r="GK144" s="206"/>
      <c r="GL144" s="206"/>
      <c r="GM144" s="206"/>
      <c r="GN144" s="206"/>
      <c r="GO144" s="206"/>
      <c r="GP144" s="206"/>
      <c r="GQ144" s="206"/>
      <c r="GR144" s="206"/>
      <c r="GS144" s="206"/>
      <c r="GT144" s="206"/>
      <c r="GU144" s="206"/>
      <c r="GV144" s="206"/>
      <c r="GW144" s="206"/>
      <c r="GX144" s="206"/>
      <c r="GY144" s="206"/>
      <c r="GZ144" s="206"/>
      <c r="HA144" s="206"/>
      <c r="HB144" s="206"/>
      <c r="HC144" s="206"/>
      <c r="HD144" s="206"/>
      <c r="HE144" s="206"/>
      <c r="HF144" s="206"/>
      <c r="HG144" s="206"/>
      <c r="HH144" s="206"/>
      <c r="HI144" s="206"/>
      <c r="HJ144" s="206"/>
      <c r="HK144" s="206"/>
      <c r="HL144" s="206"/>
      <c r="HM144" s="206"/>
      <c r="HN144" s="206"/>
      <c r="HO144" s="206"/>
      <c r="HP144" s="206"/>
      <c r="HQ144" s="206"/>
      <c r="HR144" s="206"/>
      <c r="HS144" s="206"/>
      <c r="HT144" s="206"/>
      <c r="HU144" s="206"/>
      <c r="HV144" s="206"/>
      <c r="HW144" s="206"/>
      <c r="HX144" s="206"/>
      <c r="HY144" s="206"/>
      <c r="HZ144" s="206"/>
      <c r="IA144" s="206"/>
      <c r="IB144" s="206"/>
      <c r="IC144" s="206"/>
      <c r="ID144" s="206"/>
      <c r="IE144" s="206"/>
      <c r="IF144" s="206"/>
      <c r="IG144" s="206"/>
      <c r="IH144" s="206"/>
      <c r="II144" s="206"/>
      <c r="IJ144" s="206"/>
      <c r="IK144" s="206"/>
      <c r="IL144" s="206"/>
      <c r="IM144" s="206"/>
      <c r="IN144" s="206"/>
      <c r="IO144" s="206"/>
      <c r="IP144" s="206"/>
      <c r="IQ144" s="206"/>
      <c r="IR144" s="206"/>
      <c r="IS144" s="206"/>
      <c r="IT144" s="206"/>
      <c r="IU144" s="206"/>
      <c r="IV144" s="206"/>
      <c r="IW144" s="206"/>
      <c r="IX144" s="206"/>
      <c r="IY144" s="206"/>
      <c r="IZ144" s="206"/>
      <c r="JA144" s="206"/>
      <c r="JB144" s="206"/>
      <c r="JC144" s="206"/>
      <c r="JD144" s="206"/>
      <c r="JE144" s="206"/>
      <c r="JF144" s="206"/>
      <c r="JG144" s="206"/>
      <c r="JH144" s="206"/>
      <c r="JI144" s="206"/>
      <c r="JJ144" s="206"/>
      <c r="JK144" s="206"/>
      <c r="JL144" s="206"/>
      <c r="JM144" s="206"/>
      <c r="JN144" s="206"/>
      <c r="JO144" s="206"/>
      <c r="JP144" s="206"/>
      <c r="JQ144" s="206"/>
      <c r="JR144" s="206"/>
      <c r="JS144" s="206"/>
      <c r="JT144" s="206"/>
      <c r="JU144" s="206"/>
      <c r="JV144" s="206"/>
      <c r="JW144" s="206"/>
      <c r="JX144" s="206"/>
      <c r="JY144" s="206"/>
      <c r="JZ144" s="206"/>
      <c r="KA144" s="206"/>
      <c r="KB144" s="206"/>
      <c r="KC144" s="206"/>
      <c r="KD144" s="206"/>
      <c r="KE144" s="206"/>
      <c r="KF144" s="206"/>
      <c r="KG144" s="206"/>
      <c r="KH144" s="206"/>
      <c r="KI144" s="206"/>
      <c r="KJ144" s="206"/>
      <c r="KK144" s="206"/>
      <c r="KL144" s="206"/>
      <c r="KM144" s="206"/>
      <c r="KN144" s="206"/>
      <c r="KO144" s="206"/>
      <c r="KP144" s="205"/>
      <c r="KQ144" s="205"/>
      <c r="KR144" s="205"/>
      <c r="KS144" s="205"/>
      <c r="KT144" s="205"/>
      <c r="KU144" s="205"/>
      <c r="KV144" s="205"/>
      <c r="KW144" s="205"/>
      <c r="KX144" s="205"/>
      <c r="KY144" s="205"/>
      <c r="KZ144" s="205"/>
      <c r="LA144" s="205"/>
      <c r="LB144" s="205"/>
      <c r="LC144" s="205"/>
      <c r="LD144" s="205"/>
      <c r="LE144" s="205"/>
      <c r="LF144" s="205"/>
      <c r="LG144" s="205"/>
      <c r="LH144" s="205"/>
      <c r="LI144" s="205"/>
      <c r="LJ144" s="205"/>
      <c r="LK144" s="205"/>
      <c r="LL144" s="205"/>
      <c r="LM144" s="205"/>
      <c r="LN144" s="205"/>
      <c r="LO144" s="205"/>
      <c r="LP144" s="205"/>
      <c r="LQ144" s="205"/>
      <c r="LR144" s="205"/>
      <c r="LS144" s="205"/>
      <c r="LT144" s="205"/>
      <c r="LU144" s="205"/>
      <c r="LV144" s="205"/>
      <c r="LW144" s="205"/>
      <c r="LX144" s="205"/>
      <c r="LY144" s="205"/>
      <c r="LZ144" s="205"/>
      <c r="MA144" s="205"/>
      <c r="MB144" s="205"/>
      <c r="MC144" s="205"/>
      <c r="MD144" s="205"/>
      <c r="ME144" s="205"/>
      <c r="MF144" s="205"/>
      <c r="MG144" s="205"/>
      <c r="MH144" s="205"/>
      <c r="MI144" s="205"/>
      <c r="MJ144" s="205"/>
      <c r="MK144" s="205"/>
      <c r="ML144" s="205"/>
      <c r="MM144" s="205"/>
      <c r="MN144" s="205"/>
      <c r="MO144" s="205"/>
      <c r="MP144" s="205"/>
      <c r="MQ144" s="205"/>
      <c r="MR144" s="205"/>
      <c r="MS144" s="205"/>
      <c r="MT144" s="205"/>
      <c r="MU144" s="205"/>
      <c r="MV144" s="205"/>
      <c r="MW144" s="205"/>
      <c r="MX144" s="205"/>
      <c r="MY144" s="205"/>
      <c r="MZ144" s="205"/>
      <c r="NA144" s="205"/>
      <c r="NB144" s="205"/>
      <c r="NC144" s="205"/>
      <c r="ND144" s="205"/>
      <c r="NE144" s="205"/>
      <c r="NF144" s="205"/>
      <c r="NG144" s="205"/>
      <c r="NH144" s="205"/>
      <c r="NI144" s="205"/>
      <c r="NJ144" s="205"/>
      <c r="NK144" s="205"/>
      <c r="NL144" s="205"/>
      <c r="NM144" s="205"/>
      <c r="NN144" s="205"/>
      <c r="NO144" s="205"/>
      <c r="NP144" s="205"/>
      <c r="NQ144" s="205"/>
      <c r="NR144" s="205"/>
      <c r="NS144" s="205"/>
      <c r="NT144" s="205"/>
      <c r="NU144" s="205"/>
      <c r="NV144" s="205"/>
      <c r="NW144" s="205"/>
      <c r="NX144" s="205"/>
      <c r="NY144" s="205"/>
      <c r="NZ144" s="205"/>
      <c r="OA144" s="205"/>
      <c r="OB144" s="205"/>
      <c r="OC144" s="205"/>
      <c r="OD144" s="205"/>
      <c r="OE144" s="205"/>
      <c r="OF144" s="205"/>
      <c r="OG144" s="205"/>
      <c r="OH144" s="205"/>
      <c r="OI144" s="205"/>
      <c r="OJ144" s="205"/>
      <c r="OK144" s="205"/>
      <c r="OL144" s="205"/>
      <c r="OM144" s="205"/>
      <c r="ON144" s="205"/>
      <c r="OO144" s="205"/>
      <c r="OP144" s="205"/>
      <c r="OQ144" s="205"/>
      <c r="OR144" s="205"/>
      <c r="OS144" s="205"/>
      <c r="OT144" s="205"/>
      <c r="OU144" s="205"/>
      <c r="OV144" s="205"/>
      <c r="OW144" s="205"/>
      <c r="OX144" s="205"/>
      <c r="OY144" s="205"/>
      <c r="OZ144" s="205"/>
      <c r="PA144" s="205"/>
      <c r="PB144" s="205"/>
      <c r="PC144" s="205"/>
      <c r="PD144" s="205"/>
      <c r="PE144" s="205"/>
      <c r="PF144" s="205"/>
      <c r="PG144" s="205"/>
      <c r="PH144" s="205"/>
      <c r="PI144" s="205"/>
      <c r="PJ144" s="205"/>
      <c r="PK144" s="205"/>
      <c r="PL144" s="205"/>
      <c r="PM144" s="205"/>
      <c r="PN144" s="205"/>
      <c r="PO144" s="205"/>
      <c r="PP144" s="205"/>
      <c r="PQ144" s="205"/>
      <c r="PR144" s="205"/>
      <c r="PS144" s="205"/>
      <c r="PT144" s="205"/>
      <c r="PU144" s="205"/>
      <c r="PV144" s="205"/>
      <c r="PW144" s="205"/>
      <c r="PX144" s="205"/>
      <c r="PY144" s="205"/>
      <c r="PZ144" s="205"/>
      <c r="QA144" s="205"/>
      <c r="QB144" s="205"/>
      <c r="QC144" s="205"/>
      <c r="QD144" s="205"/>
      <c r="QE144" s="205"/>
      <c r="QF144" s="205"/>
      <c r="QG144" s="205"/>
      <c r="QH144" s="205"/>
      <c r="QI144" s="205"/>
      <c r="QJ144" s="205"/>
      <c r="QK144" s="205"/>
      <c r="QL144" s="205"/>
      <c r="QM144" s="205"/>
      <c r="QN144" s="205"/>
      <c r="QO144" s="205"/>
      <c r="QP144" s="205"/>
      <c r="QQ144" s="205"/>
      <c r="QR144" s="205"/>
      <c r="QS144" s="205"/>
      <c r="QT144" s="205"/>
      <c r="QU144" s="205"/>
      <c r="QV144" s="205"/>
      <c r="QW144" s="205"/>
      <c r="QX144" s="205"/>
      <c r="QY144" s="205"/>
      <c r="QZ144" s="205"/>
      <c r="RA144" s="205"/>
      <c r="RB144" s="205"/>
      <c r="RC144" s="205"/>
      <c r="RD144" s="205"/>
      <c r="RE144" s="205"/>
      <c r="RF144" s="205"/>
      <c r="RG144" s="205"/>
      <c r="RH144" s="205"/>
      <c r="RI144" s="205"/>
      <c r="RJ144" s="205"/>
      <c r="RK144" s="205"/>
      <c r="RL144" s="205"/>
      <c r="RM144" s="205"/>
      <c r="RN144" s="205"/>
      <c r="RO144" s="205"/>
      <c r="RP144" s="205"/>
      <c r="RQ144" s="205"/>
      <c r="RR144" s="205"/>
      <c r="RS144" s="205"/>
      <c r="RT144" s="205"/>
      <c r="RU144" s="205"/>
      <c r="RV144" s="205"/>
      <c r="RW144" s="205"/>
      <c r="RX144" s="205"/>
      <c r="RY144" s="205"/>
      <c r="RZ144" s="205"/>
      <c r="SA144" s="205"/>
      <c r="SB144" s="205"/>
      <c r="SC144" s="205"/>
      <c r="SD144" s="205"/>
      <c r="SE144" s="205"/>
      <c r="SF144" s="205"/>
      <c r="SG144" s="205"/>
      <c r="SH144" s="205"/>
      <c r="SI144" s="205"/>
      <c r="SJ144" s="205"/>
      <c r="SK144" s="205"/>
      <c r="SL144" s="205"/>
      <c r="SM144" s="205"/>
      <c r="SN144" s="205"/>
      <c r="SO144" s="205"/>
      <c r="SP144" s="205"/>
      <c r="SQ144" s="205"/>
      <c r="SR144" s="205"/>
      <c r="SS144" s="205"/>
      <c r="ST144" s="205"/>
      <c r="SU144" s="205"/>
      <c r="SV144" s="205"/>
      <c r="SW144" s="205"/>
      <c r="SX144" s="205"/>
      <c r="SY144" s="205"/>
      <c r="SZ144" s="205"/>
      <c r="TA144" s="205"/>
      <c r="TB144" s="205"/>
      <c r="TC144" s="205"/>
      <c r="TD144" s="205"/>
      <c r="TE144" s="205"/>
      <c r="TF144" s="205"/>
      <c r="TG144" s="205"/>
      <c r="TH144" s="205"/>
      <c r="TI144" s="205"/>
      <c r="TJ144" s="205"/>
      <c r="TK144" s="205"/>
      <c r="TL144" s="205"/>
      <c r="TM144" s="205"/>
      <c r="TN144" s="205"/>
      <c r="TO144" s="205"/>
      <c r="TP144" s="205"/>
      <c r="TQ144" s="205"/>
      <c r="TR144" s="205"/>
      <c r="TS144" s="205"/>
      <c r="TT144" s="205"/>
      <c r="TU144" s="205"/>
      <c r="TV144" s="205"/>
      <c r="TW144" s="205"/>
      <c r="TX144" s="205"/>
      <c r="TY144" s="205"/>
      <c r="TZ144" s="205"/>
      <c r="UA144" s="205"/>
      <c r="UB144" s="205"/>
      <c r="UC144" s="205"/>
      <c r="UD144" s="205"/>
      <c r="UE144" s="205"/>
      <c r="UF144" s="205"/>
      <c r="UG144" s="205"/>
      <c r="UH144" s="205"/>
      <c r="UI144" s="205"/>
      <c r="UJ144" s="205"/>
      <c r="UK144" s="205"/>
      <c r="UL144" s="205"/>
      <c r="UM144" s="205"/>
      <c r="UN144" s="205"/>
      <c r="UO144" s="205"/>
      <c r="UP144" s="205"/>
      <c r="UQ144" s="205"/>
      <c r="UR144" s="205"/>
      <c r="US144" s="205"/>
      <c r="UT144" s="205"/>
      <c r="UU144" s="205"/>
      <c r="UV144" s="205"/>
      <c r="UW144" s="205"/>
      <c r="UX144" s="205"/>
      <c r="UY144" s="205"/>
      <c r="UZ144" s="205"/>
      <c r="VA144" s="205"/>
      <c r="VB144" s="205"/>
      <c r="VC144" s="205"/>
      <c r="VD144" s="205"/>
      <c r="VE144" s="205"/>
      <c r="VF144" s="205"/>
      <c r="VG144" s="205"/>
      <c r="VH144" s="205"/>
      <c r="VI144" s="205"/>
      <c r="VJ144" s="205"/>
      <c r="VK144" s="205"/>
      <c r="VL144" s="205"/>
      <c r="VM144" s="205"/>
      <c r="VN144" s="205"/>
      <c r="VO144" s="205"/>
      <c r="VP144" s="205"/>
      <c r="VQ144" s="205"/>
      <c r="VR144" s="205"/>
      <c r="VS144" s="205"/>
      <c r="VT144" s="205"/>
      <c r="VU144" s="205"/>
      <c r="VV144" s="205"/>
      <c r="VW144" s="205"/>
      <c r="VX144" s="205"/>
      <c r="VY144" s="205"/>
      <c r="VZ144" s="205"/>
      <c r="WA144" s="205"/>
      <c r="WB144" s="205"/>
      <c r="WC144" s="205"/>
      <c r="WD144" s="205"/>
      <c r="WE144" s="205"/>
      <c r="WF144" s="205"/>
      <c r="WG144" s="205"/>
      <c r="WH144" s="205"/>
      <c r="WI144" s="205"/>
      <c r="WJ144" s="205"/>
      <c r="WK144" s="205"/>
      <c r="WL144" s="205"/>
      <c r="WM144" s="205"/>
      <c r="WN144" s="205"/>
      <c r="WO144" s="205"/>
      <c r="WP144" s="205"/>
      <c r="WQ144" s="205"/>
      <c r="WR144" s="205"/>
      <c r="WS144" s="205"/>
      <c r="WT144" s="205"/>
      <c r="WU144" s="205"/>
      <c r="WV144" s="205"/>
      <c r="WW144" s="205"/>
      <c r="WX144" s="205"/>
      <c r="WY144" s="205"/>
      <c r="WZ144" s="205"/>
      <c r="XA144" s="205"/>
      <c r="XB144" s="205"/>
      <c r="XC144" s="205"/>
      <c r="XD144" s="205"/>
      <c r="XE144" s="205"/>
      <c r="XF144" s="205"/>
      <c r="XG144" s="205"/>
      <c r="XH144" s="205"/>
      <c r="XI144" s="205"/>
      <c r="XJ144" s="205"/>
      <c r="XK144" s="205"/>
      <c r="XL144" s="205"/>
      <c r="XM144" s="205"/>
      <c r="XN144" s="205"/>
      <c r="XO144" s="205"/>
      <c r="XP144" s="205"/>
      <c r="XQ144" s="205"/>
      <c r="XR144" s="205"/>
      <c r="XS144" s="205"/>
      <c r="XT144" s="205"/>
      <c r="XU144" s="205"/>
      <c r="XV144" s="205"/>
      <c r="XW144" s="205"/>
      <c r="XX144" s="205"/>
      <c r="XY144" s="205"/>
      <c r="XZ144" s="205"/>
      <c r="YA144" s="205"/>
      <c r="YB144" s="205"/>
      <c r="YC144" s="205"/>
      <c r="YD144" s="205"/>
      <c r="YE144" s="205"/>
      <c r="YF144" s="205"/>
      <c r="YG144" s="205"/>
      <c r="YH144" s="205"/>
      <c r="YI144" s="205"/>
      <c r="YJ144" s="205"/>
      <c r="YK144" s="205"/>
      <c r="YL144" s="205"/>
      <c r="YM144" s="205"/>
      <c r="YN144" s="205"/>
      <c r="YO144" s="205"/>
      <c r="YP144" s="205"/>
      <c r="YQ144" s="205"/>
      <c r="YR144" s="205"/>
      <c r="YS144" s="205"/>
      <c r="YT144" s="205"/>
      <c r="YU144" s="205"/>
      <c r="YV144" s="205"/>
      <c r="YW144" s="205"/>
      <c r="YX144" s="205"/>
      <c r="YY144" s="205"/>
      <c r="YZ144" s="205"/>
      <c r="ZA144" s="205"/>
      <c r="ZB144" s="205"/>
      <c r="ZC144" s="205"/>
      <c r="ZD144" s="205"/>
      <c r="ZE144" s="205"/>
      <c r="ZF144" s="205"/>
      <c r="ZG144" s="205"/>
      <c r="ZH144" s="205"/>
      <c r="ZI144" s="205"/>
      <c r="ZJ144" s="205"/>
      <c r="ZK144" s="205"/>
      <c r="ZL144" s="205"/>
      <c r="ZM144" s="205"/>
      <c r="ZN144" s="205"/>
      <c r="ZO144" s="205"/>
      <c r="ZP144" s="205"/>
      <c r="ZQ144" s="205"/>
      <c r="ZR144" s="205"/>
      <c r="ZS144" s="205"/>
      <c r="ZT144" s="205"/>
      <c r="ZU144" s="205"/>
      <c r="ZV144" s="205"/>
      <c r="ZW144" s="205"/>
      <c r="ZX144" s="205"/>
      <c r="ZY144" s="205"/>
      <c r="ZZ144" s="205"/>
      <c r="AAA144" s="205"/>
      <c r="AAB144" s="205"/>
      <c r="AAC144" s="205"/>
      <c r="AAD144" s="205"/>
      <c r="AAE144" s="205"/>
      <c r="AAF144" s="205"/>
      <c r="AAG144" s="205"/>
      <c r="AAH144" s="205"/>
      <c r="AAI144" s="205"/>
      <c r="AAJ144" s="205"/>
      <c r="AAK144" s="205"/>
      <c r="AAL144" s="205"/>
      <c r="AAM144" s="205"/>
      <c r="AAN144" s="205"/>
      <c r="AAO144" s="205"/>
      <c r="AAP144" s="205"/>
      <c r="AAQ144" s="205"/>
      <c r="AAR144" s="205"/>
      <c r="AAS144" s="205"/>
      <c r="AAT144" s="205"/>
      <c r="AAU144" s="205"/>
      <c r="AAV144" s="205"/>
      <c r="AAW144" s="205"/>
      <c r="AAX144" s="205"/>
      <c r="AAY144" s="205"/>
      <c r="AAZ144" s="205"/>
      <c r="ABA144" s="205"/>
      <c r="ABB144" s="205"/>
      <c r="ABC144" s="205"/>
      <c r="ABD144" s="205"/>
      <c r="ABE144" s="205"/>
      <c r="ABF144" s="205"/>
      <c r="ABG144" s="205"/>
      <c r="ABH144" s="205"/>
      <c r="ABI144" s="205"/>
      <c r="ABJ144" s="205"/>
      <c r="ABK144" s="205"/>
      <c r="ABL144" s="205"/>
      <c r="ABM144" s="205"/>
      <c r="ABN144" s="205"/>
      <c r="ABO144" s="205"/>
      <c r="ABP144" s="205"/>
      <c r="ABQ144" s="205"/>
      <c r="ABR144" s="205"/>
      <c r="ABS144" s="205"/>
      <c r="ABT144" s="205"/>
      <c r="ABU144" s="205"/>
      <c r="ABV144" s="205"/>
      <c r="ABW144" s="205"/>
      <c r="ABX144" s="205"/>
      <c r="ABY144" s="205"/>
      <c r="ABZ144" s="205"/>
      <c r="ACA144" s="205"/>
      <c r="ACB144" s="205"/>
      <c r="ACC144" s="205"/>
      <c r="ACD144" s="205"/>
      <c r="ACE144" s="205"/>
      <c r="ACF144" s="205"/>
      <c r="ACG144" s="205"/>
      <c r="ACH144" s="205"/>
      <c r="ACI144" s="205"/>
      <c r="ACJ144" s="205"/>
      <c r="ACK144" s="205"/>
      <c r="ACL144" s="205"/>
      <c r="ACM144" s="205"/>
      <c r="ACN144" s="205"/>
      <c r="ACO144" s="205"/>
      <c r="ACP144" s="205"/>
      <c r="ACQ144" s="205"/>
      <c r="ACR144" s="205"/>
      <c r="ACS144" s="205"/>
      <c r="ACT144" s="205"/>
      <c r="ACU144" s="205"/>
      <c r="ACV144" s="205"/>
      <c r="ACW144" s="205"/>
      <c r="ACX144" s="205"/>
      <c r="ACY144" s="205"/>
      <c r="ACZ144" s="205"/>
      <c r="ADA144" s="205"/>
      <c r="ADB144" s="205"/>
      <c r="ADC144" s="205"/>
      <c r="ADD144" s="205"/>
      <c r="ADE144" s="205"/>
      <c r="ADF144" s="205"/>
      <c r="ADG144" s="205"/>
      <c r="ADH144" s="205"/>
      <c r="ADI144" s="205"/>
      <c r="ADJ144" s="205"/>
      <c r="ADK144" s="205"/>
      <c r="ADL144" s="205"/>
      <c r="ADM144" s="205"/>
      <c r="ADN144" s="205"/>
      <c r="ADO144" s="205"/>
      <c r="ADP144" s="205"/>
      <c r="ADQ144" s="205"/>
      <c r="ADR144" s="205"/>
      <c r="ADS144" s="205"/>
      <c r="ADT144" s="205"/>
      <c r="ADU144" s="205"/>
      <c r="ADV144" s="205"/>
      <c r="ADW144" s="205"/>
      <c r="ADX144" s="205"/>
      <c r="ADY144" s="205"/>
      <c r="ADZ144" s="205"/>
      <c r="AEA144" s="205"/>
      <c r="AEB144" s="205"/>
      <c r="AEC144" s="205"/>
      <c r="AED144" s="205"/>
      <c r="AEE144" s="205"/>
      <c r="AEF144" s="205"/>
      <c r="AEG144" s="205"/>
      <c r="AEH144" s="205"/>
      <c r="AEI144" s="205"/>
      <c r="AEJ144" s="205"/>
      <c r="AEK144" s="205"/>
      <c r="AEL144" s="205"/>
      <c r="AEM144" s="205"/>
      <c r="AEN144" s="205"/>
      <c r="AEO144" s="205"/>
      <c r="AEP144" s="205"/>
      <c r="AEQ144" s="205"/>
      <c r="AER144" s="205"/>
      <c r="AES144" s="205"/>
      <c r="AET144" s="205"/>
      <c r="AEU144" s="205"/>
      <c r="AEV144" s="205"/>
      <c r="AEW144" s="205"/>
      <c r="AEX144" s="205"/>
      <c r="AEY144" s="205"/>
      <c r="AEZ144" s="205"/>
      <c r="AFA144" s="205"/>
      <c r="AFB144" s="205"/>
      <c r="AFC144" s="205"/>
      <c r="AFD144" s="205"/>
      <c r="AFE144" s="205"/>
      <c r="AFF144" s="205"/>
      <c r="AFG144" s="205"/>
      <c r="AFH144" s="205"/>
      <c r="AFI144" s="205"/>
      <c r="AFJ144" s="205"/>
      <c r="AFK144" s="205"/>
      <c r="AFL144" s="205"/>
      <c r="AFM144" s="205"/>
      <c r="AFN144" s="205"/>
      <c r="AFO144" s="205"/>
      <c r="AFP144" s="205"/>
      <c r="AFQ144" s="205"/>
      <c r="AFR144" s="205"/>
      <c r="AFS144" s="205"/>
      <c r="AFT144" s="205"/>
      <c r="AFU144" s="205"/>
      <c r="AFV144" s="205"/>
      <c r="AFW144" s="205"/>
      <c r="AFX144" s="205"/>
      <c r="AFY144" s="205"/>
      <c r="AFZ144" s="205"/>
      <c r="AGA144" s="205"/>
      <c r="AGB144" s="205"/>
      <c r="AGC144" s="205"/>
      <c r="AGD144" s="205"/>
      <c r="AGE144" s="205"/>
      <c r="AGF144" s="205"/>
      <c r="AGG144" s="205"/>
      <c r="AGH144" s="205"/>
      <c r="AGI144" s="205"/>
      <c r="AGJ144" s="205"/>
      <c r="AGK144" s="205"/>
      <c r="AGL144" s="205"/>
      <c r="AGM144" s="205"/>
      <c r="AGN144" s="205"/>
      <c r="AGO144" s="205"/>
      <c r="AGP144" s="205"/>
      <c r="AGQ144" s="205"/>
      <c r="AGR144" s="205"/>
      <c r="AGS144" s="205"/>
      <c r="AGT144" s="205"/>
      <c r="AGU144" s="205"/>
      <c r="AGV144" s="205"/>
      <c r="AGW144" s="205"/>
      <c r="AGX144" s="205"/>
      <c r="AGY144" s="205"/>
      <c r="AGZ144" s="205"/>
      <c r="AHA144" s="205"/>
      <c r="AHB144" s="205"/>
      <c r="AHC144" s="205"/>
      <c r="AHD144" s="205"/>
      <c r="AHE144" s="205"/>
      <c r="AHF144" s="205"/>
      <c r="AHG144" s="205"/>
      <c r="AHH144" s="205"/>
      <c r="AHI144" s="205"/>
      <c r="AHJ144" s="205"/>
      <c r="AHK144" s="205"/>
      <c r="AHL144" s="205"/>
      <c r="AHM144" s="205"/>
      <c r="AHN144" s="205"/>
      <c r="AHO144" s="205"/>
      <c r="AHP144" s="205"/>
      <c r="AHQ144" s="205"/>
      <c r="AHR144" s="205"/>
      <c r="AHS144" s="205"/>
      <c r="AHT144" s="205"/>
      <c r="AHU144" s="205"/>
      <c r="AHV144" s="205"/>
      <c r="AHW144" s="205"/>
      <c r="AHX144" s="205"/>
      <c r="AHY144" s="205"/>
      <c r="AHZ144" s="205"/>
      <c r="AIA144" s="205"/>
      <c r="AIB144" s="205"/>
      <c r="AIC144" s="205"/>
      <c r="AID144" s="205"/>
      <c r="AIE144" s="205"/>
      <c r="AIF144" s="205"/>
      <c r="AIG144" s="205"/>
      <c r="AIH144" s="205"/>
      <c r="AII144" s="205"/>
      <c r="AIJ144" s="205"/>
      <c r="AIK144" s="205"/>
      <c r="AIL144" s="205"/>
      <c r="AIM144" s="205"/>
      <c r="AIN144" s="205"/>
      <c r="AIO144" s="205"/>
      <c r="AIP144" s="205"/>
      <c r="AIQ144" s="205"/>
      <c r="AIR144" s="205"/>
      <c r="AIS144" s="205"/>
      <c r="AIT144" s="205"/>
      <c r="AIU144" s="205"/>
      <c r="AIV144" s="205"/>
      <c r="AIW144" s="205"/>
      <c r="AIX144" s="205"/>
      <c r="AIY144" s="205"/>
      <c r="AIZ144" s="205"/>
      <c r="AJA144" s="205"/>
      <c r="AJB144" s="205"/>
      <c r="AJC144" s="205"/>
      <c r="AJD144" s="205"/>
      <c r="AJE144" s="205"/>
      <c r="AJF144" s="205"/>
      <c r="AJG144" s="205"/>
      <c r="AJH144" s="205"/>
      <c r="AJI144" s="205"/>
      <c r="AJJ144" s="205"/>
      <c r="AJK144" s="205"/>
      <c r="AJL144" s="205"/>
      <c r="AJM144" s="205"/>
      <c r="AJN144" s="205"/>
      <c r="AJO144" s="205"/>
      <c r="AJP144" s="205"/>
      <c r="AJQ144" s="205"/>
      <c r="AJR144" s="205"/>
      <c r="AJS144" s="205"/>
      <c r="AJT144" s="205"/>
      <c r="AJU144" s="205"/>
      <c r="AJV144" s="205"/>
      <c r="AJW144" s="205"/>
      <c r="AJX144" s="205"/>
      <c r="AJY144" s="205"/>
      <c r="AJZ144" s="205"/>
      <c r="AKA144" s="205"/>
      <c r="AKB144" s="205"/>
      <c r="AKC144" s="205"/>
      <c r="AKD144" s="205"/>
      <c r="AKE144" s="205"/>
      <c r="AKF144" s="205"/>
      <c r="AKG144" s="205"/>
      <c r="AKH144" s="205"/>
      <c r="AKI144" s="205"/>
      <c r="AKJ144" s="205"/>
      <c r="AKK144" s="205"/>
      <c r="AKL144" s="205"/>
      <c r="AKM144" s="205"/>
      <c r="AKN144" s="205"/>
      <c r="AKO144" s="205"/>
      <c r="AKP144" s="205"/>
      <c r="AKQ144" s="205"/>
      <c r="AKR144" s="205"/>
      <c r="AKS144" s="205"/>
      <c r="AKT144" s="205"/>
      <c r="AKU144" s="205"/>
      <c r="AKV144" s="205"/>
      <c r="AKW144" s="205"/>
      <c r="AKX144" s="205"/>
      <c r="AKY144" s="205"/>
      <c r="AKZ144" s="205"/>
      <c r="ALA144" s="205"/>
      <c r="ALB144" s="205"/>
      <c r="ALC144" s="205"/>
      <c r="ALD144" s="205"/>
      <c r="ALE144" s="205"/>
      <c r="ALF144" s="205"/>
      <c r="ALG144" s="205"/>
      <c r="ALH144" s="205"/>
      <c r="ALI144" s="205"/>
      <c r="ALJ144" s="205"/>
      <c r="ALK144" s="205"/>
      <c r="ALL144" s="205"/>
      <c r="ALM144" s="205"/>
      <c r="ALN144" s="205"/>
      <c r="ALO144" s="205"/>
      <c r="ALP144" s="205"/>
      <c r="ALQ144" s="205"/>
      <c r="ALR144" s="205"/>
      <c r="ALS144" s="205"/>
      <c r="ALT144" s="205"/>
      <c r="ALU144" s="205"/>
      <c r="ALV144" s="205"/>
      <c r="ALW144" s="205"/>
      <c r="ALX144" s="205"/>
      <c r="ALY144" s="205"/>
      <c r="ALZ144" s="205"/>
      <c r="AMA144" s="205"/>
      <c r="AMB144" s="205"/>
      <c r="AMC144" s="205"/>
      <c r="AMD144" s="205"/>
      <c r="AME144" s="205"/>
      <c r="AMF144" s="205"/>
      <c r="AMG144" s="205"/>
      <c r="AMH144" s="205"/>
      <c r="AMI144" s="205"/>
      <c r="AMJ144" s="205"/>
      <c r="AMK144" s="205"/>
    </row>
    <row r="145" spans="1:1025" s="207" customFormat="1" x14ac:dyDescent="0.25">
      <c r="A145" s="202"/>
      <c r="B145" s="293"/>
      <c r="C145" s="294"/>
      <c r="D145" s="199" t="s">
        <v>23</v>
      </c>
      <c r="E145" s="201">
        <f>E161+E176</f>
        <v>3718.7000000000003</v>
      </c>
      <c r="F145" s="201">
        <f t="shared" ref="F145:I145" si="15">F161+F176</f>
        <v>3246.5498900000002</v>
      </c>
      <c r="G145" s="201">
        <f t="shared" si="15"/>
        <v>3246.5498900000002</v>
      </c>
      <c r="H145" s="201">
        <f t="shared" si="15"/>
        <v>3189.4498900000003</v>
      </c>
      <c r="I145" s="201">
        <f t="shared" si="15"/>
        <v>3229.5498900000002</v>
      </c>
      <c r="J145" s="208">
        <f>I145/E145*100</f>
        <v>86.846206738914134</v>
      </c>
      <c r="K145" s="208">
        <f>H145/F145*100</f>
        <v>98.241209840148187</v>
      </c>
      <c r="L145" s="208">
        <f>H145/G145*100</f>
        <v>98.241209840148187</v>
      </c>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c r="FL145" s="206"/>
      <c r="FM145" s="206"/>
      <c r="FN145" s="206"/>
      <c r="FO145" s="206"/>
      <c r="FP145" s="206"/>
      <c r="FQ145" s="206"/>
      <c r="FR145" s="206"/>
      <c r="FS145" s="206"/>
      <c r="FT145" s="206"/>
      <c r="FU145" s="206"/>
      <c r="FV145" s="206"/>
      <c r="FW145" s="206"/>
      <c r="FX145" s="206"/>
      <c r="FY145" s="206"/>
      <c r="FZ145" s="206"/>
      <c r="GA145" s="206"/>
      <c r="GB145" s="206"/>
      <c r="GC145" s="206"/>
      <c r="GD145" s="206"/>
      <c r="GE145" s="206"/>
      <c r="GF145" s="206"/>
      <c r="GG145" s="206"/>
      <c r="GH145" s="206"/>
      <c r="GI145" s="206"/>
      <c r="GJ145" s="206"/>
      <c r="GK145" s="206"/>
      <c r="GL145" s="206"/>
      <c r="GM145" s="206"/>
      <c r="GN145" s="206"/>
      <c r="GO145" s="206"/>
      <c r="GP145" s="206"/>
      <c r="GQ145" s="206"/>
      <c r="GR145" s="206"/>
      <c r="GS145" s="206"/>
      <c r="GT145" s="206"/>
      <c r="GU145" s="206"/>
      <c r="GV145" s="206"/>
      <c r="GW145" s="206"/>
      <c r="GX145" s="206"/>
      <c r="GY145" s="206"/>
      <c r="GZ145" s="206"/>
      <c r="HA145" s="206"/>
      <c r="HB145" s="206"/>
      <c r="HC145" s="206"/>
      <c r="HD145" s="206"/>
      <c r="HE145" s="206"/>
      <c r="HF145" s="206"/>
      <c r="HG145" s="206"/>
      <c r="HH145" s="206"/>
      <c r="HI145" s="206"/>
      <c r="HJ145" s="206"/>
      <c r="HK145" s="206"/>
      <c r="HL145" s="206"/>
      <c r="HM145" s="206"/>
      <c r="HN145" s="206"/>
      <c r="HO145" s="206"/>
      <c r="HP145" s="206"/>
      <c r="HQ145" s="206"/>
      <c r="HR145" s="206"/>
      <c r="HS145" s="206"/>
      <c r="HT145" s="206"/>
      <c r="HU145" s="206"/>
      <c r="HV145" s="206"/>
      <c r="HW145" s="206"/>
      <c r="HX145" s="206"/>
      <c r="HY145" s="206"/>
      <c r="HZ145" s="206"/>
      <c r="IA145" s="206"/>
      <c r="IB145" s="206"/>
      <c r="IC145" s="206"/>
      <c r="ID145" s="206"/>
      <c r="IE145" s="206"/>
      <c r="IF145" s="206"/>
      <c r="IG145" s="206"/>
      <c r="IH145" s="206"/>
      <c r="II145" s="206"/>
      <c r="IJ145" s="206"/>
      <c r="IK145" s="206"/>
      <c r="IL145" s="206"/>
      <c r="IM145" s="206"/>
      <c r="IN145" s="206"/>
      <c r="IO145" s="206"/>
      <c r="IP145" s="206"/>
      <c r="IQ145" s="206"/>
      <c r="IR145" s="206"/>
      <c r="IS145" s="206"/>
      <c r="IT145" s="206"/>
      <c r="IU145" s="206"/>
      <c r="IV145" s="206"/>
      <c r="IW145" s="206"/>
      <c r="IX145" s="206"/>
      <c r="IY145" s="206"/>
      <c r="IZ145" s="206"/>
      <c r="JA145" s="206"/>
      <c r="JB145" s="206"/>
      <c r="JC145" s="206"/>
      <c r="JD145" s="206"/>
      <c r="JE145" s="206"/>
      <c r="JF145" s="206"/>
      <c r="JG145" s="206"/>
      <c r="JH145" s="206"/>
      <c r="JI145" s="206"/>
      <c r="JJ145" s="206"/>
      <c r="JK145" s="206"/>
      <c r="JL145" s="206"/>
      <c r="JM145" s="206"/>
      <c r="JN145" s="206"/>
      <c r="JO145" s="206"/>
      <c r="JP145" s="206"/>
      <c r="JQ145" s="206"/>
      <c r="JR145" s="206"/>
      <c r="JS145" s="206"/>
      <c r="JT145" s="206"/>
      <c r="JU145" s="206"/>
      <c r="JV145" s="206"/>
      <c r="JW145" s="206"/>
      <c r="JX145" s="206"/>
      <c r="JY145" s="206"/>
      <c r="JZ145" s="206"/>
      <c r="KA145" s="206"/>
      <c r="KB145" s="206"/>
      <c r="KC145" s="206"/>
      <c r="KD145" s="206"/>
      <c r="KE145" s="206"/>
      <c r="KF145" s="206"/>
      <c r="KG145" s="206"/>
      <c r="KH145" s="206"/>
      <c r="KI145" s="206"/>
      <c r="KJ145" s="206"/>
      <c r="KK145" s="206"/>
      <c r="KL145" s="206"/>
      <c r="KM145" s="206"/>
      <c r="KN145" s="206"/>
      <c r="KO145" s="206"/>
      <c r="KP145" s="205"/>
      <c r="KQ145" s="205"/>
      <c r="KR145" s="205"/>
      <c r="KS145" s="205"/>
      <c r="KT145" s="205"/>
      <c r="KU145" s="205"/>
      <c r="KV145" s="205"/>
      <c r="KW145" s="205"/>
      <c r="KX145" s="205"/>
      <c r="KY145" s="205"/>
      <c r="KZ145" s="205"/>
      <c r="LA145" s="205"/>
      <c r="LB145" s="205"/>
      <c r="LC145" s="205"/>
      <c r="LD145" s="205"/>
      <c r="LE145" s="205"/>
      <c r="LF145" s="205"/>
      <c r="LG145" s="205"/>
      <c r="LH145" s="205"/>
      <c r="LI145" s="205"/>
      <c r="LJ145" s="205"/>
      <c r="LK145" s="205"/>
      <c r="LL145" s="205"/>
      <c r="LM145" s="205"/>
      <c r="LN145" s="205"/>
      <c r="LO145" s="205"/>
      <c r="LP145" s="205"/>
      <c r="LQ145" s="205"/>
      <c r="LR145" s="205"/>
      <c r="LS145" s="205"/>
      <c r="LT145" s="205"/>
      <c r="LU145" s="205"/>
      <c r="LV145" s="205"/>
      <c r="LW145" s="205"/>
      <c r="LX145" s="205"/>
      <c r="LY145" s="205"/>
      <c r="LZ145" s="205"/>
      <c r="MA145" s="205"/>
      <c r="MB145" s="205"/>
      <c r="MC145" s="205"/>
      <c r="MD145" s="205"/>
      <c r="ME145" s="205"/>
      <c r="MF145" s="205"/>
      <c r="MG145" s="205"/>
      <c r="MH145" s="205"/>
      <c r="MI145" s="205"/>
      <c r="MJ145" s="205"/>
      <c r="MK145" s="205"/>
      <c r="ML145" s="205"/>
      <c r="MM145" s="205"/>
      <c r="MN145" s="205"/>
      <c r="MO145" s="205"/>
      <c r="MP145" s="205"/>
      <c r="MQ145" s="205"/>
      <c r="MR145" s="205"/>
      <c r="MS145" s="205"/>
      <c r="MT145" s="205"/>
      <c r="MU145" s="205"/>
      <c r="MV145" s="205"/>
      <c r="MW145" s="205"/>
      <c r="MX145" s="205"/>
      <c r="MY145" s="205"/>
      <c r="MZ145" s="205"/>
      <c r="NA145" s="205"/>
      <c r="NB145" s="205"/>
      <c r="NC145" s="205"/>
      <c r="ND145" s="205"/>
      <c r="NE145" s="205"/>
      <c r="NF145" s="205"/>
      <c r="NG145" s="205"/>
      <c r="NH145" s="205"/>
      <c r="NI145" s="205"/>
      <c r="NJ145" s="205"/>
      <c r="NK145" s="205"/>
      <c r="NL145" s="205"/>
      <c r="NM145" s="205"/>
      <c r="NN145" s="205"/>
      <c r="NO145" s="205"/>
      <c r="NP145" s="205"/>
      <c r="NQ145" s="205"/>
      <c r="NR145" s="205"/>
      <c r="NS145" s="205"/>
      <c r="NT145" s="205"/>
      <c r="NU145" s="205"/>
      <c r="NV145" s="205"/>
      <c r="NW145" s="205"/>
      <c r="NX145" s="205"/>
      <c r="NY145" s="205"/>
      <c r="NZ145" s="205"/>
      <c r="OA145" s="205"/>
      <c r="OB145" s="205"/>
      <c r="OC145" s="205"/>
      <c r="OD145" s="205"/>
      <c r="OE145" s="205"/>
      <c r="OF145" s="205"/>
      <c r="OG145" s="205"/>
      <c r="OH145" s="205"/>
      <c r="OI145" s="205"/>
      <c r="OJ145" s="205"/>
      <c r="OK145" s="205"/>
      <c r="OL145" s="205"/>
      <c r="OM145" s="205"/>
      <c r="ON145" s="205"/>
      <c r="OO145" s="205"/>
      <c r="OP145" s="205"/>
      <c r="OQ145" s="205"/>
      <c r="OR145" s="205"/>
      <c r="OS145" s="205"/>
      <c r="OT145" s="205"/>
      <c r="OU145" s="205"/>
      <c r="OV145" s="205"/>
      <c r="OW145" s="205"/>
      <c r="OX145" s="205"/>
      <c r="OY145" s="205"/>
      <c r="OZ145" s="205"/>
      <c r="PA145" s="205"/>
      <c r="PB145" s="205"/>
      <c r="PC145" s="205"/>
      <c r="PD145" s="205"/>
      <c r="PE145" s="205"/>
      <c r="PF145" s="205"/>
      <c r="PG145" s="205"/>
      <c r="PH145" s="205"/>
      <c r="PI145" s="205"/>
      <c r="PJ145" s="205"/>
      <c r="PK145" s="205"/>
      <c r="PL145" s="205"/>
      <c r="PM145" s="205"/>
      <c r="PN145" s="205"/>
      <c r="PO145" s="205"/>
      <c r="PP145" s="205"/>
      <c r="PQ145" s="205"/>
      <c r="PR145" s="205"/>
      <c r="PS145" s="205"/>
      <c r="PT145" s="205"/>
      <c r="PU145" s="205"/>
      <c r="PV145" s="205"/>
      <c r="PW145" s="205"/>
      <c r="PX145" s="205"/>
      <c r="PY145" s="205"/>
      <c r="PZ145" s="205"/>
      <c r="QA145" s="205"/>
      <c r="QB145" s="205"/>
      <c r="QC145" s="205"/>
      <c r="QD145" s="205"/>
      <c r="QE145" s="205"/>
      <c r="QF145" s="205"/>
      <c r="QG145" s="205"/>
      <c r="QH145" s="205"/>
      <c r="QI145" s="205"/>
      <c r="QJ145" s="205"/>
      <c r="QK145" s="205"/>
      <c r="QL145" s="205"/>
      <c r="QM145" s="205"/>
      <c r="QN145" s="205"/>
      <c r="QO145" s="205"/>
      <c r="QP145" s="205"/>
      <c r="QQ145" s="205"/>
      <c r="QR145" s="205"/>
      <c r="QS145" s="205"/>
      <c r="QT145" s="205"/>
      <c r="QU145" s="205"/>
      <c r="QV145" s="205"/>
      <c r="QW145" s="205"/>
      <c r="QX145" s="205"/>
      <c r="QY145" s="205"/>
      <c r="QZ145" s="205"/>
      <c r="RA145" s="205"/>
      <c r="RB145" s="205"/>
      <c r="RC145" s="205"/>
      <c r="RD145" s="205"/>
      <c r="RE145" s="205"/>
      <c r="RF145" s="205"/>
      <c r="RG145" s="205"/>
      <c r="RH145" s="205"/>
      <c r="RI145" s="205"/>
      <c r="RJ145" s="205"/>
      <c r="RK145" s="205"/>
      <c r="RL145" s="205"/>
      <c r="RM145" s="205"/>
      <c r="RN145" s="205"/>
      <c r="RO145" s="205"/>
      <c r="RP145" s="205"/>
      <c r="RQ145" s="205"/>
      <c r="RR145" s="205"/>
      <c r="RS145" s="205"/>
      <c r="RT145" s="205"/>
      <c r="RU145" s="205"/>
      <c r="RV145" s="205"/>
      <c r="RW145" s="205"/>
      <c r="RX145" s="205"/>
      <c r="RY145" s="205"/>
      <c r="RZ145" s="205"/>
      <c r="SA145" s="205"/>
      <c r="SB145" s="205"/>
      <c r="SC145" s="205"/>
      <c r="SD145" s="205"/>
      <c r="SE145" s="205"/>
      <c r="SF145" s="205"/>
      <c r="SG145" s="205"/>
      <c r="SH145" s="205"/>
      <c r="SI145" s="205"/>
      <c r="SJ145" s="205"/>
      <c r="SK145" s="205"/>
      <c r="SL145" s="205"/>
      <c r="SM145" s="205"/>
      <c r="SN145" s="205"/>
      <c r="SO145" s="205"/>
      <c r="SP145" s="205"/>
      <c r="SQ145" s="205"/>
      <c r="SR145" s="205"/>
      <c r="SS145" s="205"/>
      <c r="ST145" s="205"/>
      <c r="SU145" s="205"/>
      <c r="SV145" s="205"/>
      <c r="SW145" s="205"/>
      <c r="SX145" s="205"/>
      <c r="SY145" s="205"/>
      <c r="SZ145" s="205"/>
      <c r="TA145" s="205"/>
      <c r="TB145" s="205"/>
      <c r="TC145" s="205"/>
      <c r="TD145" s="205"/>
      <c r="TE145" s="205"/>
      <c r="TF145" s="205"/>
      <c r="TG145" s="205"/>
      <c r="TH145" s="205"/>
      <c r="TI145" s="205"/>
      <c r="TJ145" s="205"/>
      <c r="TK145" s="205"/>
      <c r="TL145" s="205"/>
      <c r="TM145" s="205"/>
      <c r="TN145" s="205"/>
      <c r="TO145" s="205"/>
      <c r="TP145" s="205"/>
      <c r="TQ145" s="205"/>
      <c r="TR145" s="205"/>
      <c r="TS145" s="205"/>
      <c r="TT145" s="205"/>
      <c r="TU145" s="205"/>
      <c r="TV145" s="205"/>
      <c r="TW145" s="205"/>
      <c r="TX145" s="205"/>
      <c r="TY145" s="205"/>
      <c r="TZ145" s="205"/>
      <c r="UA145" s="205"/>
      <c r="UB145" s="205"/>
      <c r="UC145" s="205"/>
      <c r="UD145" s="205"/>
      <c r="UE145" s="205"/>
      <c r="UF145" s="205"/>
      <c r="UG145" s="205"/>
      <c r="UH145" s="205"/>
      <c r="UI145" s="205"/>
      <c r="UJ145" s="205"/>
      <c r="UK145" s="205"/>
      <c r="UL145" s="205"/>
      <c r="UM145" s="205"/>
      <c r="UN145" s="205"/>
      <c r="UO145" s="205"/>
      <c r="UP145" s="205"/>
      <c r="UQ145" s="205"/>
      <c r="UR145" s="205"/>
      <c r="US145" s="205"/>
      <c r="UT145" s="205"/>
      <c r="UU145" s="205"/>
      <c r="UV145" s="205"/>
      <c r="UW145" s="205"/>
      <c r="UX145" s="205"/>
      <c r="UY145" s="205"/>
      <c r="UZ145" s="205"/>
      <c r="VA145" s="205"/>
      <c r="VB145" s="205"/>
      <c r="VC145" s="205"/>
      <c r="VD145" s="205"/>
      <c r="VE145" s="205"/>
      <c r="VF145" s="205"/>
      <c r="VG145" s="205"/>
      <c r="VH145" s="205"/>
      <c r="VI145" s="205"/>
      <c r="VJ145" s="205"/>
      <c r="VK145" s="205"/>
      <c r="VL145" s="205"/>
      <c r="VM145" s="205"/>
      <c r="VN145" s="205"/>
      <c r="VO145" s="205"/>
      <c r="VP145" s="205"/>
      <c r="VQ145" s="205"/>
      <c r="VR145" s="205"/>
      <c r="VS145" s="205"/>
      <c r="VT145" s="205"/>
      <c r="VU145" s="205"/>
      <c r="VV145" s="205"/>
      <c r="VW145" s="205"/>
      <c r="VX145" s="205"/>
      <c r="VY145" s="205"/>
      <c r="VZ145" s="205"/>
      <c r="WA145" s="205"/>
      <c r="WB145" s="205"/>
      <c r="WC145" s="205"/>
      <c r="WD145" s="205"/>
      <c r="WE145" s="205"/>
      <c r="WF145" s="205"/>
      <c r="WG145" s="205"/>
      <c r="WH145" s="205"/>
      <c r="WI145" s="205"/>
      <c r="WJ145" s="205"/>
      <c r="WK145" s="205"/>
      <c r="WL145" s="205"/>
      <c r="WM145" s="205"/>
      <c r="WN145" s="205"/>
      <c r="WO145" s="205"/>
      <c r="WP145" s="205"/>
      <c r="WQ145" s="205"/>
      <c r="WR145" s="205"/>
      <c r="WS145" s="205"/>
      <c r="WT145" s="205"/>
      <c r="WU145" s="205"/>
      <c r="WV145" s="205"/>
      <c r="WW145" s="205"/>
      <c r="WX145" s="205"/>
      <c r="WY145" s="205"/>
      <c r="WZ145" s="205"/>
      <c r="XA145" s="205"/>
      <c r="XB145" s="205"/>
      <c r="XC145" s="205"/>
      <c r="XD145" s="205"/>
      <c r="XE145" s="205"/>
      <c r="XF145" s="205"/>
      <c r="XG145" s="205"/>
      <c r="XH145" s="205"/>
      <c r="XI145" s="205"/>
      <c r="XJ145" s="205"/>
      <c r="XK145" s="205"/>
      <c r="XL145" s="205"/>
      <c r="XM145" s="205"/>
      <c r="XN145" s="205"/>
      <c r="XO145" s="205"/>
      <c r="XP145" s="205"/>
      <c r="XQ145" s="205"/>
      <c r="XR145" s="205"/>
      <c r="XS145" s="205"/>
      <c r="XT145" s="205"/>
      <c r="XU145" s="205"/>
      <c r="XV145" s="205"/>
      <c r="XW145" s="205"/>
      <c r="XX145" s="205"/>
      <c r="XY145" s="205"/>
      <c r="XZ145" s="205"/>
      <c r="YA145" s="205"/>
      <c r="YB145" s="205"/>
      <c r="YC145" s="205"/>
      <c r="YD145" s="205"/>
      <c r="YE145" s="205"/>
      <c r="YF145" s="205"/>
      <c r="YG145" s="205"/>
      <c r="YH145" s="205"/>
      <c r="YI145" s="205"/>
      <c r="YJ145" s="205"/>
      <c r="YK145" s="205"/>
      <c r="YL145" s="205"/>
      <c r="YM145" s="205"/>
      <c r="YN145" s="205"/>
      <c r="YO145" s="205"/>
      <c r="YP145" s="205"/>
      <c r="YQ145" s="205"/>
      <c r="YR145" s="205"/>
      <c r="YS145" s="205"/>
      <c r="YT145" s="205"/>
      <c r="YU145" s="205"/>
      <c r="YV145" s="205"/>
      <c r="YW145" s="205"/>
      <c r="YX145" s="205"/>
      <c r="YY145" s="205"/>
      <c r="YZ145" s="205"/>
      <c r="ZA145" s="205"/>
      <c r="ZB145" s="205"/>
      <c r="ZC145" s="205"/>
      <c r="ZD145" s="205"/>
      <c r="ZE145" s="205"/>
      <c r="ZF145" s="205"/>
      <c r="ZG145" s="205"/>
      <c r="ZH145" s="205"/>
      <c r="ZI145" s="205"/>
      <c r="ZJ145" s="205"/>
      <c r="ZK145" s="205"/>
      <c r="ZL145" s="205"/>
      <c r="ZM145" s="205"/>
      <c r="ZN145" s="205"/>
      <c r="ZO145" s="205"/>
      <c r="ZP145" s="205"/>
      <c r="ZQ145" s="205"/>
      <c r="ZR145" s="205"/>
      <c r="ZS145" s="205"/>
      <c r="ZT145" s="205"/>
      <c r="ZU145" s="205"/>
      <c r="ZV145" s="205"/>
      <c r="ZW145" s="205"/>
      <c r="ZX145" s="205"/>
      <c r="ZY145" s="205"/>
      <c r="ZZ145" s="205"/>
      <c r="AAA145" s="205"/>
      <c r="AAB145" s="205"/>
      <c r="AAC145" s="205"/>
      <c r="AAD145" s="205"/>
      <c r="AAE145" s="205"/>
      <c r="AAF145" s="205"/>
      <c r="AAG145" s="205"/>
      <c r="AAH145" s="205"/>
      <c r="AAI145" s="205"/>
      <c r="AAJ145" s="205"/>
      <c r="AAK145" s="205"/>
      <c r="AAL145" s="205"/>
      <c r="AAM145" s="205"/>
      <c r="AAN145" s="205"/>
      <c r="AAO145" s="205"/>
      <c r="AAP145" s="205"/>
      <c r="AAQ145" s="205"/>
      <c r="AAR145" s="205"/>
      <c r="AAS145" s="205"/>
      <c r="AAT145" s="205"/>
      <c r="AAU145" s="205"/>
      <c r="AAV145" s="205"/>
      <c r="AAW145" s="205"/>
      <c r="AAX145" s="205"/>
      <c r="AAY145" s="205"/>
      <c r="AAZ145" s="205"/>
      <c r="ABA145" s="205"/>
      <c r="ABB145" s="205"/>
      <c r="ABC145" s="205"/>
      <c r="ABD145" s="205"/>
      <c r="ABE145" s="205"/>
      <c r="ABF145" s="205"/>
      <c r="ABG145" s="205"/>
      <c r="ABH145" s="205"/>
      <c r="ABI145" s="205"/>
      <c r="ABJ145" s="205"/>
      <c r="ABK145" s="205"/>
      <c r="ABL145" s="205"/>
      <c r="ABM145" s="205"/>
      <c r="ABN145" s="205"/>
      <c r="ABO145" s="205"/>
      <c r="ABP145" s="205"/>
      <c r="ABQ145" s="205"/>
      <c r="ABR145" s="205"/>
      <c r="ABS145" s="205"/>
      <c r="ABT145" s="205"/>
      <c r="ABU145" s="205"/>
      <c r="ABV145" s="205"/>
      <c r="ABW145" s="205"/>
      <c r="ABX145" s="205"/>
      <c r="ABY145" s="205"/>
      <c r="ABZ145" s="205"/>
      <c r="ACA145" s="205"/>
      <c r="ACB145" s="205"/>
      <c r="ACC145" s="205"/>
      <c r="ACD145" s="205"/>
      <c r="ACE145" s="205"/>
      <c r="ACF145" s="205"/>
      <c r="ACG145" s="205"/>
      <c r="ACH145" s="205"/>
      <c r="ACI145" s="205"/>
      <c r="ACJ145" s="205"/>
      <c r="ACK145" s="205"/>
      <c r="ACL145" s="205"/>
      <c r="ACM145" s="205"/>
      <c r="ACN145" s="205"/>
      <c r="ACO145" s="205"/>
      <c r="ACP145" s="205"/>
      <c r="ACQ145" s="205"/>
      <c r="ACR145" s="205"/>
      <c r="ACS145" s="205"/>
      <c r="ACT145" s="205"/>
      <c r="ACU145" s="205"/>
      <c r="ACV145" s="205"/>
      <c r="ACW145" s="205"/>
      <c r="ACX145" s="205"/>
      <c r="ACY145" s="205"/>
      <c r="ACZ145" s="205"/>
      <c r="ADA145" s="205"/>
      <c r="ADB145" s="205"/>
      <c r="ADC145" s="205"/>
      <c r="ADD145" s="205"/>
      <c r="ADE145" s="205"/>
      <c r="ADF145" s="205"/>
      <c r="ADG145" s="205"/>
      <c r="ADH145" s="205"/>
      <c r="ADI145" s="205"/>
      <c r="ADJ145" s="205"/>
      <c r="ADK145" s="205"/>
      <c r="ADL145" s="205"/>
      <c r="ADM145" s="205"/>
      <c r="ADN145" s="205"/>
      <c r="ADO145" s="205"/>
      <c r="ADP145" s="205"/>
      <c r="ADQ145" s="205"/>
      <c r="ADR145" s="205"/>
      <c r="ADS145" s="205"/>
      <c r="ADT145" s="205"/>
      <c r="ADU145" s="205"/>
      <c r="ADV145" s="205"/>
      <c r="ADW145" s="205"/>
      <c r="ADX145" s="205"/>
      <c r="ADY145" s="205"/>
      <c r="ADZ145" s="205"/>
      <c r="AEA145" s="205"/>
      <c r="AEB145" s="205"/>
      <c r="AEC145" s="205"/>
      <c r="AED145" s="205"/>
      <c r="AEE145" s="205"/>
      <c r="AEF145" s="205"/>
      <c r="AEG145" s="205"/>
      <c r="AEH145" s="205"/>
      <c r="AEI145" s="205"/>
      <c r="AEJ145" s="205"/>
      <c r="AEK145" s="205"/>
      <c r="AEL145" s="205"/>
      <c r="AEM145" s="205"/>
      <c r="AEN145" s="205"/>
      <c r="AEO145" s="205"/>
      <c r="AEP145" s="205"/>
      <c r="AEQ145" s="205"/>
      <c r="AER145" s="205"/>
      <c r="AES145" s="205"/>
      <c r="AET145" s="205"/>
      <c r="AEU145" s="205"/>
      <c r="AEV145" s="205"/>
      <c r="AEW145" s="205"/>
      <c r="AEX145" s="205"/>
      <c r="AEY145" s="205"/>
      <c r="AEZ145" s="205"/>
      <c r="AFA145" s="205"/>
      <c r="AFB145" s="205"/>
      <c r="AFC145" s="205"/>
      <c r="AFD145" s="205"/>
      <c r="AFE145" s="205"/>
      <c r="AFF145" s="205"/>
      <c r="AFG145" s="205"/>
      <c r="AFH145" s="205"/>
      <c r="AFI145" s="205"/>
      <c r="AFJ145" s="205"/>
      <c r="AFK145" s="205"/>
      <c r="AFL145" s="205"/>
      <c r="AFM145" s="205"/>
      <c r="AFN145" s="205"/>
      <c r="AFO145" s="205"/>
      <c r="AFP145" s="205"/>
      <c r="AFQ145" s="205"/>
      <c r="AFR145" s="205"/>
      <c r="AFS145" s="205"/>
      <c r="AFT145" s="205"/>
      <c r="AFU145" s="205"/>
      <c r="AFV145" s="205"/>
      <c r="AFW145" s="205"/>
      <c r="AFX145" s="205"/>
      <c r="AFY145" s="205"/>
      <c r="AFZ145" s="205"/>
      <c r="AGA145" s="205"/>
      <c r="AGB145" s="205"/>
      <c r="AGC145" s="205"/>
      <c r="AGD145" s="205"/>
      <c r="AGE145" s="205"/>
      <c r="AGF145" s="205"/>
      <c r="AGG145" s="205"/>
      <c r="AGH145" s="205"/>
      <c r="AGI145" s="205"/>
      <c r="AGJ145" s="205"/>
      <c r="AGK145" s="205"/>
      <c r="AGL145" s="205"/>
      <c r="AGM145" s="205"/>
      <c r="AGN145" s="205"/>
      <c r="AGO145" s="205"/>
      <c r="AGP145" s="205"/>
      <c r="AGQ145" s="205"/>
      <c r="AGR145" s="205"/>
      <c r="AGS145" s="205"/>
      <c r="AGT145" s="205"/>
      <c r="AGU145" s="205"/>
      <c r="AGV145" s="205"/>
      <c r="AGW145" s="205"/>
      <c r="AGX145" s="205"/>
      <c r="AGY145" s="205"/>
      <c r="AGZ145" s="205"/>
      <c r="AHA145" s="205"/>
      <c r="AHB145" s="205"/>
      <c r="AHC145" s="205"/>
      <c r="AHD145" s="205"/>
      <c r="AHE145" s="205"/>
      <c r="AHF145" s="205"/>
      <c r="AHG145" s="205"/>
      <c r="AHH145" s="205"/>
      <c r="AHI145" s="205"/>
      <c r="AHJ145" s="205"/>
      <c r="AHK145" s="205"/>
      <c r="AHL145" s="205"/>
      <c r="AHM145" s="205"/>
      <c r="AHN145" s="205"/>
      <c r="AHO145" s="205"/>
      <c r="AHP145" s="205"/>
      <c r="AHQ145" s="205"/>
      <c r="AHR145" s="205"/>
      <c r="AHS145" s="205"/>
      <c r="AHT145" s="205"/>
      <c r="AHU145" s="205"/>
      <c r="AHV145" s="205"/>
      <c r="AHW145" s="205"/>
      <c r="AHX145" s="205"/>
      <c r="AHY145" s="205"/>
      <c r="AHZ145" s="205"/>
      <c r="AIA145" s="205"/>
      <c r="AIB145" s="205"/>
      <c r="AIC145" s="205"/>
      <c r="AID145" s="205"/>
      <c r="AIE145" s="205"/>
      <c r="AIF145" s="205"/>
      <c r="AIG145" s="205"/>
      <c r="AIH145" s="205"/>
      <c r="AII145" s="205"/>
      <c r="AIJ145" s="205"/>
      <c r="AIK145" s="205"/>
      <c r="AIL145" s="205"/>
      <c r="AIM145" s="205"/>
      <c r="AIN145" s="205"/>
      <c r="AIO145" s="205"/>
      <c r="AIP145" s="205"/>
      <c r="AIQ145" s="205"/>
      <c r="AIR145" s="205"/>
      <c r="AIS145" s="205"/>
      <c r="AIT145" s="205"/>
      <c r="AIU145" s="205"/>
      <c r="AIV145" s="205"/>
      <c r="AIW145" s="205"/>
      <c r="AIX145" s="205"/>
      <c r="AIY145" s="205"/>
      <c r="AIZ145" s="205"/>
      <c r="AJA145" s="205"/>
      <c r="AJB145" s="205"/>
      <c r="AJC145" s="205"/>
      <c r="AJD145" s="205"/>
      <c r="AJE145" s="205"/>
      <c r="AJF145" s="205"/>
      <c r="AJG145" s="205"/>
      <c r="AJH145" s="205"/>
      <c r="AJI145" s="205"/>
      <c r="AJJ145" s="205"/>
      <c r="AJK145" s="205"/>
      <c r="AJL145" s="205"/>
      <c r="AJM145" s="205"/>
      <c r="AJN145" s="205"/>
      <c r="AJO145" s="205"/>
      <c r="AJP145" s="205"/>
      <c r="AJQ145" s="205"/>
      <c r="AJR145" s="205"/>
      <c r="AJS145" s="205"/>
      <c r="AJT145" s="205"/>
      <c r="AJU145" s="205"/>
      <c r="AJV145" s="205"/>
      <c r="AJW145" s="205"/>
      <c r="AJX145" s="205"/>
      <c r="AJY145" s="205"/>
      <c r="AJZ145" s="205"/>
      <c r="AKA145" s="205"/>
      <c r="AKB145" s="205"/>
      <c r="AKC145" s="205"/>
      <c r="AKD145" s="205"/>
      <c r="AKE145" s="205"/>
      <c r="AKF145" s="205"/>
      <c r="AKG145" s="205"/>
      <c r="AKH145" s="205"/>
      <c r="AKI145" s="205"/>
      <c r="AKJ145" s="205"/>
      <c r="AKK145" s="205"/>
      <c r="AKL145" s="205"/>
      <c r="AKM145" s="205"/>
      <c r="AKN145" s="205"/>
      <c r="AKO145" s="205"/>
      <c r="AKP145" s="205"/>
      <c r="AKQ145" s="205"/>
      <c r="AKR145" s="205"/>
      <c r="AKS145" s="205"/>
      <c r="AKT145" s="205"/>
      <c r="AKU145" s="205"/>
      <c r="AKV145" s="205"/>
      <c r="AKW145" s="205"/>
      <c r="AKX145" s="205"/>
      <c r="AKY145" s="205"/>
      <c r="AKZ145" s="205"/>
      <c r="ALA145" s="205"/>
      <c r="ALB145" s="205"/>
      <c r="ALC145" s="205"/>
      <c r="ALD145" s="205"/>
      <c r="ALE145" s="205"/>
      <c r="ALF145" s="205"/>
      <c r="ALG145" s="205"/>
      <c r="ALH145" s="205"/>
      <c r="ALI145" s="205"/>
      <c r="ALJ145" s="205"/>
      <c r="ALK145" s="205"/>
      <c r="ALL145" s="205"/>
      <c r="ALM145" s="205"/>
      <c r="ALN145" s="205"/>
      <c r="ALO145" s="205"/>
      <c r="ALP145" s="205"/>
      <c r="ALQ145" s="205"/>
      <c r="ALR145" s="205"/>
      <c r="ALS145" s="205"/>
      <c r="ALT145" s="205"/>
      <c r="ALU145" s="205"/>
      <c r="ALV145" s="205"/>
      <c r="ALW145" s="205"/>
      <c r="ALX145" s="205"/>
      <c r="ALY145" s="205"/>
      <c r="ALZ145" s="205"/>
      <c r="AMA145" s="205"/>
      <c r="AMB145" s="205"/>
      <c r="AMC145" s="205"/>
      <c r="AMD145" s="205"/>
      <c r="AME145" s="205"/>
      <c r="AMF145" s="205"/>
      <c r="AMG145" s="205"/>
      <c r="AMH145" s="205"/>
      <c r="AMI145" s="205"/>
      <c r="AMJ145" s="205"/>
      <c r="AMK145" s="205"/>
    </row>
    <row r="146" spans="1:1025" s="207" customFormat="1" ht="54" x14ac:dyDescent="0.25">
      <c r="A146" s="202"/>
      <c r="B146" s="293"/>
      <c r="C146" s="294"/>
      <c r="D146" s="199" t="s">
        <v>24</v>
      </c>
      <c r="E146" s="201">
        <f t="shared" ref="E146:I149" si="16">E162+E177</f>
        <v>0</v>
      </c>
      <c r="F146" s="201">
        <f t="shared" si="16"/>
        <v>3246.5498900000002</v>
      </c>
      <c r="G146" s="201">
        <f t="shared" si="16"/>
        <v>0</v>
      </c>
      <c r="H146" s="201">
        <f t="shared" si="16"/>
        <v>3189.4498900000003</v>
      </c>
      <c r="I146" s="201">
        <f t="shared" si="16"/>
        <v>3229.5498900000002</v>
      </c>
      <c r="J146" s="208"/>
      <c r="K146" s="208">
        <f>H146/F146*100</f>
        <v>98.241209840148187</v>
      </c>
      <c r="L146" s="208"/>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6"/>
      <c r="GO146" s="206"/>
      <c r="GP146" s="206"/>
      <c r="GQ146" s="206"/>
      <c r="GR146" s="206"/>
      <c r="GS146" s="206"/>
      <c r="GT146" s="206"/>
      <c r="GU146" s="206"/>
      <c r="GV146" s="206"/>
      <c r="GW146" s="206"/>
      <c r="GX146" s="206"/>
      <c r="GY146" s="206"/>
      <c r="GZ146" s="206"/>
      <c r="HA146" s="206"/>
      <c r="HB146" s="206"/>
      <c r="HC146" s="206"/>
      <c r="HD146" s="206"/>
      <c r="HE146" s="206"/>
      <c r="HF146" s="206"/>
      <c r="HG146" s="206"/>
      <c r="HH146" s="206"/>
      <c r="HI146" s="206"/>
      <c r="HJ146" s="206"/>
      <c r="HK146" s="206"/>
      <c r="HL146" s="206"/>
      <c r="HM146" s="206"/>
      <c r="HN146" s="206"/>
      <c r="HO146" s="206"/>
      <c r="HP146" s="206"/>
      <c r="HQ146" s="206"/>
      <c r="HR146" s="206"/>
      <c r="HS146" s="206"/>
      <c r="HT146" s="206"/>
      <c r="HU146" s="206"/>
      <c r="HV146" s="206"/>
      <c r="HW146" s="206"/>
      <c r="HX146" s="206"/>
      <c r="HY146" s="206"/>
      <c r="HZ146" s="206"/>
      <c r="IA146" s="206"/>
      <c r="IB146" s="206"/>
      <c r="IC146" s="206"/>
      <c r="ID146" s="206"/>
      <c r="IE146" s="206"/>
      <c r="IF146" s="206"/>
      <c r="IG146" s="206"/>
      <c r="IH146" s="206"/>
      <c r="II146" s="206"/>
      <c r="IJ146" s="206"/>
      <c r="IK146" s="206"/>
      <c r="IL146" s="206"/>
      <c r="IM146" s="206"/>
      <c r="IN146" s="206"/>
      <c r="IO146" s="206"/>
      <c r="IP146" s="206"/>
      <c r="IQ146" s="206"/>
      <c r="IR146" s="206"/>
      <c r="IS146" s="206"/>
      <c r="IT146" s="206"/>
      <c r="IU146" s="206"/>
      <c r="IV146" s="206"/>
      <c r="IW146" s="206"/>
      <c r="IX146" s="206"/>
      <c r="IY146" s="206"/>
      <c r="IZ146" s="206"/>
      <c r="JA146" s="206"/>
      <c r="JB146" s="206"/>
      <c r="JC146" s="206"/>
      <c r="JD146" s="206"/>
      <c r="JE146" s="206"/>
      <c r="JF146" s="206"/>
      <c r="JG146" s="206"/>
      <c r="JH146" s="206"/>
      <c r="JI146" s="206"/>
      <c r="JJ146" s="206"/>
      <c r="JK146" s="206"/>
      <c r="JL146" s="206"/>
      <c r="JM146" s="206"/>
      <c r="JN146" s="206"/>
      <c r="JO146" s="206"/>
      <c r="JP146" s="206"/>
      <c r="JQ146" s="206"/>
      <c r="JR146" s="206"/>
      <c r="JS146" s="206"/>
      <c r="JT146" s="206"/>
      <c r="JU146" s="206"/>
      <c r="JV146" s="206"/>
      <c r="JW146" s="206"/>
      <c r="JX146" s="206"/>
      <c r="JY146" s="206"/>
      <c r="JZ146" s="206"/>
      <c r="KA146" s="206"/>
      <c r="KB146" s="206"/>
      <c r="KC146" s="206"/>
      <c r="KD146" s="206"/>
      <c r="KE146" s="206"/>
      <c r="KF146" s="206"/>
      <c r="KG146" s="206"/>
      <c r="KH146" s="206"/>
      <c r="KI146" s="206"/>
      <c r="KJ146" s="206"/>
      <c r="KK146" s="206"/>
      <c r="KL146" s="206"/>
      <c r="KM146" s="206"/>
      <c r="KN146" s="206"/>
      <c r="KO146" s="206"/>
      <c r="KP146" s="205"/>
      <c r="KQ146" s="205"/>
      <c r="KR146" s="205"/>
      <c r="KS146" s="205"/>
      <c r="KT146" s="205"/>
      <c r="KU146" s="205"/>
      <c r="KV146" s="205"/>
      <c r="KW146" s="205"/>
      <c r="KX146" s="205"/>
      <c r="KY146" s="205"/>
      <c r="KZ146" s="205"/>
      <c r="LA146" s="205"/>
      <c r="LB146" s="205"/>
      <c r="LC146" s="205"/>
      <c r="LD146" s="205"/>
      <c r="LE146" s="205"/>
      <c r="LF146" s="205"/>
      <c r="LG146" s="205"/>
      <c r="LH146" s="205"/>
      <c r="LI146" s="205"/>
      <c r="LJ146" s="205"/>
      <c r="LK146" s="205"/>
      <c r="LL146" s="205"/>
      <c r="LM146" s="205"/>
      <c r="LN146" s="205"/>
      <c r="LO146" s="205"/>
      <c r="LP146" s="205"/>
      <c r="LQ146" s="205"/>
      <c r="LR146" s="205"/>
      <c r="LS146" s="205"/>
      <c r="LT146" s="205"/>
      <c r="LU146" s="205"/>
      <c r="LV146" s="205"/>
      <c r="LW146" s="205"/>
      <c r="LX146" s="205"/>
      <c r="LY146" s="205"/>
      <c r="LZ146" s="205"/>
      <c r="MA146" s="205"/>
      <c r="MB146" s="205"/>
      <c r="MC146" s="205"/>
      <c r="MD146" s="205"/>
      <c r="ME146" s="205"/>
      <c r="MF146" s="205"/>
      <c r="MG146" s="205"/>
      <c r="MH146" s="205"/>
      <c r="MI146" s="205"/>
      <c r="MJ146" s="205"/>
      <c r="MK146" s="205"/>
      <c r="ML146" s="205"/>
      <c r="MM146" s="205"/>
      <c r="MN146" s="205"/>
      <c r="MO146" s="205"/>
      <c r="MP146" s="205"/>
      <c r="MQ146" s="205"/>
      <c r="MR146" s="205"/>
      <c r="MS146" s="205"/>
      <c r="MT146" s="205"/>
      <c r="MU146" s="205"/>
      <c r="MV146" s="205"/>
      <c r="MW146" s="205"/>
      <c r="MX146" s="205"/>
      <c r="MY146" s="205"/>
      <c r="MZ146" s="205"/>
      <c r="NA146" s="205"/>
      <c r="NB146" s="205"/>
      <c r="NC146" s="205"/>
      <c r="ND146" s="205"/>
      <c r="NE146" s="205"/>
      <c r="NF146" s="205"/>
      <c r="NG146" s="205"/>
      <c r="NH146" s="205"/>
      <c r="NI146" s="205"/>
      <c r="NJ146" s="205"/>
      <c r="NK146" s="205"/>
      <c r="NL146" s="205"/>
      <c r="NM146" s="205"/>
      <c r="NN146" s="205"/>
      <c r="NO146" s="205"/>
      <c r="NP146" s="205"/>
      <c r="NQ146" s="205"/>
      <c r="NR146" s="205"/>
      <c r="NS146" s="205"/>
      <c r="NT146" s="205"/>
      <c r="NU146" s="205"/>
      <c r="NV146" s="205"/>
      <c r="NW146" s="205"/>
      <c r="NX146" s="205"/>
      <c r="NY146" s="205"/>
      <c r="NZ146" s="205"/>
      <c r="OA146" s="205"/>
      <c r="OB146" s="205"/>
      <c r="OC146" s="205"/>
      <c r="OD146" s="205"/>
      <c r="OE146" s="205"/>
      <c r="OF146" s="205"/>
      <c r="OG146" s="205"/>
      <c r="OH146" s="205"/>
      <c r="OI146" s="205"/>
      <c r="OJ146" s="205"/>
      <c r="OK146" s="205"/>
      <c r="OL146" s="205"/>
      <c r="OM146" s="205"/>
      <c r="ON146" s="205"/>
      <c r="OO146" s="205"/>
      <c r="OP146" s="205"/>
      <c r="OQ146" s="205"/>
      <c r="OR146" s="205"/>
      <c r="OS146" s="205"/>
      <c r="OT146" s="205"/>
      <c r="OU146" s="205"/>
      <c r="OV146" s="205"/>
      <c r="OW146" s="205"/>
      <c r="OX146" s="205"/>
      <c r="OY146" s="205"/>
      <c r="OZ146" s="205"/>
      <c r="PA146" s="205"/>
      <c r="PB146" s="205"/>
      <c r="PC146" s="205"/>
      <c r="PD146" s="205"/>
      <c r="PE146" s="205"/>
      <c r="PF146" s="205"/>
      <c r="PG146" s="205"/>
      <c r="PH146" s="205"/>
      <c r="PI146" s="205"/>
      <c r="PJ146" s="205"/>
      <c r="PK146" s="205"/>
      <c r="PL146" s="205"/>
      <c r="PM146" s="205"/>
      <c r="PN146" s="205"/>
      <c r="PO146" s="205"/>
      <c r="PP146" s="205"/>
      <c r="PQ146" s="205"/>
      <c r="PR146" s="205"/>
      <c r="PS146" s="205"/>
      <c r="PT146" s="205"/>
      <c r="PU146" s="205"/>
      <c r="PV146" s="205"/>
      <c r="PW146" s="205"/>
      <c r="PX146" s="205"/>
      <c r="PY146" s="205"/>
      <c r="PZ146" s="205"/>
      <c r="QA146" s="205"/>
      <c r="QB146" s="205"/>
      <c r="QC146" s="205"/>
      <c r="QD146" s="205"/>
      <c r="QE146" s="205"/>
      <c r="QF146" s="205"/>
      <c r="QG146" s="205"/>
      <c r="QH146" s="205"/>
      <c r="QI146" s="205"/>
      <c r="QJ146" s="205"/>
      <c r="QK146" s="205"/>
      <c r="QL146" s="205"/>
      <c r="QM146" s="205"/>
      <c r="QN146" s="205"/>
      <c r="QO146" s="205"/>
      <c r="QP146" s="205"/>
      <c r="QQ146" s="205"/>
      <c r="QR146" s="205"/>
      <c r="QS146" s="205"/>
      <c r="QT146" s="205"/>
      <c r="QU146" s="205"/>
      <c r="QV146" s="205"/>
      <c r="QW146" s="205"/>
      <c r="QX146" s="205"/>
      <c r="QY146" s="205"/>
      <c r="QZ146" s="205"/>
      <c r="RA146" s="205"/>
      <c r="RB146" s="205"/>
      <c r="RC146" s="205"/>
      <c r="RD146" s="205"/>
      <c r="RE146" s="205"/>
      <c r="RF146" s="205"/>
      <c r="RG146" s="205"/>
      <c r="RH146" s="205"/>
      <c r="RI146" s="205"/>
      <c r="RJ146" s="205"/>
      <c r="RK146" s="205"/>
      <c r="RL146" s="205"/>
      <c r="RM146" s="205"/>
      <c r="RN146" s="205"/>
      <c r="RO146" s="205"/>
      <c r="RP146" s="205"/>
      <c r="RQ146" s="205"/>
      <c r="RR146" s="205"/>
      <c r="RS146" s="205"/>
      <c r="RT146" s="205"/>
      <c r="RU146" s="205"/>
      <c r="RV146" s="205"/>
      <c r="RW146" s="205"/>
      <c r="RX146" s="205"/>
      <c r="RY146" s="205"/>
      <c r="RZ146" s="205"/>
      <c r="SA146" s="205"/>
      <c r="SB146" s="205"/>
      <c r="SC146" s="205"/>
      <c r="SD146" s="205"/>
      <c r="SE146" s="205"/>
      <c r="SF146" s="205"/>
      <c r="SG146" s="205"/>
      <c r="SH146" s="205"/>
      <c r="SI146" s="205"/>
      <c r="SJ146" s="205"/>
      <c r="SK146" s="205"/>
      <c r="SL146" s="205"/>
      <c r="SM146" s="205"/>
      <c r="SN146" s="205"/>
      <c r="SO146" s="205"/>
      <c r="SP146" s="205"/>
      <c r="SQ146" s="205"/>
      <c r="SR146" s="205"/>
      <c r="SS146" s="205"/>
      <c r="ST146" s="205"/>
      <c r="SU146" s="205"/>
      <c r="SV146" s="205"/>
      <c r="SW146" s="205"/>
      <c r="SX146" s="205"/>
      <c r="SY146" s="205"/>
      <c r="SZ146" s="205"/>
      <c r="TA146" s="205"/>
      <c r="TB146" s="205"/>
      <c r="TC146" s="205"/>
      <c r="TD146" s="205"/>
      <c r="TE146" s="205"/>
      <c r="TF146" s="205"/>
      <c r="TG146" s="205"/>
      <c r="TH146" s="205"/>
      <c r="TI146" s="205"/>
      <c r="TJ146" s="205"/>
      <c r="TK146" s="205"/>
      <c r="TL146" s="205"/>
      <c r="TM146" s="205"/>
      <c r="TN146" s="205"/>
      <c r="TO146" s="205"/>
      <c r="TP146" s="205"/>
      <c r="TQ146" s="205"/>
      <c r="TR146" s="205"/>
      <c r="TS146" s="205"/>
      <c r="TT146" s="205"/>
      <c r="TU146" s="205"/>
      <c r="TV146" s="205"/>
      <c r="TW146" s="205"/>
      <c r="TX146" s="205"/>
      <c r="TY146" s="205"/>
      <c r="TZ146" s="205"/>
      <c r="UA146" s="205"/>
      <c r="UB146" s="205"/>
      <c r="UC146" s="205"/>
      <c r="UD146" s="205"/>
      <c r="UE146" s="205"/>
      <c r="UF146" s="205"/>
      <c r="UG146" s="205"/>
      <c r="UH146" s="205"/>
      <c r="UI146" s="205"/>
      <c r="UJ146" s="205"/>
      <c r="UK146" s="205"/>
      <c r="UL146" s="205"/>
      <c r="UM146" s="205"/>
      <c r="UN146" s="205"/>
      <c r="UO146" s="205"/>
      <c r="UP146" s="205"/>
      <c r="UQ146" s="205"/>
      <c r="UR146" s="205"/>
      <c r="US146" s="205"/>
      <c r="UT146" s="205"/>
      <c r="UU146" s="205"/>
      <c r="UV146" s="205"/>
      <c r="UW146" s="205"/>
      <c r="UX146" s="205"/>
      <c r="UY146" s="205"/>
      <c r="UZ146" s="205"/>
      <c r="VA146" s="205"/>
      <c r="VB146" s="205"/>
      <c r="VC146" s="205"/>
      <c r="VD146" s="205"/>
      <c r="VE146" s="205"/>
      <c r="VF146" s="205"/>
      <c r="VG146" s="205"/>
      <c r="VH146" s="205"/>
      <c r="VI146" s="205"/>
      <c r="VJ146" s="205"/>
      <c r="VK146" s="205"/>
      <c r="VL146" s="205"/>
      <c r="VM146" s="205"/>
      <c r="VN146" s="205"/>
      <c r="VO146" s="205"/>
      <c r="VP146" s="205"/>
      <c r="VQ146" s="205"/>
      <c r="VR146" s="205"/>
      <c r="VS146" s="205"/>
      <c r="VT146" s="205"/>
      <c r="VU146" s="205"/>
      <c r="VV146" s="205"/>
      <c r="VW146" s="205"/>
      <c r="VX146" s="205"/>
      <c r="VY146" s="205"/>
      <c r="VZ146" s="205"/>
      <c r="WA146" s="205"/>
      <c r="WB146" s="205"/>
      <c r="WC146" s="205"/>
      <c r="WD146" s="205"/>
      <c r="WE146" s="205"/>
      <c r="WF146" s="205"/>
      <c r="WG146" s="205"/>
      <c r="WH146" s="205"/>
      <c r="WI146" s="205"/>
      <c r="WJ146" s="205"/>
      <c r="WK146" s="205"/>
      <c r="WL146" s="205"/>
      <c r="WM146" s="205"/>
      <c r="WN146" s="205"/>
      <c r="WO146" s="205"/>
      <c r="WP146" s="205"/>
      <c r="WQ146" s="205"/>
      <c r="WR146" s="205"/>
      <c r="WS146" s="205"/>
      <c r="WT146" s="205"/>
      <c r="WU146" s="205"/>
      <c r="WV146" s="205"/>
      <c r="WW146" s="205"/>
      <c r="WX146" s="205"/>
      <c r="WY146" s="205"/>
      <c r="WZ146" s="205"/>
      <c r="XA146" s="205"/>
      <c r="XB146" s="205"/>
      <c r="XC146" s="205"/>
      <c r="XD146" s="205"/>
      <c r="XE146" s="205"/>
      <c r="XF146" s="205"/>
      <c r="XG146" s="205"/>
      <c r="XH146" s="205"/>
      <c r="XI146" s="205"/>
      <c r="XJ146" s="205"/>
      <c r="XK146" s="205"/>
      <c r="XL146" s="205"/>
      <c r="XM146" s="205"/>
      <c r="XN146" s="205"/>
      <c r="XO146" s="205"/>
      <c r="XP146" s="205"/>
      <c r="XQ146" s="205"/>
      <c r="XR146" s="205"/>
      <c r="XS146" s="205"/>
      <c r="XT146" s="205"/>
      <c r="XU146" s="205"/>
      <c r="XV146" s="205"/>
      <c r="XW146" s="205"/>
      <c r="XX146" s="205"/>
      <c r="XY146" s="205"/>
      <c r="XZ146" s="205"/>
      <c r="YA146" s="205"/>
      <c r="YB146" s="205"/>
      <c r="YC146" s="205"/>
      <c r="YD146" s="205"/>
      <c r="YE146" s="205"/>
      <c r="YF146" s="205"/>
      <c r="YG146" s="205"/>
      <c r="YH146" s="205"/>
      <c r="YI146" s="205"/>
      <c r="YJ146" s="205"/>
      <c r="YK146" s="205"/>
      <c r="YL146" s="205"/>
      <c r="YM146" s="205"/>
      <c r="YN146" s="205"/>
      <c r="YO146" s="205"/>
      <c r="YP146" s="205"/>
      <c r="YQ146" s="205"/>
      <c r="YR146" s="205"/>
      <c r="YS146" s="205"/>
      <c r="YT146" s="205"/>
      <c r="YU146" s="205"/>
      <c r="YV146" s="205"/>
      <c r="YW146" s="205"/>
      <c r="YX146" s="205"/>
      <c r="YY146" s="205"/>
      <c r="YZ146" s="205"/>
      <c r="ZA146" s="205"/>
      <c r="ZB146" s="205"/>
      <c r="ZC146" s="205"/>
      <c r="ZD146" s="205"/>
      <c r="ZE146" s="205"/>
      <c r="ZF146" s="205"/>
      <c r="ZG146" s="205"/>
      <c r="ZH146" s="205"/>
      <c r="ZI146" s="205"/>
      <c r="ZJ146" s="205"/>
      <c r="ZK146" s="205"/>
      <c r="ZL146" s="205"/>
      <c r="ZM146" s="205"/>
      <c r="ZN146" s="205"/>
      <c r="ZO146" s="205"/>
      <c r="ZP146" s="205"/>
      <c r="ZQ146" s="205"/>
      <c r="ZR146" s="205"/>
      <c r="ZS146" s="205"/>
      <c r="ZT146" s="205"/>
      <c r="ZU146" s="205"/>
      <c r="ZV146" s="205"/>
      <c r="ZW146" s="205"/>
      <c r="ZX146" s="205"/>
      <c r="ZY146" s="205"/>
      <c r="ZZ146" s="205"/>
      <c r="AAA146" s="205"/>
      <c r="AAB146" s="205"/>
      <c r="AAC146" s="205"/>
      <c r="AAD146" s="205"/>
      <c r="AAE146" s="205"/>
      <c r="AAF146" s="205"/>
      <c r="AAG146" s="205"/>
      <c r="AAH146" s="205"/>
      <c r="AAI146" s="205"/>
      <c r="AAJ146" s="205"/>
      <c r="AAK146" s="205"/>
      <c r="AAL146" s="205"/>
      <c r="AAM146" s="205"/>
      <c r="AAN146" s="205"/>
      <c r="AAO146" s="205"/>
      <c r="AAP146" s="205"/>
      <c r="AAQ146" s="205"/>
      <c r="AAR146" s="205"/>
      <c r="AAS146" s="205"/>
      <c r="AAT146" s="205"/>
      <c r="AAU146" s="205"/>
      <c r="AAV146" s="205"/>
      <c r="AAW146" s="205"/>
      <c r="AAX146" s="205"/>
      <c r="AAY146" s="205"/>
      <c r="AAZ146" s="205"/>
      <c r="ABA146" s="205"/>
      <c r="ABB146" s="205"/>
      <c r="ABC146" s="205"/>
      <c r="ABD146" s="205"/>
      <c r="ABE146" s="205"/>
      <c r="ABF146" s="205"/>
      <c r="ABG146" s="205"/>
      <c r="ABH146" s="205"/>
      <c r="ABI146" s="205"/>
      <c r="ABJ146" s="205"/>
      <c r="ABK146" s="205"/>
      <c r="ABL146" s="205"/>
      <c r="ABM146" s="205"/>
      <c r="ABN146" s="205"/>
      <c r="ABO146" s="205"/>
      <c r="ABP146" s="205"/>
      <c r="ABQ146" s="205"/>
      <c r="ABR146" s="205"/>
      <c r="ABS146" s="205"/>
      <c r="ABT146" s="205"/>
      <c r="ABU146" s="205"/>
      <c r="ABV146" s="205"/>
      <c r="ABW146" s="205"/>
      <c r="ABX146" s="205"/>
      <c r="ABY146" s="205"/>
      <c r="ABZ146" s="205"/>
      <c r="ACA146" s="205"/>
      <c r="ACB146" s="205"/>
      <c r="ACC146" s="205"/>
      <c r="ACD146" s="205"/>
      <c r="ACE146" s="205"/>
      <c r="ACF146" s="205"/>
      <c r="ACG146" s="205"/>
      <c r="ACH146" s="205"/>
      <c r="ACI146" s="205"/>
      <c r="ACJ146" s="205"/>
      <c r="ACK146" s="205"/>
      <c r="ACL146" s="205"/>
      <c r="ACM146" s="205"/>
      <c r="ACN146" s="205"/>
      <c r="ACO146" s="205"/>
      <c r="ACP146" s="205"/>
      <c r="ACQ146" s="205"/>
      <c r="ACR146" s="205"/>
      <c r="ACS146" s="205"/>
      <c r="ACT146" s="205"/>
      <c r="ACU146" s="205"/>
      <c r="ACV146" s="205"/>
      <c r="ACW146" s="205"/>
      <c r="ACX146" s="205"/>
      <c r="ACY146" s="205"/>
      <c r="ACZ146" s="205"/>
      <c r="ADA146" s="205"/>
      <c r="ADB146" s="205"/>
      <c r="ADC146" s="205"/>
      <c r="ADD146" s="205"/>
      <c r="ADE146" s="205"/>
      <c r="ADF146" s="205"/>
      <c r="ADG146" s="205"/>
      <c r="ADH146" s="205"/>
      <c r="ADI146" s="205"/>
      <c r="ADJ146" s="205"/>
      <c r="ADK146" s="205"/>
      <c r="ADL146" s="205"/>
      <c r="ADM146" s="205"/>
      <c r="ADN146" s="205"/>
      <c r="ADO146" s="205"/>
      <c r="ADP146" s="205"/>
      <c r="ADQ146" s="205"/>
      <c r="ADR146" s="205"/>
      <c r="ADS146" s="205"/>
      <c r="ADT146" s="205"/>
      <c r="ADU146" s="205"/>
      <c r="ADV146" s="205"/>
      <c r="ADW146" s="205"/>
      <c r="ADX146" s="205"/>
      <c r="ADY146" s="205"/>
      <c r="ADZ146" s="205"/>
      <c r="AEA146" s="205"/>
      <c r="AEB146" s="205"/>
      <c r="AEC146" s="205"/>
      <c r="AED146" s="205"/>
      <c r="AEE146" s="205"/>
      <c r="AEF146" s="205"/>
      <c r="AEG146" s="205"/>
      <c r="AEH146" s="205"/>
      <c r="AEI146" s="205"/>
      <c r="AEJ146" s="205"/>
      <c r="AEK146" s="205"/>
      <c r="AEL146" s="205"/>
      <c r="AEM146" s="205"/>
      <c r="AEN146" s="205"/>
      <c r="AEO146" s="205"/>
      <c r="AEP146" s="205"/>
      <c r="AEQ146" s="205"/>
      <c r="AER146" s="205"/>
      <c r="AES146" s="205"/>
      <c r="AET146" s="205"/>
      <c r="AEU146" s="205"/>
      <c r="AEV146" s="205"/>
      <c r="AEW146" s="205"/>
      <c r="AEX146" s="205"/>
      <c r="AEY146" s="205"/>
      <c r="AEZ146" s="205"/>
      <c r="AFA146" s="205"/>
      <c r="AFB146" s="205"/>
      <c r="AFC146" s="205"/>
      <c r="AFD146" s="205"/>
      <c r="AFE146" s="205"/>
      <c r="AFF146" s="205"/>
      <c r="AFG146" s="205"/>
      <c r="AFH146" s="205"/>
      <c r="AFI146" s="205"/>
      <c r="AFJ146" s="205"/>
      <c r="AFK146" s="205"/>
      <c r="AFL146" s="205"/>
      <c r="AFM146" s="205"/>
      <c r="AFN146" s="205"/>
      <c r="AFO146" s="205"/>
      <c r="AFP146" s="205"/>
      <c r="AFQ146" s="205"/>
      <c r="AFR146" s="205"/>
      <c r="AFS146" s="205"/>
      <c r="AFT146" s="205"/>
      <c r="AFU146" s="205"/>
      <c r="AFV146" s="205"/>
      <c r="AFW146" s="205"/>
      <c r="AFX146" s="205"/>
      <c r="AFY146" s="205"/>
      <c r="AFZ146" s="205"/>
      <c r="AGA146" s="205"/>
      <c r="AGB146" s="205"/>
      <c r="AGC146" s="205"/>
      <c r="AGD146" s="205"/>
      <c r="AGE146" s="205"/>
      <c r="AGF146" s="205"/>
      <c r="AGG146" s="205"/>
      <c r="AGH146" s="205"/>
      <c r="AGI146" s="205"/>
      <c r="AGJ146" s="205"/>
      <c r="AGK146" s="205"/>
      <c r="AGL146" s="205"/>
      <c r="AGM146" s="205"/>
      <c r="AGN146" s="205"/>
      <c r="AGO146" s="205"/>
      <c r="AGP146" s="205"/>
      <c r="AGQ146" s="205"/>
      <c r="AGR146" s="205"/>
      <c r="AGS146" s="205"/>
      <c r="AGT146" s="205"/>
      <c r="AGU146" s="205"/>
      <c r="AGV146" s="205"/>
      <c r="AGW146" s="205"/>
      <c r="AGX146" s="205"/>
      <c r="AGY146" s="205"/>
      <c r="AGZ146" s="205"/>
      <c r="AHA146" s="205"/>
      <c r="AHB146" s="205"/>
      <c r="AHC146" s="205"/>
      <c r="AHD146" s="205"/>
      <c r="AHE146" s="205"/>
      <c r="AHF146" s="205"/>
      <c r="AHG146" s="205"/>
      <c r="AHH146" s="205"/>
      <c r="AHI146" s="205"/>
      <c r="AHJ146" s="205"/>
      <c r="AHK146" s="205"/>
      <c r="AHL146" s="205"/>
      <c r="AHM146" s="205"/>
      <c r="AHN146" s="205"/>
      <c r="AHO146" s="205"/>
      <c r="AHP146" s="205"/>
      <c r="AHQ146" s="205"/>
      <c r="AHR146" s="205"/>
      <c r="AHS146" s="205"/>
      <c r="AHT146" s="205"/>
      <c r="AHU146" s="205"/>
      <c r="AHV146" s="205"/>
      <c r="AHW146" s="205"/>
      <c r="AHX146" s="205"/>
      <c r="AHY146" s="205"/>
      <c r="AHZ146" s="205"/>
      <c r="AIA146" s="205"/>
      <c r="AIB146" s="205"/>
      <c r="AIC146" s="205"/>
      <c r="AID146" s="205"/>
      <c r="AIE146" s="205"/>
      <c r="AIF146" s="205"/>
      <c r="AIG146" s="205"/>
      <c r="AIH146" s="205"/>
      <c r="AII146" s="205"/>
      <c r="AIJ146" s="205"/>
      <c r="AIK146" s="205"/>
      <c r="AIL146" s="205"/>
      <c r="AIM146" s="205"/>
      <c r="AIN146" s="205"/>
      <c r="AIO146" s="205"/>
      <c r="AIP146" s="205"/>
      <c r="AIQ146" s="205"/>
      <c r="AIR146" s="205"/>
      <c r="AIS146" s="205"/>
      <c r="AIT146" s="205"/>
      <c r="AIU146" s="205"/>
      <c r="AIV146" s="205"/>
      <c r="AIW146" s="205"/>
      <c r="AIX146" s="205"/>
      <c r="AIY146" s="205"/>
      <c r="AIZ146" s="205"/>
      <c r="AJA146" s="205"/>
      <c r="AJB146" s="205"/>
      <c r="AJC146" s="205"/>
      <c r="AJD146" s="205"/>
      <c r="AJE146" s="205"/>
      <c r="AJF146" s="205"/>
      <c r="AJG146" s="205"/>
      <c r="AJH146" s="205"/>
      <c r="AJI146" s="205"/>
      <c r="AJJ146" s="205"/>
      <c r="AJK146" s="205"/>
      <c r="AJL146" s="205"/>
      <c r="AJM146" s="205"/>
      <c r="AJN146" s="205"/>
      <c r="AJO146" s="205"/>
      <c r="AJP146" s="205"/>
      <c r="AJQ146" s="205"/>
      <c r="AJR146" s="205"/>
      <c r="AJS146" s="205"/>
      <c r="AJT146" s="205"/>
      <c r="AJU146" s="205"/>
      <c r="AJV146" s="205"/>
      <c r="AJW146" s="205"/>
      <c r="AJX146" s="205"/>
      <c r="AJY146" s="205"/>
      <c r="AJZ146" s="205"/>
      <c r="AKA146" s="205"/>
      <c r="AKB146" s="205"/>
      <c r="AKC146" s="205"/>
      <c r="AKD146" s="205"/>
      <c r="AKE146" s="205"/>
      <c r="AKF146" s="205"/>
      <c r="AKG146" s="205"/>
      <c r="AKH146" s="205"/>
      <c r="AKI146" s="205"/>
      <c r="AKJ146" s="205"/>
      <c r="AKK146" s="205"/>
      <c r="AKL146" s="205"/>
      <c r="AKM146" s="205"/>
      <c r="AKN146" s="205"/>
      <c r="AKO146" s="205"/>
      <c r="AKP146" s="205"/>
      <c r="AKQ146" s="205"/>
      <c r="AKR146" s="205"/>
      <c r="AKS146" s="205"/>
      <c r="AKT146" s="205"/>
      <c r="AKU146" s="205"/>
      <c r="AKV146" s="205"/>
      <c r="AKW146" s="205"/>
      <c r="AKX146" s="205"/>
      <c r="AKY146" s="205"/>
      <c r="AKZ146" s="205"/>
      <c r="ALA146" s="205"/>
      <c r="ALB146" s="205"/>
      <c r="ALC146" s="205"/>
      <c r="ALD146" s="205"/>
      <c r="ALE146" s="205"/>
      <c r="ALF146" s="205"/>
      <c r="ALG146" s="205"/>
      <c r="ALH146" s="205"/>
      <c r="ALI146" s="205"/>
      <c r="ALJ146" s="205"/>
      <c r="ALK146" s="205"/>
      <c r="ALL146" s="205"/>
      <c r="ALM146" s="205"/>
      <c r="ALN146" s="205"/>
      <c r="ALO146" s="205"/>
      <c r="ALP146" s="205"/>
      <c r="ALQ146" s="205"/>
      <c r="ALR146" s="205"/>
      <c r="ALS146" s="205"/>
      <c r="ALT146" s="205"/>
      <c r="ALU146" s="205"/>
      <c r="ALV146" s="205"/>
      <c r="ALW146" s="205"/>
      <c r="ALX146" s="205"/>
      <c r="ALY146" s="205"/>
      <c r="ALZ146" s="205"/>
      <c r="AMA146" s="205"/>
      <c r="AMB146" s="205"/>
      <c r="AMC146" s="205"/>
      <c r="AMD146" s="205"/>
      <c r="AME146" s="205"/>
      <c r="AMF146" s="205"/>
      <c r="AMG146" s="205"/>
      <c r="AMH146" s="205"/>
      <c r="AMI146" s="205"/>
      <c r="AMJ146" s="205"/>
      <c r="AMK146" s="205"/>
    </row>
    <row r="147" spans="1:1025" s="207" customFormat="1" ht="40.5" x14ac:dyDescent="0.25">
      <c r="A147" s="202"/>
      <c r="B147" s="293"/>
      <c r="C147" s="294"/>
      <c r="D147" s="199" t="s">
        <v>25</v>
      </c>
      <c r="E147" s="201">
        <f t="shared" si="16"/>
        <v>182219.7</v>
      </c>
      <c r="F147" s="201">
        <f t="shared" si="16"/>
        <v>159082.72730999999</v>
      </c>
      <c r="G147" s="201">
        <f t="shared" si="16"/>
        <v>159082.72730999999</v>
      </c>
      <c r="H147" s="201">
        <f t="shared" si="16"/>
        <v>156282.82730999999</v>
      </c>
      <c r="I147" s="201">
        <f t="shared" si="16"/>
        <v>158249.72730999999</v>
      </c>
      <c r="J147" s="208">
        <f>I147/E147*100</f>
        <v>86.845564617876107</v>
      </c>
      <c r="K147" s="208">
        <f>H147/F147*100</f>
        <v>98.239972341847078</v>
      </c>
      <c r="L147" s="208">
        <f>H147/G147*100</f>
        <v>98.239972341847078</v>
      </c>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6"/>
      <c r="GO147" s="206"/>
      <c r="GP147" s="206"/>
      <c r="GQ147" s="206"/>
      <c r="GR147" s="206"/>
      <c r="GS147" s="206"/>
      <c r="GT147" s="206"/>
      <c r="GU147" s="206"/>
      <c r="GV147" s="206"/>
      <c r="GW147" s="206"/>
      <c r="GX147" s="206"/>
      <c r="GY147" s="206"/>
      <c r="GZ147" s="206"/>
      <c r="HA147" s="206"/>
      <c r="HB147" s="206"/>
      <c r="HC147" s="206"/>
      <c r="HD147" s="206"/>
      <c r="HE147" s="206"/>
      <c r="HF147" s="206"/>
      <c r="HG147" s="206"/>
      <c r="HH147" s="206"/>
      <c r="HI147" s="206"/>
      <c r="HJ147" s="206"/>
      <c r="HK147" s="206"/>
      <c r="HL147" s="206"/>
      <c r="HM147" s="206"/>
      <c r="HN147" s="206"/>
      <c r="HO147" s="206"/>
      <c r="HP147" s="206"/>
      <c r="HQ147" s="206"/>
      <c r="HR147" s="206"/>
      <c r="HS147" s="206"/>
      <c r="HT147" s="206"/>
      <c r="HU147" s="206"/>
      <c r="HV147" s="206"/>
      <c r="HW147" s="206"/>
      <c r="HX147" s="206"/>
      <c r="HY147" s="206"/>
      <c r="HZ147" s="206"/>
      <c r="IA147" s="206"/>
      <c r="IB147" s="206"/>
      <c r="IC147" s="206"/>
      <c r="ID147" s="206"/>
      <c r="IE147" s="206"/>
      <c r="IF147" s="206"/>
      <c r="IG147" s="206"/>
      <c r="IH147" s="206"/>
      <c r="II147" s="206"/>
      <c r="IJ147" s="206"/>
      <c r="IK147" s="206"/>
      <c r="IL147" s="206"/>
      <c r="IM147" s="206"/>
      <c r="IN147" s="206"/>
      <c r="IO147" s="206"/>
      <c r="IP147" s="206"/>
      <c r="IQ147" s="206"/>
      <c r="IR147" s="206"/>
      <c r="IS147" s="206"/>
      <c r="IT147" s="206"/>
      <c r="IU147" s="206"/>
      <c r="IV147" s="206"/>
      <c r="IW147" s="206"/>
      <c r="IX147" s="206"/>
      <c r="IY147" s="206"/>
      <c r="IZ147" s="206"/>
      <c r="JA147" s="206"/>
      <c r="JB147" s="206"/>
      <c r="JC147" s="206"/>
      <c r="JD147" s="206"/>
      <c r="JE147" s="206"/>
      <c r="JF147" s="206"/>
      <c r="JG147" s="206"/>
      <c r="JH147" s="206"/>
      <c r="JI147" s="206"/>
      <c r="JJ147" s="206"/>
      <c r="JK147" s="206"/>
      <c r="JL147" s="206"/>
      <c r="JM147" s="206"/>
      <c r="JN147" s="206"/>
      <c r="JO147" s="206"/>
      <c r="JP147" s="206"/>
      <c r="JQ147" s="206"/>
      <c r="JR147" s="206"/>
      <c r="JS147" s="206"/>
      <c r="JT147" s="206"/>
      <c r="JU147" s="206"/>
      <c r="JV147" s="206"/>
      <c r="JW147" s="206"/>
      <c r="JX147" s="206"/>
      <c r="JY147" s="206"/>
      <c r="JZ147" s="206"/>
      <c r="KA147" s="206"/>
      <c r="KB147" s="206"/>
      <c r="KC147" s="206"/>
      <c r="KD147" s="206"/>
      <c r="KE147" s="206"/>
      <c r="KF147" s="206"/>
      <c r="KG147" s="206"/>
      <c r="KH147" s="206"/>
      <c r="KI147" s="206"/>
      <c r="KJ147" s="206"/>
      <c r="KK147" s="206"/>
      <c r="KL147" s="206"/>
      <c r="KM147" s="206"/>
      <c r="KN147" s="206"/>
      <c r="KO147" s="206"/>
      <c r="KP147" s="205"/>
      <c r="KQ147" s="205"/>
      <c r="KR147" s="205"/>
      <c r="KS147" s="205"/>
      <c r="KT147" s="205"/>
      <c r="KU147" s="205"/>
      <c r="KV147" s="205"/>
      <c r="KW147" s="205"/>
      <c r="KX147" s="205"/>
      <c r="KY147" s="205"/>
      <c r="KZ147" s="205"/>
      <c r="LA147" s="205"/>
      <c r="LB147" s="205"/>
      <c r="LC147" s="205"/>
      <c r="LD147" s="205"/>
      <c r="LE147" s="205"/>
      <c r="LF147" s="205"/>
      <c r="LG147" s="205"/>
      <c r="LH147" s="205"/>
      <c r="LI147" s="205"/>
      <c r="LJ147" s="205"/>
      <c r="LK147" s="205"/>
      <c r="LL147" s="205"/>
      <c r="LM147" s="205"/>
      <c r="LN147" s="205"/>
      <c r="LO147" s="205"/>
      <c r="LP147" s="205"/>
      <c r="LQ147" s="205"/>
      <c r="LR147" s="205"/>
      <c r="LS147" s="205"/>
      <c r="LT147" s="205"/>
      <c r="LU147" s="205"/>
      <c r="LV147" s="205"/>
      <c r="LW147" s="205"/>
      <c r="LX147" s="205"/>
      <c r="LY147" s="205"/>
      <c r="LZ147" s="205"/>
      <c r="MA147" s="205"/>
      <c r="MB147" s="205"/>
      <c r="MC147" s="205"/>
      <c r="MD147" s="205"/>
      <c r="ME147" s="205"/>
      <c r="MF147" s="205"/>
      <c r="MG147" s="205"/>
      <c r="MH147" s="205"/>
      <c r="MI147" s="205"/>
      <c r="MJ147" s="205"/>
      <c r="MK147" s="205"/>
      <c r="ML147" s="205"/>
      <c r="MM147" s="205"/>
      <c r="MN147" s="205"/>
      <c r="MO147" s="205"/>
      <c r="MP147" s="205"/>
      <c r="MQ147" s="205"/>
      <c r="MR147" s="205"/>
      <c r="MS147" s="205"/>
      <c r="MT147" s="205"/>
      <c r="MU147" s="205"/>
      <c r="MV147" s="205"/>
      <c r="MW147" s="205"/>
      <c r="MX147" s="205"/>
      <c r="MY147" s="205"/>
      <c r="MZ147" s="205"/>
      <c r="NA147" s="205"/>
      <c r="NB147" s="205"/>
      <c r="NC147" s="205"/>
      <c r="ND147" s="205"/>
      <c r="NE147" s="205"/>
      <c r="NF147" s="205"/>
      <c r="NG147" s="205"/>
      <c r="NH147" s="205"/>
      <c r="NI147" s="205"/>
      <c r="NJ147" s="205"/>
      <c r="NK147" s="205"/>
      <c r="NL147" s="205"/>
      <c r="NM147" s="205"/>
      <c r="NN147" s="205"/>
      <c r="NO147" s="205"/>
      <c r="NP147" s="205"/>
      <c r="NQ147" s="205"/>
      <c r="NR147" s="205"/>
      <c r="NS147" s="205"/>
      <c r="NT147" s="205"/>
      <c r="NU147" s="205"/>
      <c r="NV147" s="205"/>
      <c r="NW147" s="205"/>
      <c r="NX147" s="205"/>
      <c r="NY147" s="205"/>
      <c r="NZ147" s="205"/>
      <c r="OA147" s="205"/>
      <c r="OB147" s="205"/>
      <c r="OC147" s="205"/>
      <c r="OD147" s="205"/>
      <c r="OE147" s="205"/>
      <c r="OF147" s="205"/>
      <c r="OG147" s="205"/>
      <c r="OH147" s="205"/>
      <c r="OI147" s="205"/>
      <c r="OJ147" s="205"/>
      <c r="OK147" s="205"/>
      <c r="OL147" s="205"/>
      <c r="OM147" s="205"/>
      <c r="ON147" s="205"/>
      <c r="OO147" s="205"/>
      <c r="OP147" s="205"/>
      <c r="OQ147" s="205"/>
      <c r="OR147" s="205"/>
      <c r="OS147" s="205"/>
      <c r="OT147" s="205"/>
      <c r="OU147" s="205"/>
      <c r="OV147" s="205"/>
      <c r="OW147" s="205"/>
      <c r="OX147" s="205"/>
      <c r="OY147" s="205"/>
      <c r="OZ147" s="205"/>
      <c r="PA147" s="205"/>
      <c r="PB147" s="205"/>
      <c r="PC147" s="205"/>
      <c r="PD147" s="205"/>
      <c r="PE147" s="205"/>
      <c r="PF147" s="205"/>
      <c r="PG147" s="205"/>
      <c r="PH147" s="205"/>
      <c r="PI147" s="205"/>
      <c r="PJ147" s="205"/>
      <c r="PK147" s="205"/>
      <c r="PL147" s="205"/>
      <c r="PM147" s="205"/>
      <c r="PN147" s="205"/>
      <c r="PO147" s="205"/>
      <c r="PP147" s="205"/>
      <c r="PQ147" s="205"/>
      <c r="PR147" s="205"/>
      <c r="PS147" s="205"/>
      <c r="PT147" s="205"/>
      <c r="PU147" s="205"/>
      <c r="PV147" s="205"/>
      <c r="PW147" s="205"/>
      <c r="PX147" s="205"/>
      <c r="PY147" s="205"/>
      <c r="PZ147" s="205"/>
      <c r="QA147" s="205"/>
      <c r="QB147" s="205"/>
      <c r="QC147" s="205"/>
      <c r="QD147" s="205"/>
      <c r="QE147" s="205"/>
      <c r="QF147" s="205"/>
      <c r="QG147" s="205"/>
      <c r="QH147" s="205"/>
      <c r="QI147" s="205"/>
      <c r="QJ147" s="205"/>
      <c r="QK147" s="205"/>
      <c r="QL147" s="205"/>
      <c r="QM147" s="205"/>
      <c r="QN147" s="205"/>
      <c r="QO147" s="205"/>
      <c r="QP147" s="205"/>
      <c r="QQ147" s="205"/>
      <c r="QR147" s="205"/>
      <c r="QS147" s="205"/>
      <c r="QT147" s="205"/>
      <c r="QU147" s="205"/>
      <c r="QV147" s="205"/>
      <c r="QW147" s="205"/>
      <c r="QX147" s="205"/>
      <c r="QY147" s="205"/>
      <c r="QZ147" s="205"/>
      <c r="RA147" s="205"/>
      <c r="RB147" s="205"/>
      <c r="RC147" s="205"/>
      <c r="RD147" s="205"/>
      <c r="RE147" s="205"/>
      <c r="RF147" s="205"/>
      <c r="RG147" s="205"/>
      <c r="RH147" s="205"/>
      <c r="RI147" s="205"/>
      <c r="RJ147" s="205"/>
      <c r="RK147" s="205"/>
      <c r="RL147" s="205"/>
      <c r="RM147" s="205"/>
      <c r="RN147" s="205"/>
      <c r="RO147" s="205"/>
      <c r="RP147" s="205"/>
      <c r="RQ147" s="205"/>
      <c r="RR147" s="205"/>
      <c r="RS147" s="205"/>
      <c r="RT147" s="205"/>
      <c r="RU147" s="205"/>
      <c r="RV147" s="205"/>
      <c r="RW147" s="205"/>
      <c r="RX147" s="205"/>
      <c r="RY147" s="205"/>
      <c r="RZ147" s="205"/>
      <c r="SA147" s="205"/>
      <c r="SB147" s="205"/>
      <c r="SC147" s="205"/>
      <c r="SD147" s="205"/>
      <c r="SE147" s="205"/>
      <c r="SF147" s="205"/>
      <c r="SG147" s="205"/>
      <c r="SH147" s="205"/>
      <c r="SI147" s="205"/>
      <c r="SJ147" s="205"/>
      <c r="SK147" s="205"/>
      <c r="SL147" s="205"/>
      <c r="SM147" s="205"/>
      <c r="SN147" s="205"/>
      <c r="SO147" s="205"/>
      <c r="SP147" s="205"/>
      <c r="SQ147" s="205"/>
      <c r="SR147" s="205"/>
      <c r="SS147" s="205"/>
      <c r="ST147" s="205"/>
      <c r="SU147" s="205"/>
      <c r="SV147" s="205"/>
      <c r="SW147" s="205"/>
      <c r="SX147" s="205"/>
      <c r="SY147" s="205"/>
      <c r="SZ147" s="205"/>
      <c r="TA147" s="205"/>
      <c r="TB147" s="205"/>
      <c r="TC147" s="205"/>
      <c r="TD147" s="205"/>
      <c r="TE147" s="205"/>
      <c r="TF147" s="205"/>
      <c r="TG147" s="205"/>
      <c r="TH147" s="205"/>
      <c r="TI147" s="205"/>
      <c r="TJ147" s="205"/>
      <c r="TK147" s="205"/>
      <c r="TL147" s="205"/>
      <c r="TM147" s="205"/>
      <c r="TN147" s="205"/>
      <c r="TO147" s="205"/>
      <c r="TP147" s="205"/>
      <c r="TQ147" s="205"/>
      <c r="TR147" s="205"/>
      <c r="TS147" s="205"/>
      <c r="TT147" s="205"/>
      <c r="TU147" s="205"/>
      <c r="TV147" s="205"/>
      <c r="TW147" s="205"/>
      <c r="TX147" s="205"/>
      <c r="TY147" s="205"/>
      <c r="TZ147" s="205"/>
      <c r="UA147" s="205"/>
      <c r="UB147" s="205"/>
      <c r="UC147" s="205"/>
      <c r="UD147" s="205"/>
      <c r="UE147" s="205"/>
      <c r="UF147" s="205"/>
      <c r="UG147" s="205"/>
      <c r="UH147" s="205"/>
      <c r="UI147" s="205"/>
      <c r="UJ147" s="205"/>
      <c r="UK147" s="205"/>
      <c r="UL147" s="205"/>
      <c r="UM147" s="205"/>
      <c r="UN147" s="205"/>
      <c r="UO147" s="205"/>
      <c r="UP147" s="205"/>
      <c r="UQ147" s="205"/>
      <c r="UR147" s="205"/>
      <c r="US147" s="205"/>
      <c r="UT147" s="205"/>
      <c r="UU147" s="205"/>
      <c r="UV147" s="205"/>
      <c r="UW147" s="205"/>
      <c r="UX147" s="205"/>
      <c r="UY147" s="205"/>
      <c r="UZ147" s="205"/>
      <c r="VA147" s="205"/>
      <c r="VB147" s="205"/>
      <c r="VC147" s="205"/>
      <c r="VD147" s="205"/>
      <c r="VE147" s="205"/>
      <c r="VF147" s="205"/>
      <c r="VG147" s="205"/>
      <c r="VH147" s="205"/>
      <c r="VI147" s="205"/>
      <c r="VJ147" s="205"/>
      <c r="VK147" s="205"/>
      <c r="VL147" s="205"/>
      <c r="VM147" s="205"/>
      <c r="VN147" s="205"/>
      <c r="VO147" s="205"/>
      <c r="VP147" s="205"/>
      <c r="VQ147" s="205"/>
      <c r="VR147" s="205"/>
      <c r="VS147" s="205"/>
      <c r="VT147" s="205"/>
      <c r="VU147" s="205"/>
      <c r="VV147" s="205"/>
      <c r="VW147" s="205"/>
      <c r="VX147" s="205"/>
      <c r="VY147" s="205"/>
      <c r="VZ147" s="205"/>
      <c r="WA147" s="205"/>
      <c r="WB147" s="205"/>
      <c r="WC147" s="205"/>
      <c r="WD147" s="205"/>
      <c r="WE147" s="205"/>
      <c r="WF147" s="205"/>
      <c r="WG147" s="205"/>
      <c r="WH147" s="205"/>
      <c r="WI147" s="205"/>
      <c r="WJ147" s="205"/>
      <c r="WK147" s="205"/>
      <c r="WL147" s="205"/>
      <c r="WM147" s="205"/>
      <c r="WN147" s="205"/>
      <c r="WO147" s="205"/>
      <c r="WP147" s="205"/>
      <c r="WQ147" s="205"/>
      <c r="WR147" s="205"/>
      <c r="WS147" s="205"/>
      <c r="WT147" s="205"/>
      <c r="WU147" s="205"/>
      <c r="WV147" s="205"/>
      <c r="WW147" s="205"/>
      <c r="WX147" s="205"/>
      <c r="WY147" s="205"/>
      <c r="WZ147" s="205"/>
      <c r="XA147" s="205"/>
      <c r="XB147" s="205"/>
      <c r="XC147" s="205"/>
      <c r="XD147" s="205"/>
      <c r="XE147" s="205"/>
      <c r="XF147" s="205"/>
      <c r="XG147" s="205"/>
      <c r="XH147" s="205"/>
      <c r="XI147" s="205"/>
      <c r="XJ147" s="205"/>
      <c r="XK147" s="205"/>
      <c r="XL147" s="205"/>
      <c r="XM147" s="205"/>
      <c r="XN147" s="205"/>
      <c r="XO147" s="205"/>
      <c r="XP147" s="205"/>
      <c r="XQ147" s="205"/>
      <c r="XR147" s="205"/>
      <c r="XS147" s="205"/>
      <c r="XT147" s="205"/>
      <c r="XU147" s="205"/>
      <c r="XV147" s="205"/>
      <c r="XW147" s="205"/>
      <c r="XX147" s="205"/>
      <c r="XY147" s="205"/>
      <c r="XZ147" s="205"/>
      <c r="YA147" s="205"/>
      <c r="YB147" s="205"/>
      <c r="YC147" s="205"/>
      <c r="YD147" s="205"/>
      <c r="YE147" s="205"/>
      <c r="YF147" s="205"/>
      <c r="YG147" s="205"/>
      <c r="YH147" s="205"/>
      <c r="YI147" s="205"/>
      <c r="YJ147" s="205"/>
      <c r="YK147" s="205"/>
      <c r="YL147" s="205"/>
      <c r="YM147" s="205"/>
      <c r="YN147" s="205"/>
      <c r="YO147" s="205"/>
      <c r="YP147" s="205"/>
      <c r="YQ147" s="205"/>
      <c r="YR147" s="205"/>
      <c r="YS147" s="205"/>
      <c r="YT147" s="205"/>
      <c r="YU147" s="205"/>
      <c r="YV147" s="205"/>
      <c r="YW147" s="205"/>
      <c r="YX147" s="205"/>
      <c r="YY147" s="205"/>
      <c r="YZ147" s="205"/>
      <c r="ZA147" s="205"/>
      <c r="ZB147" s="205"/>
      <c r="ZC147" s="205"/>
      <c r="ZD147" s="205"/>
      <c r="ZE147" s="205"/>
      <c r="ZF147" s="205"/>
      <c r="ZG147" s="205"/>
      <c r="ZH147" s="205"/>
      <c r="ZI147" s="205"/>
      <c r="ZJ147" s="205"/>
      <c r="ZK147" s="205"/>
      <c r="ZL147" s="205"/>
      <c r="ZM147" s="205"/>
      <c r="ZN147" s="205"/>
      <c r="ZO147" s="205"/>
      <c r="ZP147" s="205"/>
      <c r="ZQ147" s="205"/>
      <c r="ZR147" s="205"/>
      <c r="ZS147" s="205"/>
      <c r="ZT147" s="205"/>
      <c r="ZU147" s="205"/>
      <c r="ZV147" s="205"/>
      <c r="ZW147" s="205"/>
      <c r="ZX147" s="205"/>
      <c r="ZY147" s="205"/>
      <c r="ZZ147" s="205"/>
      <c r="AAA147" s="205"/>
      <c r="AAB147" s="205"/>
      <c r="AAC147" s="205"/>
      <c r="AAD147" s="205"/>
      <c r="AAE147" s="205"/>
      <c r="AAF147" s="205"/>
      <c r="AAG147" s="205"/>
      <c r="AAH147" s="205"/>
      <c r="AAI147" s="205"/>
      <c r="AAJ147" s="205"/>
      <c r="AAK147" s="205"/>
      <c r="AAL147" s="205"/>
      <c r="AAM147" s="205"/>
      <c r="AAN147" s="205"/>
      <c r="AAO147" s="205"/>
      <c r="AAP147" s="205"/>
      <c r="AAQ147" s="205"/>
      <c r="AAR147" s="205"/>
      <c r="AAS147" s="205"/>
      <c r="AAT147" s="205"/>
      <c r="AAU147" s="205"/>
      <c r="AAV147" s="205"/>
      <c r="AAW147" s="205"/>
      <c r="AAX147" s="205"/>
      <c r="AAY147" s="205"/>
      <c r="AAZ147" s="205"/>
      <c r="ABA147" s="205"/>
      <c r="ABB147" s="205"/>
      <c r="ABC147" s="205"/>
      <c r="ABD147" s="205"/>
      <c r="ABE147" s="205"/>
      <c r="ABF147" s="205"/>
      <c r="ABG147" s="205"/>
      <c r="ABH147" s="205"/>
      <c r="ABI147" s="205"/>
      <c r="ABJ147" s="205"/>
      <c r="ABK147" s="205"/>
      <c r="ABL147" s="205"/>
      <c r="ABM147" s="205"/>
      <c r="ABN147" s="205"/>
      <c r="ABO147" s="205"/>
      <c r="ABP147" s="205"/>
      <c r="ABQ147" s="205"/>
      <c r="ABR147" s="205"/>
      <c r="ABS147" s="205"/>
      <c r="ABT147" s="205"/>
      <c r="ABU147" s="205"/>
      <c r="ABV147" s="205"/>
      <c r="ABW147" s="205"/>
      <c r="ABX147" s="205"/>
      <c r="ABY147" s="205"/>
      <c r="ABZ147" s="205"/>
      <c r="ACA147" s="205"/>
      <c r="ACB147" s="205"/>
      <c r="ACC147" s="205"/>
      <c r="ACD147" s="205"/>
      <c r="ACE147" s="205"/>
      <c r="ACF147" s="205"/>
      <c r="ACG147" s="205"/>
      <c r="ACH147" s="205"/>
      <c r="ACI147" s="205"/>
      <c r="ACJ147" s="205"/>
      <c r="ACK147" s="205"/>
      <c r="ACL147" s="205"/>
      <c r="ACM147" s="205"/>
      <c r="ACN147" s="205"/>
      <c r="ACO147" s="205"/>
      <c r="ACP147" s="205"/>
      <c r="ACQ147" s="205"/>
      <c r="ACR147" s="205"/>
      <c r="ACS147" s="205"/>
      <c r="ACT147" s="205"/>
      <c r="ACU147" s="205"/>
      <c r="ACV147" s="205"/>
      <c r="ACW147" s="205"/>
      <c r="ACX147" s="205"/>
      <c r="ACY147" s="205"/>
      <c r="ACZ147" s="205"/>
      <c r="ADA147" s="205"/>
      <c r="ADB147" s="205"/>
      <c r="ADC147" s="205"/>
      <c r="ADD147" s="205"/>
      <c r="ADE147" s="205"/>
      <c r="ADF147" s="205"/>
      <c r="ADG147" s="205"/>
      <c r="ADH147" s="205"/>
      <c r="ADI147" s="205"/>
      <c r="ADJ147" s="205"/>
      <c r="ADK147" s="205"/>
      <c r="ADL147" s="205"/>
      <c r="ADM147" s="205"/>
      <c r="ADN147" s="205"/>
      <c r="ADO147" s="205"/>
      <c r="ADP147" s="205"/>
      <c r="ADQ147" s="205"/>
      <c r="ADR147" s="205"/>
      <c r="ADS147" s="205"/>
      <c r="ADT147" s="205"/>
      <c r="ADU147" s="205"/>
      <c r="ADV147" s="205"/>
      <c r="ADW147" s="205"/>
      <c r="ADX147" s="205"/>
      <c r="ADY147" s="205"/>
      <c r="ADZ147" s="205"/>
      <c r="AEA147" s="205"/>
      <c r="AEB147" s="205"/>
      <c r="AEC147" s="205"/>
      <c r="AED147" s="205"/>
      <c r="AEE147" s="205"/>
      <c r="AEF147" s="205"/>
      <c r="AEG147" s="205"/>
      <c r="AEH147" s="205"/>
      <c r="AEI147" s="205"/>
      <c r="AEJ147" s="205"/>
      <c r="AEK147" s="205"/>
      <c r="AEL147" s="205"/>
      <c r="AEM147" s="205"/>
      <c r="AEN147" s="205"/>
      <c r="AEO147" s="205"/>
      <c r="AEP147" s="205"/>
      <c r="AEQ147" s="205"/>
      <c r="AER147" s="205"/>
      <c r="AES147" s="205"/>
      <c r="AET147" s="205"/>
      <c r="AEU147" s="205"/>
      <c r="AEV147" s="205"/>
      <c r="AEW147" s="205"/>
      <c r="AEX147" s="205"/>
      <c r="AEY147" s="205"/>
      <c r="AEZ147" s="205"/>
      <c r="AFA147" s="205"/>
      <c r="AFB147" s="205"/>
      <c r="AFC147" s="205"/>
      <c r="AFD147" s="205"/>
      <c r="AFE147" s="205"/>
      <c r="AFF147" s="205"/>
      <c r="AFG147" s="205"/>
      <c r="AFH147" s="205"/>
      <c r="AFI147" s="205"/>
      <c r="AFJ147" s="205"/>
      <c r="AFK147" s="205"/>
      <c r="AFL147" s="205"/>
      <c r="AFM147" s="205"/>
      <c r="AFN147" s="205"/>
      <c r="AFO147" s="205"/>
      <c r="AFP147" s="205"/>
      <c r="AFQ147" s="205"/>
      <c r="AFR147" s="205"/>
      <c r="AFS147" s="205"/>
      <c r="AFT147" s="205"/>
      <c r="AFU147" s="205"/>
      <c r="AFV147" s="205"/>
      <c r="AFW147" s="205"/>
      <c r="AFX147" s="205"/>
      <c r="AFY147" s="205"/>
      <c r="AFZ147" s="205"/>
      <c r="AGA147" s="205"/>
      <c r="AGB147" s="205"/>
      <c r="AGC147" s="205"/>
      <c r="AGD147" s="205"/>
      <c r="AGE147" s="205"/>
      <c r="AGF147" s="205"/>
      <c r="AGG147" s="205"/>
      <c r="AGH147" s="205"/>
      <c r="AGI147" s="205"/>
      <c r="AGJ147" s="205"/>
      <c r="AGK147" s="205"/>
      <c r="AGL147" s="205"/>
      <c r="AGM147" s="205"/>
      <c r="AGN147" s="205"/>
      <c r="AGO147" s="205"/>
      <c r="AGP147" s="205"/>
      <c r="AGQ147" s="205"/>
      <c r="AGR147" s="205"/>
      <c r="AGS147" s="205"/>
      <c r="AGT147" s="205"/>
      <c r="AGU147" s="205"/>
      <c r="AGV147" s="205"/>
      <c r="AGW147" s="205"/>
      <c r="AGX147" s="205"/>
      <c r="AGY147" s="205"/>
      <c r="AGZ147" s="205"/>
      <c r="AHA147" s="205"/>
      <c r="AHB147" s="205"/>
      <c r="AHC147" s="205"/>
      <c r="AHD147" s="205"/>
      <c r="AHE147" s="205"/>
      <c r="AHF147" s="205"/>
      <c r="AHG147" s="205"/>
      <c r="AHH147" s="205"/>
      <c r="AHI147" s="205"/>
      <c r="AHJ147" s="205"/>
      <c r="AHK147" s="205"/>
      <c r="AHL147" s="205"/>
      <c r="AHM147" s="205"/>
      <c r="AHN147" s="205"/>
      <c r="AHO147" s="205"/>
      <c r="AHP147" s="205"/>
      <c r="AHQ147" s="205"/>
      <c r="AHR147" s="205"/>
      <c r="AHS147" s="205"/>
      <c r="AHT147" s="205"/>
      <c r="AHU147" s="205"/>
      <c r="AHV147" s="205"/>
      <c r="AHW147" s="205"/>
      <c r="AHX147" s="205"/>
      <c r="AHY147" s="205"/>
      <c r="AHZ147" s="205"/>
      <c r="AIA147" s="205"/>
      <c r="AIB147" s="205"/>
      <c r="AIC147" s="205"/>
      <c r="AID147" s="205"/>
      <c r="AIE147" s="205"/>
      <c r="AIF147" s="205"/>
      <c r="AIG147" s="205"/>
      <c r="AIH147" s="205"/>
      <c r="AII147" s="205"/>
      <c r="AIJ147" s="205"/>
      <c r="AIK147" s="205"/>
      <c r="AIL147" s="205"/>
      <c r="AIM147" s="205"/>
      <c r="AIN147" s="205"/>
      <c r="AIO147" s="205"/>
      <c r="AIP147" s="205"/>
      <c r="AIQ147" s="205"/>
      <c r="AIR147" s="205"/>
      <c r="AIS147" s="205"/>
      <c r="AIT147" s="205"/>
      <c r="AIU147" s="205"/>
      <c r="AIV147" s="205"/>
      <c r="AIW147" s="205"/>
      <c r="AIX147" s="205"/>
      <c r="AIY147" s="205"/>
      <c r="AIZ147" s="205"/>
      <c r="AJA147" s="205"/>
      <c r="AJB147" s="205"/>
      <c r="AJC147" s="205"/>
      <c r="AJD147" s="205"/>
      <c r="AJE147" s="205"/>
      <c r="AJF147" s="205"/>
      <c r="AJG147" s="205"/>
      <c r="AJH147" s="205"/>
      <c r="AJI147" s="205"/>
      <c r="AJJ147" s="205"/>
      <c r="AJK147" s="205"/>
      <c r="AJL147" s="205"/>
      <c r="AJM147" s="205"/>
      <c r="AJN147" s="205"/>
      <c r="AJO147" s="205"/>
      <c r="AJP147" s="205"/>
      <c r="AJQ147" s="205"/>
      <c r="AJR147" s="205"/>
      <c r="AJS147" s="205"/>
      <c r="AJT147" s="205"/>
      <c r="AJU147" s="205"/>
      <c r="AJV147" s="205"/>
      <c r="AJW147" s="205"/>
      <c r="AJX147" s="205"/>
      <c r="AJY147" s="205"/>
      <c r="AJZ147" s="205"/>
      <c r="AKA147" s="205"/>
      <c r="AKB147" s="205"/>
      <c r="AKC147" s="205"/>
      <c r="AKD147" s="205"/>
      <c r="AKE147" s="205"/>
      <c r="AKF147" s="205"/>
      <c r="AKG147" s="205"/>
      <c r="AKH147" s="205"/>
      <c r="AKI147" s="205"/>
      <c r="AKJ147" s="205"/>
      <c r="AKK147" s="205"/>
      <c r="AKL147" s="205"/>
      <c r="AKM147" s="205"/>
      <c r="AKN147" s="205"/>
      <c r="AKO147" s="205"/>
      <c r="AKP147" s="205"/>
      <c r="AKQ147" s="205"/>
      <c r="AKR147" s="205"/>
      <c r="AKS147" s="205"/>
      <c r="AKT147" s="205"/>
      <c r="AKU147" s="205"/>
      <c r="AKV147" s="205"/>
      <c r="AKW147" s="205"/>
      <c r="AKX147" s="205"/>
      <c r="AKY147" s="205"/>
      <c r="AKZ147" s="205"/>
      <c r="ALA147" s="205"/>
      <c r="ALB147" s="205"/>
      <c r="ALC147" s="205"/>
      <c r="ALD147" s="205"/>
      <c r="ALE147" s="205"/>
      <c r="ALF147" s="205"/>
      <c r="ALG147" s="205"/>
      <c r="ALH147" s="205"/>
      <c r="ALI147" s="205"/>
      <c r="ALJ147" s="205"/>
      <c r="ALK147" s="205"/>
      <c r="ALL147" s="205"/>
      <c r="ALM147" s="205"/>
      <c r="ALN147" s="205"/>
      <c r="ALO147" s="205"/>
      <c r="ALP147" s="205"/>
      <c r="ALQ147" s="205"/>
      <c r="ALR147" s="205"/>
      <c r="ALS147" s="205"/>
      <c r="ALT147" s="205"/>
      <c r="ALU147" s="205"/>
      <c r="ALV147" s="205"/>
      <c r="ALW147" s="205"/>
      <c r="ALX147" s="205"/>
      <c r="ALY147" s="205"/>
      <c r="ALZ147" s="205"/>
      <c r="AMA147" s="205"/>
      <c r="AMB147" s="205"/>
      <c r="AMC147" s="205"/>
      <c r="AMD147" s="205"/>
      <c r="AME147" s="205"/>
      <c r="AMF147" s="205"/>
      <c r="AMG147" s="205"/>
      <c r="AMH147" s="205"/>
      <c r="AMI147" s="205"/>
      <c r="AMJ147" s="205"/>
      <c r="AMK147" s="205"/>
    </row>
    <row r="148" spans="1:1025" s="207" customFormat="1" ht="67.5" x14ac:dyDescent="0.25">
      <c r="A148" s="202"/>
      <c r="B148" s="293"/>
      <c r="C148" s="294"/>
      <c r="D148" s="199" t="s">
        <v>26</v>
      </c>
      <c r="E148" s="201">
        <f t="shared" si="16"/>
        <v>0</v>
      </c>
      <c r="F148" s="201">
        <f t="shared" si="16"/>
        <v>159082.72730999999</v>
      </c>
      <c r="G148" s="201">
        <f t="shared" si="16"/>
        <v>0</v>
      </c>
      <c r="H148" s="201">
        <f t="shared" si="16"/>
        <v>156282.82730999999</v>
      </c>
      <c r="I148" s="201">
        <f t="shared" si="16"/>
        <v>158249.72730999999</v>
      </c>
      <c r="J148" s="208"/>
      <c r="K148" s="208">
        <f>H148/F148*100</f>
        <v>98.239972341847078</v>
      </c>
      <c r="L148" s="208"/>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6"/>
      <c r="GO148" s="206"/>
      <c r="GP148" s="206"/>
      <c r="GQ148" s="206"/>
      <c r="GR148" s="206"/>
      <c r="GS148" s="206"/>
      <c r="GT148" s="206"/>
      <c r="GU148" s="206"/>
      <c r="GV148" s="206"/>
      <c r="GW148" s="206"/>
      <c r="GX148" s="206"/>
      <c r="GY148" s="206"/>
      <c r="GZ148" s="206"/>
      <c r="HA148" s="206"/>
      <c r="HB148" s="206"/>
      <c r="HC148" s="206"/>
      <c r="HD148" s="206"/>
      <c r="HE148" s="206"/>
      <c r="HF148" s="206"/>
      <c r="HG148" s="206"/>
      <c r="HH148" s="206"/>
      <c r="HI148" s="206"/>
      <c r="HJ148" s="206"/>
      <c r="HK148" s="206"/>
      <c r="HL148" s="206"/>
      <c r="HM148" s="206"/>
      <c r="HN148" s="206"/>
      <c r="HO148" s="206"/>
      <c r="HP148" s="206"/>
      <c r="HQ148" s="206"/>
      <c r="HR148" s="206"/>
      <c r="HS148" s="206"/>
      <c r="HT148" s="206"/>
      <c r="HU148" s="206"/>
      <c r="HV148" s="206"/>
      <c r="HW148" s="206"/>
      <c r="HX148" s="206"/>
      <c r="HY148" s="206"/>
      <c r="HZ148" s="206"/>
      <c r="IA148" s="206"/>
      <c r="IB148" s="206"/>
      <c r="IC148" s="206"/>
      <c r="ID148" s="206"/>
      <c r="IE148" s="206"/>
      <c r="IF148" s="206"/>
      <c r="IG148" s="206"/>
      <c r="IH148" s="206"/>
      <c r="II148" s="206"/>
      <c r="IJ148" s="206"/>
      <c r="IK148" s="206"/>
      <c r="IL148" s="206"/>
      <c r="IM148" s="206"/>
      <c r="IN148" s="206"/>
      <c r="IO148" s="206"/>
      <c r="IP148" s="206"/>
      <c r="IQ148" s="206"/>
      <c r="IR148" s="206"/>
      <c r="IS148" s="206"/>
      <c r="IT148" s="206"/>
      <c r="IU148" s="206"/>
      <c r="IV148" s="206"/>
      <c r="IW148" s="206"/>
      <c r="IX148" s="206"/>
      <c r="IY148" s="206"/>
      <c r="IZ148" s="206"/>
      <c r="JA148" s="206"/>
      <c r="JB148" s="206"/>
      <c r="JC148" s="206"/>
      <c r="JD148" s="206"/>
      <c r="JE148" s="206"/>
      <c r="JF148" s="206"/>
      <c r="JG148" s="206"/>
      <c r="JH148" s="206"/>
      <c r="JI148" s="206"/>
      <c r="JJ148" s="206"/>
      <c r="JK148" s="206"/>
      <c r="JL148" s="206"/>
      <c r="JM148" s="206"/>
      <c r="JN148" s="206"/>
      <c r="JO148" s="206"/>
      <c r="JP148" s="206"/>
      <c r="JQ148" s="206"/>
      <c r="JR148" s="206"/>
      <c r="JS148" s="206"/>
      <c r="JT148" s="206"/>
      <c r="JU148" s="206"/>
      <c r="JV148" s="206"/>
      <c r="JW148" s="206"/>
      <c r="JX148" s="206"/>
      <c r="JY148" s="206"/>
      <c r="JZ148" s="206"/>
      <c r="KA148" s="206"/>
      <c r="KB148" s="206"/>
      <c r="KC148" s="206"/>
      <c r="KD148" s="206"/>
      <c r="KE148" s="206"/>
      <c r="KF148" s="206"/>
      <c r="KG148" s="206"/>
      <c r="KH148" s="206"/>
      <c r="KI148" s="206"/>
      <c r="KJ148" s="206"/>
      <c r="KK148" s="206"/>
      <c r="KL148" s="206"/>
      <c r="KM148" s="206"/>
      <c r="KN148" s="206"/>
      <c r="KO148" s="206"/>
      <c r="KP148" s="205"/>
      <c r="KQ148" s="205"/>
      <c r="KR148" s="205"/>
      <c r="KS148" s="205"/>
      <c r="KT148" s="205"/>
      <c r="KU148" s="205"/>
      <c r="KV148" s="205"/>
      <c r="KW148" s="205"/>
      <c r="KX148" s="205"/>
      <c r="KY148" s="205"/>
      <c r="KZ148" s="205"/>
      <c r="LA148" s="205"/>
      <c r="LB148" s="205"/>
      <c r="LC148" s="205"/>
      <c r="LD148" s="205"/>
      <c r="LE148" s="205"/>
      <c r="LF148" s="205"/>
      <c r="LG148" s="205"/>
      <c r="LH148" s="205"/>
      <c r="LI148" s="205"/>
      <c r="LJ148" s="205"/>
      <c r="LK148" s="205"/>
      <c r="LL148" s="205"/>
      <c r="LM148" s="205"/>
      <c r="LN148" s="205"/>
      <c r="LO148" s="205"/>
      <c r="LP148" s="205"/>
      <c r="LQ148" s="205"/>
      <c r="LR148" s="205"/>
      <c r="LS148" s="205"/>
      <c r="LT148" s="205"/>
      <c r="LU148" s="205"/>
      <c r="LV148" s="205"/>
      <c r="LW148" s="205"/>
      <c r="LX148" s="205"/>
      <c r="LY148" s="205"/>
      <c r="LZ148" s="205"/>
      <c r="MA148" s="205"/>
      <c r="MB148" s="205"/>
      <c r="MC148" s="205"/>
      <c r="MD148" s="205"/>
      <c r="ME148" s="205"/>
      <c r="MF148" s="205"/>
      <c r="MG148" s="205"/>
      <c r="MH148" s="205"/>
      <c r="MI148" s="205"/>
      <c r="MJ148" s="205"/>
      <c r="MK148" s="205"/>
      <c r="ML148" s="205"/>
      <c r="MM148" s="205"/>
      <c r="MN148" s="205"/>
      <c r="MO148" s="205"/>
      <c r="MP148" s="205"/>
      <c r="MQ148" s="205"/>
      <c r="MR148" s="205"/>
      <c r="MS148" s="205"/>
      <c r="MT148" s="205"/>
      <c r="MU148" s="205"/>
      <c r="MV148" s="205"/>
      <c r="MW148" s="205"/>
      <c r="MX148" s="205"/>
      <c r="MY148" s="205"/>
      <c r="MZ148" s="205"/>
      <c r="NA148" s="205"/>
      <c r="NB148" s="205"/>
      <c r="NC148" s="205"/>
      <c r="ND148" s="205"/>
      <c r="NE148" s="205"/>
      <c r="NF148" s="205"/>
      <c r="NG148" s="205"/>
      <c r="NH148" s="205"/>
      <c r="NI148" s="205"/>
      <c r="NJ148" s="205"/>
      <c r="NK148" s="205"/>
      <c r="NL148" s="205"/>
      <c r="NM148" s="205"/>
      <c r="NN148" s="205"/>
      <c r="NO148" s="205"/>
      <c r="NP148" s="205"/>
      <c r="NQ148" s="205"/>
      <c r="NR148" s="205"/>
      <c r="NS148" s="205"/>
      <c r="NT148" s="205"/>
      <c r="NU148" s="205"/>
      <c r="NV148" s="205"/>
      <c r="NW148" s="205"/>
      <c r="NX148" s="205"/>
      <c r="NY148" s="205"/>
      <c r="NZ148" s="205"/>
      <c r="OA148" s="205"/>
      <c r="OB148" s="205"/>
      <c r="OC148" s="205"/>
      <c r="OD148" s="205"/>
      <c r="OE148" s="205"/>
      <c r="OF148" s="205"/>
      <c r="OG148" s="205"/>
      <c r="OH148" s="205"/>
      <c r="OI148" s="205"/>
      <c r="OJ148" s="205"/>
      <c r="OK148" s="205"/>
      <c r="OL148" s="205"/>
      <c r="OM148" s="205"/>
      <c r="ON148" s="205"/>
      <c r="OO148" s="205"/>
      <c r="OP148" s="205"/>
      <c r="OQ148" s="205"/>
      <c r="OR148" s="205"/>
      <c r="OS148" s="205"/>
      <c r="OT148" s="205"/>
      <c r="OU148" s="205"/>
      <c r="OV148" s="205"/>
      <c r="OW148" s="205"/>
      <c r="OX148" s="205"/>
      <c r="OY148" s="205"/>
      <c r="OZ148" s="205"/>
      <c r="PA148" s="205"/>
      <c r="PB148" s="205"/>
      <c r="PC148" s="205"/>
      <c r="PD148" s="205"/>
      <c r="PE148" s="205"/>
      <c r="PF148" s="205"/>
      <c r="PG148" s="205"/>
      <c r="PH148" s="205"/>
      <c r="PI148" s="205"/>
      <c r="PJ148" s="205"/>
      <c r="PK148" s="205"/>
      <c r="PL148" s="205"/>
      <c r="PM148" s="205"/>
      <c r="PN148" s="205"/>
      <c r="PO148" s="205"/>
      <c r="PP148" s="205"/>
      <c r="PQ148" s="205"/>
      <c r="PR148" s="205"/>
      <c r="PS148" s="205"/>
      <c r="PT148" s="205"/>
      <c r="PU148" s="205"/>
      <c r="PV148" s="205"/>
      <c r="PW148" s="205"/>
      <c r="PX148" s="205"/>
      <c r="PY148" s="205"/>
      <c r="PZ148" s="205"/>
      <c r="QA148" s="205"/>
      <c r="QB148" s="205"/>
      <c r="QC148" s="205"/>
      <c r="QD148" s="205"/>
      <c r="QE148" s="205"/>
      <c r="QF148" s="205"/>
      <c r="QG148" s="205"/>
      <c r="QH148" s="205"/>
      <c r="QI148" s="205"/>
      <c r="QJ148" s="205"/>
      <c r="QK148" s="205"/>
      <c r="QL148" s="205"/>
      <c r="QM148" s="205"/>
      <c r="QN148" s="205"/>
      <c r="QO148" s="205"/>
      <c r="QP148" s="205"/>
      <c r="QQ148" s="205"/>
      <c r="QR148" s="205"/>
      <c r="QS148" s="205"/>
      <c r="QT148" s="205"/>
      <c r="QU148" s="205"/>
      <c r="QV148" s="205"/>
      <c r="QW148" s="205"/>
      <c r="QX148" s="205"/>
      <c r="QY148" s="205"/>
      <c r="QZ148" s="205"/>
      <c r="RA148" s="205"/>
      <c r="RB148" s="205"/>
      <c r="RC148" s="205"/>
      <c r="RD148" s="205"/>
      <c r="RE148" s="205"/>
      <c r="RF148" s="205"/>
      <c r="RG148" s="205"/>
      <c r="RH148" s="205"/>
      <c r="RI148" s="205"/>
      <c r="RJ148" s="205"/>
      <c r="RK148" s="205"/>
      <c r="RL148" s="205"/>
      <c r="RM148" s="205"/>
      <c r="RN148" s="205"/>
      <c r="RO148" s="205"/>
      <c r="RP148" s="205"/>
      <c r="RQ148" s="205"/>
      <c r="RR148" s="205"/>
      <c r="RS148" s="205"/>
      <c r="RT148" s="205"/>
      <c r="RU148" s="205"/>
      <c r="RV148" s="205"/>
      <c r="RW148" s="205"/>
      <c r="RX148" s="205"/>
      <c r="RY148" s="205"/>
      <c r="RZ148" s="205"/>
      <c r="SA148" s="205"/>
      <c r="SB148" s="205"/>
      <c r="SC148" s="205"/>
      <c r="SD148" s="205"/>
      <c r="SE148" s="205"/>
      <c r="SF148" s="205"/>
      <c r="SG148" s="205"/>
      <c r="SH148" s="205"/>
      <c r="SI148" s="205"/>
      <c r="SJ148" s="205"/>
      <c r="SK148" s="205"/>
      <c r="SL148" s="205"/>
      <c r="SM148" s="205"/>
      <c r="SN148" s="205"/>
      <c r="SO148" s="205"/>
      <c r="SP148" s="205"/>
      <c r="SQ148" s="205"/>
      <c r="SR148" s="205"/>
      <c r="SS148" s="205"/>
      <c r="ST148" s="205"/>
      <c r="SU148" s="205"/>
      <c r="SV148" s="205"/>
      <c r="SW148" s="205"/>
      <c r="SX148" s="205"/>
      <c r="SY148" s="205"/>
      <c r="SZ148" s="205"/>
      <c r="TA148" s="205"/>
      <c r="TB148" s="205"/>
      <c r="TC148" s="205"/>
      <c r="TD148" s="205"/>
      <c r="TE148" s="205"/>
      <c r="TF148" s="205"/>
      <c r="TG148" s="205"/>
      <c r="TH148" s="205"/>
      <c r="TI148" s="205"/>
      <c r="TJ148" s="205"/>
      <c r="TK148" s="205"/>
      <c r="TL148" s="205"/>
      <c r="TM148" s="205"/>
      <c r="TN148" s="205"/>
      <c r="TO148" s="205"/>
      <c r="TP148" s="205"/>
      <c r="TQ148" s="205"/>
      <c r="TR148" s="205"/>
      <c r="TS148" s="205"/>
      <c r="TT148" s="205"/>
      <c r="TU148" s="205"/>
      <c r="TV148" s="205"/>
      <c r="TW148" s="205"/>
      <c r="TX148" s="205"/>
      <c r="TY148" s="205"/>
      <c r="TZ148" s="205"/>
      <c r="UA148" s="205"/>
      <c r="UB148" s="205"/>
      <c r="UC148" s="205"/>
      <c r="UD148" s="205"/>
      <c r="UE148" s="205"/>
      <c r="UF148" s="205"/>
      <c r="UG148" s="205"/>
      <c r="UH148" s="205"/>
      <c r="UI148" s="205"/>
      <c r="UJ148" s="205"/>
      <c r="UK148" s="205"/>
      <c r="UL148" s="205"/>
      <c r="UM148" s="205"/>
      <c r="UN148" s="205"/>
      <c r="UO148" s="205"/>
      <c r="UP148" s="205"/>
      <c r="UQ148" s="205"/>
      <c r="UR148" s="205"/>
      <c r="US148" s="205"/>
      <c r="UT148" s="205"/>
      <c r="UU148" s="205"/>
      <c r="UV148" s="205"/>
      <c r="UW148" s="205"/>
      <c r="UX148" s="205"/>
      <c r="UY148" s="205"/>
      <c r="UZ148" s="205"/>
      <c r="VA148" s="205"/>
      <c r="VB148" s="205"/>
      <c r="VC148" s="205"/>
      <c r="VD148" s="205"/>
      <c r="VE148" s="205"/>
      <c r="VF148" s="205"/>
      <c r="VG148" s="205"/>
      <c r="VH148" s="205"/>
      <c r="VI148" s="205"/>
      <c r="VJ148" s="205"/>
      <c r="VK148" s="205"/>
      <c r="VL148" s="205"/>
      <c r="VM148" s="205"/>
      <c r="VN148" s="205"/>
      <c r="VO148" s="205"/>
      <c r="VP148" s="205"/>
      <c r="VQ148" s="205"/>
      <c r="VR148" s="205"/>
      <c r="VS148" s="205"/>
      <c r="VT148" s="205"/>
      <c r="VU148" s="205"/>
      <c r="VV148" s="205"/>
      <c r="VW148" s="205"/>
      <c r="VX148" s="205"/>
      <c r="VY148" s="205"/>
      <c r="VZ148" s="205"/>
      <c r="WA148" s="205"/>
      <c r="WB148" s="205"/>
      <c r="WC148" s="205"/>
      <c r="WD148" s="205"/>
      <c r="WE148" s="205"/>
      <c r="WF148" s="205"/>
      <c r="WG148" s="205"/>
      <c r="WH148" s="205"/>
      <c r="WI148" s="205"/>
      <c r="WJ148" s="205"/>
      <c r="WK148" s="205"/>
      <c r="WL148" s="205"/>
      <c r="WM148" s="205"/>
      <c r="WN148" s="205"/>
      <c r="WO148" s="205"/>
      <c r="WP148" s="205"/>
      <c r="WQ148" s="205"/>
      <c r="WR148" s="205"/>
      <c r="WS148" s="205"/>
      <c r="WT148" s="205"/>
      <c r="WU148" s="205"/>
      <c r="WV148" s="205"/>
      <c r="WW148" s="205"/>
      <c r="WX148" s="205"/>
      <c r="WY148" s="205"/>
      <c r="WZ148" s="205"/>
      <c r="XA148" s="205"/>
      <c r="XB148" s="205"/>
      <c r="XC148" s="205"/>
      <c r="XD148" s="205"/>
      <c r="XE148" s="205"/>
      <c r="XF148" s="205"/>
      <c r="XG148" s="205"/>
      <c r="XH148" s="205"/>
      <c r="XI148" s="205"/>
      <c r="XJ148" s="205"/>
      <c r="XK148" s="205"/>
      <c r="XL148" s="205"/>
      <c r="XM148" s="205"/>
      <c r="XN148" s="205"/>
      <c r="XO148" s="205"/>
      <c r="XP148" s="205"/>
      <c r="XQ148" s="205"/>
      <c r="XR148" s="205"/>
      <c r="XS148" s="205"/>
      <c r="XT148" s="205"/>
      <c r="XU148" s="205"/>
      <c r="XV148" s="205"/>
      <c r="XW148" s="205"/>
      <c r="XX148" s="205"/>
      <c r="XY148" s="205"/>
      <c r="XZ148" s="205"/>
      <c r="YA148" s="205"/>
      <c r="YB148" s="205"/>
      <c r="YC148" s="205"/>
      <c r="YD148" s="205"/>
      <c r="YE148" s="205"/>
      <c r="YF148" s="205"/>
      <c r="YG148" s="205"/>
      <c r="YH148" s="205"/>
      <c r="YI148" s="205"/>
      <c r="YJ148" s="205"/>
      <c r="YK148" s="205"/>
      <c r="YL148" s="205"/>
      <c r="YM148" s="205"/>
      <c r="YN148" s="205"/>
      <c r="YO148" s="205"/>
      <c r="YP148" s="205"/>
      <c r="YQ148" s="205"/>
      <c r="YR148" s="205"/>
      <c r="YS148" s="205"/>
      <c r="YT148" s="205"/>
      <c r="YU148" s="205"/>
      <c r="YV148" s="205"/>
      <c r="YW148" s="205"/>
      <c r="YX148" s="205"/>
      <c r="YY148" s="205"/>
      <c r="YZ148" s="205"/>
      <c r="ZA148" s="205"/>
      <c r="ZB148" s="205"/>
      <c r="ZC148" s="205"/>
      <c r="ZD148" s="205"/>
      <c r="ZE148" s="205"/>
      <c r="ZF148" s="205"/>
      <c r="ZG148" s="205"/>
      <c r="ZH148" s="205"/>
      <c r="ZI148" s="205"/>
      <c r="ZJ148" s="205"/>
      <c r="ZK148" s="205"/>
      <c r="ZL148" s="205"/>
      <c r="ZM148" s="205"/>
      <c r="ZN148" s="205"/>
      <c r="ZO148" s="205"/>
      <c r="ZP148" s="205"/>
      <c r="ZQ148" s="205"/>
      <c r="ZR148" s="205"/>
      <c r="ZS148" s="205"/>
      <c r="ZT148" s="205"/>
      <c r="ZU148" s="205"/>
      <c r="ZV148" s="205"/>
      <c r="ZW148" s="205"/>
      <c r="ZX148" s="205"/>
      <c r="ZY148" s="205"/>
      <c r="ZZ148" s="205"/>
      <c r="AAA148" s="205"/>
      <c r="AAB148" s="205"/>
      <c r="AAC148" s="205"/>
      <c r="AAD148" s="205"/>
      <c r="AAE148" s="205"/>
      <c r="AAF148" s="205"/>
      <c r="AAG148" s="205"/>
      <c r="AAH148" s="205"/>
      <c r="AAI148" s="205"/>
      <c r="AAJ148" s="205"/>
      <c r="AAK148" s="205"/>
      <c r="AAL148" s="205"/>
      <c r="AAM148" s="205"/>
      <c r="AAN148" s="205"/>
      <c r="AAO148" s="205"/>
      <c r="AAP148" s="205"/>
      <c r="AAQ148" s="205"/>
      <c r="AAR148" s="205"/>
      <c r="AAS148" s="205"/>
      <c r="AAT148" s="205"/>
      <c r="AAU148" s="205"/>
      <c r="AAV148" s="205"/>
      <c r="AAW148" s="205"/>
      <c r="AAX148" s="205"/>
      <c r="AAY148" s="205"/>
      <c r="AAZ148" s="205"/>
      <c r="ABA148" s="205"/>
      <c r="ABB148" s="205"/>
      <c r="ABC148" s="205"/>
      <c r="ABD148" s="205"/>
      <c r="ABE148" s="205"/>
      <c r="ABF148" s="205"/>
      <c r="ABG148" s="205"/>
      <c r="ABH148" s="205"/>
      <c r="ABI148" s="205"/>
      <c r="ABJ148" s="205"/>
      <c r="ABK148" s="205"/>
      <c r="ABL148" s="205"/>
      <c r="ABM148" s="205"/>
      <c r="ABN148" s="205"/>
      <c r="ABO148" s="205"/>
      <c r="ABP148" s="205"/>
      <c r="ABQ148" s="205"/>
      <c r="ABR148" s="205"/>
      <c r="ABS148" s="205"/>
      <c r="ABT148" s="205"/>
      <c r="ABU148" s="205"/>
      <c r="ABV148" s="205"/>
      <c r="ABW148" s="205"/>
      <c r="ABX148" s="205"/>
      <c r="ABY148" s="205"/>
      <c r="ABZ148" s="205"/>
      <c r="ACA148" s="205"/>
      <c r="ACB148" s="205"/>
      <c r="ACC148" s="205"/>
      <c r="ACD148" s="205"/>
      <c r="ACE148" s="205"/>
      <c r="ACF148" s="205"/>
      <c r="ACG148" s="205"/>
      <c r="ACH148" s="205"/>
      <c r="ACI148" s="205"/>
      <c r="ACJ148" s="205"/>
      <c r="ACK148" s="205"/>
      <c r="ACL148" s="205"/>
      <c r="ACM148" s="205"/>
      <c r="ACN148" s="205"/>
      <c r="ACO148" s="205"/>
      <c r="ACP148" s="205"/>
      <c r="ACQ148" s="205"/>
      <c r="ACR148" s="205"/>
      <c r="ACS148" s="205"/>
      <c r="ACT148" s="205"/>
      <c r="ACU148" s="205"/>
      <c r="ACV148" s="205"/>
      <c r="ACW148" s="205"/>
      <c r="ACX148" s="205"/>
      <c r="ACY148" s="205"/>
      <c r="ACZ148" s="205"/>
      <c r="ADA148" s="205"/>
      <c r="ADB148" s="205"/>
      <c r="ADC148" s="205"/>
      <c r="ADD148" s="205"/>
      <c r="ADE148" s="205"/>
      <c r="ADF148" s="205"/>
      <c r="ADG148" s="205"/>
      <c r="ADH148" s="205"/>
      <c r="ADI148" s="205"/>
      <c r="ADJ148" s="205"/>
      <c r="ADK148" s="205"/>
      <c r="ADL148" s="205"/>
      <c r="ADM148" s="205"/>
      <c r="ADN148" s="205"/>
      <c r="ADO148" s="205"/>
      <c r="ADP148" s="205"/>
      <c r="ADQ148" s="205"/>
      <c r="ADR148" s="205"/>
      <c r="ADS148" s="205"/>
      <c r="ADT148" s="205"/>
      <c r="ADU148" s="205"/>
      <c r="ADV148" s="205"/>
      <c r="ADW148" s="205"/>
      <c r="ADX148" s="205"/>
      <c r="ADY148" s="205"/>
      <c r="ADZ148" s="205"/>
      <c r="AEA148" s="205"/>
      <c r="AEB148" s="205"/>
      <c r="AEC148" s="205"/>
      <c r="AED148" s="205"/>
      <c r="AEE148" s="205"/>
      <c r="AEF148" s="205"/>
      <c r="AEG148" s="205"/>
      <c r="AEH148" s="205"/>
      <c r="AEI148" s="205"/>
      <c r="AEJ148" s="205"/>
      <c r="AEK148" s="205"/>
      <c r="AEL148" s="205"/>
      <c r="AEM148" s="205"/>
      <c r="AEN148" s="205"/>
      <c r="AEO148" s="205"/>
      <c r="AEP148" s="205"/>
      <c r="AEQ148" s="205"/>
      <c r="AER148" s="205"/>
      <c r="AES148" s="205"/>
      <c r="AET148" s="205"/>
      <c r="AEU148" s="205"/>
      <c r="AEV148" s="205"/>
      <c r="AEW148" s="205"/>
      <c r="AEX148" s="205"/>
      <c r="AEY148" s="205"/>
      <c r="AEZ148" s="205"/>
      <c r="AFA148" s="205"/>
      <c r="AFB148" s="205"/>
      <c r="AFC148" s="205"/>
      <c r="AFD148" s="205"/>
      <c r="AFE148" s="205"/>
      <c r="AFF148" s="205"/>
      <c r="AFG148" s="205"/>
      <c r="AFH148" s="205"/>
      <c r="AFI148" s="205"/>
      <c r="AFJ148" s="205"/>
      <c r="AFK148" s="205"/>
      <c r="AFL148" s="205"/>
      <c r="AFM148" s="205"/>
      <c r="AFN148" s="205"/>
      <c r="AFO148" s="205"/>
      <c r="AFP148" s="205"/>
      <c r="AFQ148" s="205"/>
      <c r="AFR148" s="205"/>
      <c r="AFS148" s="205"/>
      <c r="AFT148" s="205"/>
      <c r="AFU148" s="205"/>
      <c r="AFV148" s="205"/>
      <c r="AFW148" s="205"/>
      <c r="AFX148" s="205"/>
      <c r="AFY148" s="205"/>
      <c r="AFZ148" s="205"/>
      <c r="AGA148" s="205"/>
      <c r="AGB148" s="205"/>
      <c r="AGC148" s="205"/>
      <c r="AGD148" s="205"/>
      <c r="AGE148" s="205"/>
      <c r="AGF148" s="205"/>
      <c r="AGG148" s="205"/>
      <c r="AGH148" s="205"/>
      <c r="AGI148" s="205"/>
      <c r="AGJ148" s="205"/>
      <c r="AGK148" s="205"/>
      <c r="AGL148" s="205"/>
      <c r="AGM148" s="205"/>
      <c r="AGN148" s="205"/>
      <c r="AGO148" s="205"/>
      <c r="AGP148" s="205"/>
      <c r="AGQ148" s="205"/>
      <c r="AGR148" s="205"/>
      <c r="AGS148" s="205"/>
      <c r="AGT148" s="205"/>
      <c r="AGU148" s="205"/>
      <c r="AGV148" s="205"/>
      <c r="AGW148" s="205"/>
      <c r="AGX148" s="205"/>
      <c r="AGY148" s="205"/>
      <c r="AGZ148" s="205"/>
      <c r="AHA148" s="205"/>
      <c r="AHB148" s="205"/>
      <c r="AHC148" s="205"/>
      <c r="AHD148" s="205"/>
      <c r="AHE148" s="205"/>
      <c r="AHF148" s="205"/>
      <c r="AHG148" s="205"/>
      <c r="AHH148" s="205"/>
      <c r="AHI148" s="205"/>
      <c r="AHJ148" s="205"/>
      <c r="AHK148" s="205"/>
      <c r="AHL148" s="205"/>
      <c r="AHM148" s="205"/>
      <c r="AHN148" s="205"/>
      <c r="AHO148" s="205"/>
      <c r="AHP148" s="205"/>
      <c r="AHQ148" s="205"/>
      <c r="AHR148" s="205"/>
      <c r="AHS148" s="205"/>
      <c r="AHT148" s="205"/>
      <c r="AHU148" s="205"/>
      <c r="AHV148" s="205"/>
      <c r="AHW148" s="205"/>
      <c r="AHX148" s="205"/>
      <c r="AHY148" s="205"/>
      <c r="AHZ148" s="205"/>
      <c r="AIA148" s="205"/>
      <c r="AIB148" s="205"/>
      <c r="AIC148" s="205"/>
      <c r="AID148" s="205"/>
      <c r="AIE148" s="205"/>
      <c r="AIF148" s="205"/>
      <c r="AIG148" s="205"/>
      <c r="AIH148" s="205"/>
      <c r="AII148" s="205"/>
      <c r="AIJ148" s="205"/>
      <c r="AIK148" s="205"/>
      <c r="AIL148" s="205"/>
      <c r="AIM148" s="205"/>
      <c r="AIN148" s="205"/>
      <c r="AIO148" s="205"/>
      <c r="AIP148" s="205"/>
      <c r="AIQ148" s="205"/>
      <c r="AIR148" s="205"/>
      <c r="AIS148" s="205"/>
      <c r="AIT148" s="205"/>
      <c r="AIU148" s="205"/>
      <c r="AIV148" s="205"/>
      <c r="AIW148" s="205"/>
      <c r="AIX148" s="205"/>
      <c r="AIY148" s="205"/>
      <c r="AIZ148" s="205"/>
      <c r="AJA148" s="205"/>
      <c r="AJB148" s="205"/>
      <c r="AJC148" s="205"/>
      <c r="AJD148" s="205"/>
      <c r="AJE148" s="205"/>
      <c r="AJF148" s="205"/>
      <c r="AJG148" s="205"/>
      <c r="AJH148" s="205"/>
      <c r="AJI148" s="205"/>
      <c r="AJJ148" s="205"/>
      <c r="AJK148" s="205"/>
      <c r="AJL148" s="205"/>
      <c r="AJM148" s="205"/>
      <c r="AJN148" s="205"/>
      <c r="AJO148" s="205"/>
      <c r="AJP148" s="205"/>
      <c r="AJQ148" s="205"/>
      <c r="AJR148" s="205"/>
      <c r="AJS148" s="205"/>
      <c r="AJT148" s="205"/>
      <c r="AJU148" s="205"/>
      <c r="AJV148" s="205"/>
      <c r="AJW148" s="205"/>
      <c r="AJX148" s="205"/>
      <c r="AJY148" s="205"/>
      <c r="AJZ148" s="205"/>
      <c r="AKA148" s="205"/>
      <c r="AKB148" s="205"/>
      <c r="AKC148" s="205"/>
      <c r="AKD148" s="205"/>
      <c r="AKE148" s="205"/>
      <c r="AKF148" s="205"/>
      <c r="AKG148" s="205"/>
      <c r="AKH148" s="205"/>
      <c r="AKI148" s="205"/>
      <c r="AKJ148" s="205"/>
      <c r="AKK148" s="205"/>
      <c r="AKL148" s="205"/>
      <c r="AKM148" s="205"/>
      <c r="AKN148" s="205"/>
      <c r="AKO148" s="205"/>
      <c r="AKP148" s="205"/>
      <c r="AKQ148" s="205"/>
      <c r="AKR148" s="205"/>
      <c r="AKS148" s="205"/>
      <c r="AKT148" s="205"/>
      <c r="AKU148" s="205"/>
      <c r="AKV148" s="205"/>
      <c r="AKW148" s="205"/>
      <c r="AKX148" s="205"/>
      <c r="AKY148" s="205"/>
      <c r="AKZ148" s="205"/>
      <c r="ALA148" s="205"/>
      <c r="ALB148" s="205"/>
      <c r="ALC148" s="205"/>
      <c r="ALD148" s="205"/>
      <c r="ALE148" s="205"/>
      <c r="ALF148" s="205"/>
      <c r="ALG148" s="205"/>
      <c r="ALH148" s="205"/>
      <c r="ALI148" s="205"/>
      <c r="ALJ148" s="205"/>
      <c r="ALK148" s="205"/>
      <c r="ALL148" s="205"/>
      <c r="ALM148" s="205"/>
      <c r="ALN148" s="205"/>
      <c r="ALO148" s="205"/>
      <c r="ALP148" s="205"/>
      <c r="ALQ148" s="205"/>
      <c r="ALR148" s="205"/>
      <c r="ALS148" s="205"/>
      <c r="ALT148" s="205"/>
      <c r="ALU148" s="205"/>
      <c r="ALV148" s="205"/>
      <c r="ALW148" s="205"/>
      <c r="ALX148" s="205"/>
      <c r="ALY148" s="205"/>
      <c r="ALZ148" s="205"/>
      <c r="AMA148" s="205"/>
      <c r="AMB148" s="205"/>
      <c r="AMC148" s="205"/>
      <c r="AMD148" s="205"/>
      <c r="AME148" s="205"/>
      <c r="AMF148" s="205"/>
      <c r="AMG148" s="205"/>
      <c r="AMH148" s="205"/>
      <c r="AMI148" s="205"/>
      <c r="AMJ148" s="205"/>
      <c r="AMK148" s="205"/>
    </row>
    <row r="149" spans="1:1025" s="212" customFormat="1" ht="27" x14ac:dyDescent="0.25">
      <c r="A149" s="209"/>
      <c r="B149" s="293"/>
      <c r="C149" s="294"/>
      <c r="D149" s="199" t="s">
        <v>27</v>
      </c>
      <c r="E149" s="201">
        <f t="shared" si="16"/>
        <v>0</v>
      </c>
      <c r="F149" s="201">
        <f t="shared" si="16"/>
        <v>0</v>
      </c>
      <c r="G149" s="201">
        <f t="shared" si="16"/>
        <v>0</v>
      </c>
      <c r="H149" s="201">
        <f t="shared" si="16"/>
        <v>0</v>
      </c>
      <c r="I149" s="201">
        <f t="shared" si="16"/>
        <v>0</v>
      </c>
      <c r="J149" s="208"/>
      <c r="K149" s="208"/>
      <c r="L149" s="208"/>
      <c r="CY149" s="209"/>
      <c r="CZ149" s="209"/>
      <c r="DA149" s="209"/>
      <c r="DB149" s="209"/>
      <c r="DC149" s="209"/>
      <c r="DD149" s="209"/>
      <c r="DE149" s="209"/>
      <c r="DF149" s="209"/>
      <c r="DG149" s="209"/>
      <c r="DH149" s="209"/>
      <c r="DI149" s="209"/>
      <c r="DJ149" s="209"/>
      <c r="DK149" s="209"/>
      <c r="DL149" s="209"/>
      <c r="DM149" s="209"/>
      <c r="DN149" s="209"/>
      <c r="DO149" s="209"/>
      <c r="DP149" s="209"/>
      <c r="DQ149" s="209"/>
      <c r="DR149" s="209"/>
      <c r="DS149" s="209"/>
      <c r="DT149" s="209"/>
      <c r="DU149" s="209"/>
      <c r="DV149" s="209"/>
      <c r="DW149" s="209"/>
      <c r="DX149" s="209"/>
      <c r="DY149" s="209"/>
      <c r="DZ149" s="209"/>
      <c r="EA149" s="209"/>
      <c r="EB149" s="209"/>
      <c r="EC149" s="209"/>
      <c r="ED149" s="209"/>
      <c r="EE149" s="209"/>
      <c r="EF149" s="209"/>
      <c r="EG149" s="209"/>
      <c r="EH149" s="209"/>
      <c r="EI149" s="209"/>
      <c r="EJ149" s="209"/>
      <c r="EK149" s="209"/>
      <c r="EL149" s="209"/>
      <c r="EM149" s="209"/>
      <c r="EN149" s="209"/>
      <c r="EO149" s="209"/>
      <c r="EP149" s="209"/>
      <c r="EQ149" s="209"/>
      <c r="ER149" s="209"/>
      <c r="ES149" s="209"/>
      <c r="ET149" s="209"/>
      <c r="EU149" s="209"/>
      <c r="EV149" s="209"/>
      <c r="EW149" s="209"/>
      <c r="EX149" s="209"/>
      <c r="EY149" s="209"/>
      <c r="EZ149" s="209"/>
      <c r="FA149" s="209"/>
      <c r="FB149" s="209"/>
      <c r="FC149" s="209"/>
      <c r="FD149" s="209"/>
      <c r="FE149" s="209"/>
      <c r="FF149" s="209"/>
      <c r="FG149" s="209"/>
      <c r="FH149" s="209"/>
      <c r="FI149" s="209"/>
      <c r="FJ149" s="209"/>
      <c r="FK149" s="209"/>
      <c r="FL149" s="209"/>
      <c r="FM149" s="209"/>
      <c r="FN149" s="209"/>
      <c r="FO149" s="209"/>
      <c r="FP149" s="209"/>
      <c r="FQ149" s="209"/>
      <c r="FR149" s="209"/>
      <c r="FS149" s="209"/>
      <c r="FT149" s="209"/>
      <c r="FU149" s="209"/>
      <c r="FV149" s="209"/>
      <c r="FW149" s="209"/>
      <c r="FX149" s="209"/>
      <c r="FY149" s="209"/>
      <c r="FZ149" s="209"/>
      <c r="GA149" s="209"/>
      <c r="GB149" s="209"/>
      <c r="GC149" s="209"/>
      <c r="GD149" s="209"/>
      <c r="GE149" s="209"/>
      <c r="GF149" s="209"/>
      <c r="GG149" s="209"/>
      <c r="GH149" s="209"/>
      <c r="GI149" s="209"/>
      <c r="GJ149" s="209"/>
      <c r="GK149" s="209"/>
      <c r="GL149" s="209"/>
      <c r="GM149" s="209"/>
      <c r="GN149" s="209"/>
      <c r="GO149" s="209"/>
      <c r="GP149" s="209"/>
      <c r="GQ149" s="209"/>
      <c r="GR149" s="209"/>
      <c r="GS149" s="209"/>
      <c r="GT149" s="209"/>
      <c r="GU149" s="209"/>
      <c r="GV149" s="209"/>
      <c r="GW149" s="209"/>
      <c r="GX149" s="209"/>
      <c r="GY149" s="209"/>
      <c r="GZ149" s="209"/>
      <c r="HA149" s="209"/>
      <c r="HB149" s="209"/>
      <c r="HC149" s="209"/>
      <c r="HD149" s="209"/>
      <c r="HE149" s="209"/>
      <c r="HF149" s="209"/>
      <c r="HG149" s="209"/>
      <c r="HH149" s="209"/>
      <c r="HI149" s="209"/>
      <c r="HJ149" s="209"/>
      <c r="HK149" s="209"/>
      <c r="HL149" s="209"/>
      <c r="HM149" s="209"/>
      <c r="HN149" s="209"/>
      <c r="HO149" s="209"/>
      <c r="HP149" s="209"/>
      <c r="HQ149" s="209"/>
      <c r="HR149" s="209"/>
      <c r="HS149" s="209"/>
      <c r="HT149" s="209"/>
      <c r="HU149" s="209"/>
      <c r="HV149" s="209"/>
      <c r="HW149" s="209"/>
      <c r="HX149" s="209"/>
      <c r="HY149" s="209"/>
      <c r="HZ149" s="209"/>
      <c r="IA149" s="209"/>
      <c r="IB149" s="209"/>
      <c r="IC149" s="209"/>
      <c r="ID149" s="209"/>
      <c r="IE149" s="209"/>
      <c r="IF149" s="209"/>
      <c r="IG149" s="209"/>
      <c r="IH149" s="209"/>
      <c r="II149" s="209"/>
      <c r="IJ149" s="209"/>
      <c r="IK149" s="209"/>
      <c r="IL149" s="209"/>
      <c r="IM149" s="209"/>
      <c r="IN149" s="209"/>
      <c r="IO149" s="209"/>
      <c r="IP149" s="209"/>
      <c r="IQ149" s="209"/>
      <c r="IR149" s="209"/>
      <c r="IS149" s="209"/>
      <c r="IT149" s="209"/>
      <c r="IU149" s="209"/>
      <c r="IV149" s="209"/>
      <c r="IW149" s="209"/>
      <c r="IX149" s="209"/>
      <c r="IY149" s="209"/>
      <c r="IZ149" s="209"/>
      <c r="JA149" s="209"/>
      <c r="JB149" s="209"/>
      <c r="JC149" s="209"/>
      <c r="JD149" s="209"/>
      <c r="JE149" s="209"/>
      <c r="JF149" s="209"/>
      <c r="JG149" s="209"/>
      <c r="JH149" s="209"/>
      <c r="JI149" s="209"/>
      <c r="JJ149" s="209"/>
      <c r="JK149" s="209"/>
      <c r="JL149" s="209"/>
      <c r="JM149" s="209"/>
      <c r="JN149" s="209"/>
      <c r="JO149" s="209"/>
      <c r="JP149" s="209"/>
      <c r="JQ149" s="209"/>
      <c r="JR149" s="209"/>
      <c r="JS149" s="209"/>
      <c r="JT149" s="209"/>
      <c r="JU149" s="209"/>
      <c r="JV149" s="209"/>
      <c r="JW149" s="209"/>
      <c r="JX149" s="209"/>
      <c r="JY149" s="209"/>
      <c r="JZ149" s="209"/>
      <c r="KA149" s="209"/>
      <c r="KB149" s="209"/>
      <c r="KC149" s="209"/>
      <c r="KD149" s="209"/>
      <c r="KE149" s="209"/>
      <c r="KF149" s="209"/>
      <c r="KG149" s="209"/>
      <c r="KH149" s="209"/>
      <c r="KI149" s="209"/>
      <c r="KJ149" s="209"/>
      <c r="KK149" s="209"/>
      <c r="KL149" s="209"/>
      <c r="KM149" s="209"/>
      <c r="KN149" s="209"/>
      <c r="KO149" s="209"/>
    </row>
    <row r="150" spans="1:1025" s="207" customFormat="1" ht="45" x14ac:dyDescent="0.25">
      <c r="A150" s="202"/>
      <c r="B150" s="293"/>
      <c r="C150" s="294"/>
      <c r="D150" s="200" t="s">
        <v>28</v>
      </c>
      <c r="E150" s="201">
        <f>E166+E181</f>
        <v>18150.599999999999</v>
      </c>
      <c r="F150" s="201">
        <f t="shared" ref="F150:I150" si="17">F166+F181</f>
        <v>0</v>
      </c>
      <c r="G150" s="201">
        <f t="shared" si="17"/>
        <v>0</v>
      </c>
      <c r="H150" s="201">
        <f t="shared" si="17"/>
        <v>0</v>
      </c>
      <c r="I150" s="201">
        <f t="shared" si="17"/>
        <v>1097.8</v>
      </c>
      <c r="J150" s="208">
        <f>I150/E150*100</f>
        <v>6.0482849051821983</v>
      </c>
      <c r="K150" s="208"/>
      <c r="L150" s="208"/>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c r="CA150" s="205"/>
      <c r="CB150" s="205"/>
      <c r="CC150" s="205"/>
      <c r="CD150" s="205"/>
      <c r="CE150" s="205"/>
      <c r="CF150" s="205"/>
      <c r="CG150" s="205"/>
      <c r="CH150" s="205"/>
      <c r="CI150" s="205"/>
      <c r="CJ150" s="205"/>
      <c r="CK150" s="205"/>
      <c r="CL150" s="205"/>
      <c r="CM150" s="205"/>
      <c r="CN150" s="205"/>
      <c r="CO150" s="205"/>
      <c r="CP150" s="205"/>
      <c r="CQ150" s="205"/>
      <c r="CR150" s="205"/>
      <c r="CS150" s="205"/>
      <c r="CT150" s="205"/>
      <c r="CU150" s="205"/>
      <c r="CV150" s="205"/>
      <c r="CW150" s="205"/>
      <c r="CX150" s="205"/>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6"/>
      <c r="GO150" s="206"/>
      <c r="GP150" s="206"/>
      <c r="GQ150" s="206"/>
      <c r="GR150" s="206"/>
      <c r="GS150" s="206"/>
      <c r="GT150" s="206"/>
      <c r="GU150" s="206"/>
      <c r="GV150" s="206"/>
      <c r="GW150" s="206"/>
      <c r="GX150" s="206"/>
      <c r="GY150" s="206"/>
      <c r="GZ150" s="206"/>
      <c r="HA150" s="206"/>
      <c r="HB150" s="206"/>
      <c r="HC150" s="206"/>
      <c r="HD150" s="206"/>
      <c r="HE150" s="206"/>
      <c r="HF150" s="206"/>
      <c r="HG150" s="206"/>
      <c r="HH150" s="206"/>
      <c r="HI150" s="206"/>
      <c r="HJ150" s="206"/>
      <c r="HK150" s="206"/>
      <c r="HL150" s="206"/>
      <c r="HM150" s="206"/>
      <c r="HN150" s="206"/>
      <c r="HO150" s="206"/>
      <c r="HP150" s="206"/>
      <c r="HQ150" s="206"/>
      <c r="HR150" s="206"/>
      <c r="HS150" s="206"/>
      <c r="HT150" s="206"/>
      <c r="HU150" s="206"/>
      <c r="HV150" s="206"/>
      <c r="HW150" s="206"/>
      <c r="HX150" s="206"/>
      <c r="HY150" s="206"/>
      <c r="HZ150" s="206"/>
      <c r="IA150" s="206"/>
      <c r="IB150" s="206"/>
      <c r="IC150" s="206"/>
      <c r="ID150" s="206"/>
      <c r="IE150" s="206"/>
      <c r="IF150" s="206"/>
      <c r="IG150" s="206"/>
      <c r="IH150" s="206"/>
      <c r="II150" s="206"/>
      <c r="IJ150" s="206"/>
      <c r="IK150" s="206"/>
      <c r="IL150" s="206"/>
      <c r="IM150" s="206"/>
      <c r="IN150" s="206"/>
      <c r="IO150" s="206"/>
      <c r="IP150" s="206"/>
      <c r="IQ150" s="206"/>
      <c r="IR150" s="206"/>
      <c r="IS150" s="206"/>
      <c r="IT150" s="206"/>
      <c r="IU150" s="206"/>
      <c r="IV150" s="206"/>
      <c r="IW150" s="206"/>
      <c r="IX150" s="206"/>
      <c r="IY150" s="206"/>
      <c r="IZ150" s="206"/>
      <c r="JA150" s="206"/>
      <c r="JB150" s="206"/>
      <c r="JC150" s="206"/>
      <c r="JD150" s="206"/>
      <c r="JE150" s="206"/>
      <c r="JF150" s="206"/>
      <c r="JG150" s="206"/>
      <c r="JH150" s="206"/>
      <c r="JI150" s="206"/>
      <c r="JJ150" s="206"/>
      <c r="JK150" s="206"/>
      <c r="JL150" s="206"/>
      <c r="JM150" s="206"/>
      <c r="JN150" s="206"/>
      <c r="JO150" s="206"/>
      <c r="JP150" s="206"/>
      <c r="JQ150" s="206"/>
      <c r="JR150" s="206"/>
      <c r="JS150" s="206"/>
      <c r="JT150" s="206"/>
      <c r="JU150" s="206"/>
      <c r="JV150" s="206"/>
      <c r="JW150" s="206"/>
      <c r="JX150" s="206"/>
      <c r="JY150" s="206"/>
      <c r="JZ150" s="206"/>
      <c r="KA150" s="206"/>
      <c r="KB150" s="206"/>
      <c r="KC150" s="206"/>
      <c r="KD150" s="206"/>
      <c r="KE150" s="206"/>
      <c r="KF150" s="206"/>
      <c r="KG150" s="206"/>
      <c r="KH150" s="206"/>
      <c r="KI150" s="206"/>
      <c r="KJ150" s="206"/>
      <c r="KK150" s="206"/>
      <c r="KL150" s="206"/>
      <c r="KM150" s="206"/>
      <c r="KN150" s="206"/>
      <c r="KO150" s="206"/>
      <c r="KP150" s="205"/>
      <c r="KQ150" s="205"/>
      <c r="KR150" s="205"/>
      <c r="KS150" s="205"/>
      <c r="KT150" s="205"/>
      <c r="KU150" s="205"/>
      <c r="KV150" s="205"/>
      <c r="KW150" s="205"/>
      <c r="KX150" s="205"/>
      <c r="KY150" s="205"/>
      <c r="KZ150" s="205"/>
      <c r="LA150" s="205"/>
      <c r="LB150" s="205"/>
      <c r="LC150" s="205"/>
      <c r="LD150" s="205"/>
      <c r="LE150" s="205"/>
      <c r="LF150" s="205"/>
      <c r="LG150" s="205"/>
      <c r="LH150" s="205"/>
      <c r="LI150" s="205"/>
      <c r="LJ150" s="205"/>
      <c r="LK150" s="205"/>
      <c r="LL150" s="205"/>
      <c r="LM150" s="205"/>
      <c r="LN150" s="205"/>
      <c r="LO150" s="205"/>
      <c r="LP150" s="205"/>
      <c r="LQ150" s="205"/>
      <c r="LR150" s="205"/>
      <c r="LS150" s="205"/>
      <c r="LT150" s="205"/>
      <c r="LU150" s="205"/>
      <c r="LV150" s="205"/>
      <c r="LW150" s="205"/>
      <c r="LX150" s="205"/>
      <c r="LY150" s="205"/>
      <c r="LZ150" s="205"/>
      <c r="MA150" s="205"/>
      <c r="MB150" s="205"/>
      <c r="MC150" s="205"/>
      <c r="MD150" s="205"/>
      <c r="ME150" s="205"/>
      <c r="MF150" s="205"/>
      <c r="MG150" s="205"/>
      <c r="MH150" s="205"/>
      <c r="MI150" s="205"/>
      <c r="MJ150" s="205"/>
      <c r="MK150" s="205"/>
      <c r="ML150" s="205"/>
      <c r="MM150" s="205"/>
      <c r="MN150" s="205"/>
      <c r="MO150" s="205"/>
      <c r="MP150" s="205"/>
      <c r="MQ150" s="205"/>
      <c r="MR150" s="205"/>
      <c r="MS150" s="205"/>
      <c r="MT150" s="205"/>
      <c r="MU150" s="205"/>
      <c r="MV150" s="205"/>
      <c r="MW150" s="205"/>
      <c r="MX150" s="205"/>
      <c r="MY150" s="205"/>
      <c r="MZ150" s="205"/>
      <c r="NA150" s="205"/>
      <c r="NB150" s="205"/>
      <c r="NC150" s="205"/>
      <c r="ND150" s="205"/>
      <c r="NE150" s="205"/>
      <c r="NF150" s="205"/>
      <c r="NG150" s="205"/>
      <c r="NH150" s="205"/>
      <c r="NI150" s="205"/>
      <c r="NJ150" s="205"/>
      <c r="NK150" s="205"/>
      <c r="NL150" s="205"/>
      <c r="NM150" s="205"/>
      <c r="NN150" s="205"/>
      <c r="NO150" s="205"/>
      <c r="NP150" s="205"/>
      <c r="NQ150" s="205"/>
      <c r="NR150" s="205"/>
      <c r="NS150" s="205"/>
      <c r="NT150" s="205"/>
      <c r="NU150" s="205"/>
      <c r="NV150" s="205"/>
      <c r="NW150" s="205"/>
      <c r="NX150" s="205"/>
      <c r="NY150" s="205"/>
      <c r="NZ150" s="205"/>
      <c r="OA150" s="205"/>
      <c r="OB150" s="205"/>
      <c r="OC150" s="205"/>
      <c r="OD150" s="205"/>
      <c r="OE150" s="205"/>
      <c r="OF150" s="205"/>
      <c r="OG150" s="205"/>
      <c r="OH150" s="205"/>
      <c r="OI150" s="205"/>
      <c r="OJ150" s="205"/>
      <c r="OK150" s="205"/>
      <c r="OL150" s="205"/>
      <c r="OM150" s="205"/>
      <c r="ON150" s="205"/>
      <c r="OO150" s="205"/>
      <c r="OP150" s="205"/>
      <c r="OQ150" s="205"/>
      <c r="OR150" s="205"/>
      <c r="OS150" s="205"/>
      <c r="OT150" s="205"/>
      <c r="OU150" s="205"/>
      <c r="OV150" s="205"/>
      <c r="OW150" s="205"/>
      <c r="OX150" s="205"/>
      <c r="OY150" s="205"/>
      <c r="OZ150" s="205"/>
      <c r="PA150" s="205"/>
      <c r="PB150" s="205"/>
      <c r="PC150" s="205"/>
      <c r="PD150" s="205"/>
      <c r="PE150" s="205"/>
      <c r="PF150" s="205"/>
      <c r="PG150" s="205"/>
      <c r="PH150" s="205"/>
      <c r="PI150" s="205"/>
      <c r="PJ150" s="205"/>
      <c r="PK150" s="205"/>
      <c r="PL150" s="205"/>
      <c r="PM150" s="205"/>
      <c r="PN150" s="205"/>
      <c r="PO150" s="205"/>
      <c r="PP150" s="205"/>
      <c r="PQ150" s="205"/>
      <c r="PR150" s="205"/>
      <c r="PS150" s="205"/>
      <c r="PT150" s="205"/>
      <c r="PU150" s="205"/>
      <c r="PV150" s="205"/>
      <c r="PW150" s="205"/>
      <c r="PX150" s="205"/>
      <c r="PY150" s="205"/>
      <c r="PZ150" s="205"/>
      <c r="QA150" s="205"/>
      <c r="QB150" s="205"/>
      <c r="QC150" s="205"/>
      <c r="QD150" s="205"/>
      <c r="QE150" s="205"/>
      <c r="QF150" s="205"/>
      <c r="QG150" s="205"/>
      <c r="QH150" s="205"/>
      <c r="QI150" s="205"/>
      <c r="QJ150" s="205"/>
      <c r="QK150" s="205"/>
      <c r="QL150" s="205"/>
      <c r="QM150" s="205"/>
      <c r="QN150" s="205"/>
      <c r="QO150" s="205"/>
      <c r="QP150" s="205"/>
      <c r="QQ150" s="205"/>
      <c r="QR150" s="205"/>
      <c r="QS150" s="205"/>
      <c r="QT150" s="205"/>
      <c r="QU150" s="205"/>
      <c r="QV150" s="205"/>
      <c r="QW150" s="205"/>
      <c r="QX150" s="205"/>
      <c r="QY150" s="205"/>
      <c r="QZ150" s="205"/>
      <c r="RA150" s="205"/>
      <c r="RB150" s="205"/>
      <c r="RC150" s="205"/>
      <c r="RD150" s="205"/>
      <c r="RE150" s="205"/>
      <c r="RF150" s="205"/>
      <c r="RG150" s="205"/>
      <c r="RH150" s="205"/>
      <c r="RI150" s="205"/>
      <c r="RJ150" s="205"/>
      <c r="RK150" s="205"/>
      <c r="RL150" s="205"/>
      <c r="RM150" s="205"/>
      <c r="RN150" s="205"/>
      <c r="RO150" s="205"/>
      <c r="RP150" s="205"/>
      <c r="RQ150" s="205"/>
      <c r="RR150" s="205"/>
      <c r="RS150" s="205"/>
      <c r="RT150" s="205"/>
      <c r="RU150" s="205"/>
      <c r="RV150" s="205"/>
      <c r="RW150" s="205"/>
      <c r="RX150" s="205"/>
      <c r="RY150" s="205"/>
      <c r="RZ150" s="205"/>
      <c r="SA150" s="205"/>
      <c r="SB150" s="205"/>
      <c r="SC150" s="205"/>
      <c r="SD150" s="205"/>
      <c r="SE150" s="205"/>
      <c r="SF150" s="205"/>
      <c r="SG150" s="205"/>
      <c r="SH150" s="205"/>
      <c r="SI150" s="205"/>
      <c r="SJ150" s="205"/>
      <c r="SK150" s="205"/>
      <c r="SL150" s="205"/>
      <c r="SM150" s="205"/>
      <c r="SN150" s="205"/>
      <c r="SO150" s="205"/>
      <c r="SP150" s="205"/>
      <c r="SQ150" s="205"/>
      <c r="SR150" s="205"/>
      <c r="SS150" s="205"/>
      <c r="ST150" s="205"/>
      <c r="SU150" s="205"/>
      <c r="SV150" s="205"/>
      <c r="SW150" s="205"/>
      <c r="SX150" s="205"/>
      <c r="SY150" s="205"/>
      <c r="SZ150" s="205"/>
      <c r="TA150" s="205"/>
      <c r="TB150" s="205"/>
      <c r="TC150" s="205"/>
      <c r="TD150" s="205"/>
      <c r="TE150" s="205"/>
      <c r="TF150" s="205"/>
      <c r="TG150" s="205"/>
      <c r="TH150" s="205"/>
      <c r="TI150" s="205"/>
      <c r="TJ150" s="205"/>
      <c r="TK150" s="205"/>
      <c r="TL150" s="205"/>
      <c r="TM150" s="205"/>
      <c r="TN150" s="205"/>
      <c r="TO150" s="205"/>
      <c r="TP150" s="205"/>
      <c r="TQ150" s="205"/>
      <c r="TR150" s="205"/>
      <c r="TS150" s="205"/>
      <c r="TT150" s="205"/>
      <c r="TU150" s="205"/>
      <c r="TV150" s="205"/>
      <c r="TW150" s="205"/>
      <c r="TX150" s="205"/>
      <c r="TY150" s="205"/>
      <c r="TZ150" s="205"/>
      <c r="UA150" s="205"/>
      <c r="UB150" s="205"/>
      <c r="UC150" s="205"/>
      <c r="UD150" s="205"/>
      <c r="UE150" s="205"/>
      <c r="UF150" s="205"/>
      <c r="UG150" s="205"/>
      <c r="UH150" s="205"/>
      <c r="UI150" s="205"/>
      <c r="UJ150" s="205"/>
      <c r="UK150" s="205"/>
      <c r="UL150" s="205"/>
      <c r="UM150" s="205"/>
      <c r="UN150" s="205"/>
      <c r="UO150" s="205"/>
      <c r="UP150" s="205"/>
      <c r="UQ150" s="205"/>
      <c r="UR150" s="205"/>
      <c r="US150" s="205"/>
      <c r="UT150" s="205"/>
      <c r="UU150" s="205"/>
      <c r="UV150" s="205"/>
      <c r="UW150" s="205"/>
      <c r="UX150" s="205"/>
      <c r="UY150" s="205"/>
      <c r="UZ150" s="205"/>
      <c r="VA150" s="205"/>
      <c r="VB150" s="205"/>
      <c r="VC150" s="205"/>
      <c r="VD150" s="205"/>
      <c r="VE150" s="205"/>
      <c r="VF150" s="205"/>
      <c r="VG150" s="205"/>
      <c r="VH150" s="205"/>
      <c r="VI150" s="205"/>
      <c r="VJ150" s="205"/>
      <c r="VK150" s="205"/>
      <c r="VL150" s="205"/>
      <c r="VM150" s="205"/>
      <c r="VN150" s="205"/>
      <c r="VO150" s="205"/>
      <c r="VP150" s="205"/>
      <c r="VQ150" s="205"/>
      <c r="VR150" s="205"/>
      <c r="VS150" s="205"/>
      <c r="VT150" s="205"/>
      <c r="VU150" s="205"/>
      <c r="VV150" s="205"/>
      <c r="VW150" s="205"/>
      <c r="VX150" s="205"/>
      <c r="VY150" s="205"/>
      <c r="VZ150" s="205"/>
      <c r="WA150" s="205"/>
      <c r="WB150" s="205"/>
      <c r="WC150" s="205"/>
      <c r="WD150" s="205"/>
      <c r="WE150" s="205"/>
      <c r="WF150" s="205"/>
      <c r="WG150" s="205"/>
      <c r="WH150" s="205"/>
      <c r="WI150" s="205"/>
      <c r="WJ150" s="205"/>
      <c r="WK150" s="205"/>
      <c r="WL150" s="205"/>
      <c r="WM150" s="205"/>
      <c r="WN150" s="205"/>
      <c r="WO150" s="205"/>
      <c r="WP150" s="205"/>
      <c r="WQ150" s="205"/>
      <c r="WR150" s="205"/>
      <c r="WS150" s="205"/>
      <c r="WT150" s="205"/>
      <c r="WU150" s="205"/>
      <c r="WV150" s="205"/>
      <c r="WW150" s="205"/>
      <c r="WX150" s="205"/>
      <c r="WY150" s="205"/>
      <c r="WZ150" s="205"/>
      <c r="XA150" s="205"/>
      <c r="XB150" s="205"/>
      <c r="XC150" s="205"/>
      <c r="XD150" s="205"/>
      <c r="XE150" s="205"/>
      <c r="XF150" s="205"/>
      <c r="XG150" s="205"/>
      <c r="XH150" s="205"/>
      <c r="XI150" s="205"/>
      <c r="XJ150" s="205"/>
      <c r="XK150" s="205"/>
      <c r="XL150" s="205"/>
      <c r="XM150" s="205"/>
      <c r="XN150" s="205"/>
      <c r="XO150" s="205"/>
      <c r="XP150" s="205"/>
      <c r="XQ150" s="205"/>
      <c r="XR150" s="205"/>
      <c r="XS150" s="205"/>
      <c r="XT150" s="205"/>
      <c r="XU150" s="205"/>
      <c r="XV150" s="205"/>
      <c r="XW150" s="205"/>
      <c r="XX150" s="205"/>
      <c r="XY150" s="205"/>
      <c r="XZ150" s="205"/>
      <c r="YA150" s="205"/>
      <c r="YB150" s="205"/>
      <c r="YC150" s="205"/>
      <c r="YD150" s="205"/>
      <c r="YE150" s="205"/>
      <c r="YF150" s="205"/>
      <c r="YG150" s="205"/>
      <c r="YH150" s="205"/>
      <c r="YI150" s="205"/>
      <c r="YJ150" s="205"/>
      <c r="YK150" s="205"/>
      <c r="YL150" s="205"/>
      <c r="YM150" s="205"/>
      <c r="YN150" s="205"/>
      <c r="YO150" s="205"/>
      <c r="YP150" s="205"/>
      <c r="YQ150" s="205"/>
      <c r="YR150" s="205"/>
      <c r="YS150" s="205"/>
      <c r="YT150" s="205"/>
      <c r="YU150" s="205"/>
      <c r="YV150" s="205"/>
      <c r="YW150" s="205"/>
      <c r="YX150" s="205"/>
      <c r="YY150" s="205"/>
      <c r="YZ150" s="205"/>
      <c r="ZA150" s="205"/>
      <c r="ZB150" s="205"/>
      <c r="ZC150" s="205"/>
      <c r="ZD150" s="205"/>
      <c r="ZE150" s="205"/>
      <c r="ZF150" s="205"/>
      <c r="ZG150" s="205"/>
      <c r="ZH150" s="205"/>
      <c r="ZI150" s="205"/>
      <c r="ZJ150" s="205"/>
      <c r="ZK150" s="205"/>
      <c r="ZL150" s="205"/>
      <c r="ZM150" s="205"/>
      <c r="ZN150" s="205"/>
      <c r="ZO150" s="205"/>
      <c r="ZP150" s="205"/>
      <c r="ZQ150" s="205"/>
      <c r="ZR150" s="205"/>
      <c r="ZS150" s="205"/>
      <c r="ZT150" s="205"/>
      <c r="ZU150" s="205"/>
      <c r="ZV150" s="205"/>
      <c r="ZW150" s="205"/>
      <c r="ZX150" s="205"/>
      <c r="ZY150" s="205"/>
      <c r="ZZ150" s="205"/>
      <c r="AAA150" s="205"/>
      <c r="AAB150" s="205"/>
      <c r="AAC150" s="205"/>
      <c r="AAD150" s="205"/>
      <c r="AAE150" s="205"/>
      <c r="AAF150" s="205"/>
      <c r="AAG150" s="205"/>
      <c r="AAH150" s="205"/>
      <c r="AAI150" s="205"/>
      <c r="AAJ150" s="205"/>
      <c r="AAK150" s="205"/>
      <c r="AAL150" s="205"/>
      <c r="AAM150" s="205"/>
      <c r="AAN150" s="205"/>
      <c r="AAO150" s="205"/>
      <c r="AAP150" s="205"/>
      <c r="AAQ150" s="205"/>
      <c r="AAR150" s="205"/>
      <c r="AAS150" s="205"/>
      <c r="AAT150" s="205"/>
      <c r="AAU150" s="205"/>
      <c r="AAV150" s="205"/>
      <c r="AAW150" s="205"/>
      <c r="AAX150" s="205"/>
      <c r="AAY150" s="205"/>
      <c r="AAZ150" s="205"/>
      <c r="ABA150" s="205"/>
      <c r="ABB150" s="205"/>
      <c r="ABC150" s="205"/>
      <c r="ABD150" s="205"/>
      <c r="ABE150" s="205"/>
      <c r="ABF150" s="205"/>
      <c r="ABG150" s="205"/>
      <c r="ABH150" s="205"/>
      <c r="ABI150" s="205"/>
      <c r="ABJ150" s="205"/>
      <c r="ABK150" s="205"/>
      <c r="ABL150" s="205"/>
      <c r="ABM150" s="205"/>
      <c r="ABN150" s="205"/>
      <c r="ABO150" s="205"/>
      <c r="ABP150" s="205"/>
      <c r="ABQ150" s="205"/>
      <c r="ABR150" s="205"/>
      <c r="ABS150" s="205"/>
      <c r="ABT150" s="205"/>
      <c r="ABU150" s="205"/>
      <c r="ABV150" s="205"/>
      <c r="ABW150" s="205"/>
      <c r="ABX150" s="205"/>
      <c r="ABY150" s="205"/>
      <c r="ABZ150" s="205"/>
      <c r="ACA150" s="205"/>
      <c r="ACB150" s="205"/>
      <c r="ACC150" s="205"/>
      <c r="ACD150" s="205"/>
      <c r="ACE150" s="205"/>
      <c r="ACF150" s="205"/>
      <c r="ACG150" s="205"/>
      <c r="ACH150" s="205"/>
      <c r="ACI150" s="205"/>
      <c r="ACJ150" s="205"/>
      <c r="ACK150" s="205"/>
      <c r="ACL150" s="205"/>
      <c r="ACM150" s="205"/>
      <c r="ACN150" s="205"/>
      <c r="ACO150" s="205"/>
      <c r="ACP150" s="205"/>
      <c r="ACQ150" s="205"/>
      <c r="ACR150" s="205"/>
      <c r="ACS150" s="205"/>
      <c r="ACT150" s="205"/>
      <c r="ACU150" s="205"/>
      <c r="ACV150" s="205"/>
      <c r="ACW150" s="205"/>
      <c r="ACX150" s="205"/>
      <c r="ACY150" s="205"/>
      <c r="ACZ150" s="205"/>
      <c r="ADA150" s="205"/>
      <c r="ADB150" s="205"/>
      <c r="ADC150" s="205"/>
      <c r="ADD150" s="205"/>
      <c r="ADE150" s="205"/>
      <c r="ADF150" s="205"/>
      <c r="ADG150" s="205"/>
      <c r="ADH150" s="205"/>
      <c r="ADI150" s="205"/>
      <c r="ADJ150" s="205"/>
      <c r="ADK150" s="205"/>
      <c r="ADL150" s="205"/>
      <c r="ADM150" s="205"/>
      <c r="ADN150" s="205"/>
      <c r="ADO150" s="205"/>
      <c r="ADP150" s="205"/>
      <c r="ADQ150" s="205"/>
      <c r="ADR150" s="205"/>
      <c r="ADS150" s="205"/>
      <c r="ADT150" s="205"/>
      <c r="ADU150" s="205"/>
      <c r="ADV150" s="205"/>
      <c r="ADW150" s="205"/>
      <c r="ADX150" s="205"/>
      <c r="ADY150" s="205"/>
      <c r="ADZ150" s="205"/>
      <c r="AEA150" s="205"/>
      <c r="AEB150" s="205"/>
      <c r="AEC150" s="205"/>
      <c r="AED150" s="205"/>
      <c r="AEE150" s="205"/>
      <c r="AEF150" s="205"/>
      <c r="AEG150" s="205"/>
      <c r="AEH150" s="205"/>
      <c r="AEI150" s="205"/>
      <c r="AEJ150" s="205"/>
      <c r="AEK150" s="205"/>
      <c r="AEL150" s="205"/>
      <c r="AEM150" s="205"/>
      <c r="AEN150" s="205"/>
      <c r="AEO150" s="205"/>
      <c r="AEP150" s="205"/>
      <c r="AEQ150" s="205"/>
      <c r="AER150" s="205"/>
      <c r="AES150" s="205"/>
      <c r="AET150" s="205"/>
      <c r="AEU150" s="205"/>
      <c r="AEV150" s="205"/>
      <c r="AEW150" s="205"/>
      <c r="AEX150" s="205"/>
      <c r="AEY150" s="205"/>
      <c r="AEZ150" s="205"/>
      <c r="AFA150" s="205"/>
      <c r="AFB150" s="205"/>
      <c r="AFC150" s="205"/>
      <c r="AFD150" s="205"/>
      <c r="AFE150" s="205"/>
      <c r="AFF150" s="205"/>
      <c r="AFG150" s="205"/>
      <c r="AFH150" s="205"/>
      <c r="AFI150" s="205"/>
      <c r="AFJ150" s="205"/>
      <c r="AFK150" s="205"/>
      <c r="AFL150" s="205"/>
      <c r="AFM150" s="205"/>
      <c r="AFN150" s="205"/>
      <c r="AFO150" s="205"/>
      <c r="AFP150" s="205"/>
      <c r="AFQ150" s="205"/>
      <c r="AFR150" s="205"/>
      <c r="AFS150" s="205"/>
      <c r="AFT150" s="205"/>
      <c r="AFU150" s="205"/>
      <c r="AFV150" s="205"/>
      <c r="AFW150" s="205"/>
      <c r="AFX150" s="205"/>
      <c r="AFY150" s="205"/>
      <c r="AFZ150" s="205"/>
      <c r="AGA150" s="205"/>
      <c r="AGB150" s="205"/>
      <c r="AGC150" s="205"/>
      <c r="AGD150" s="205"/>
      <c r="AGE150" s="205"/>
      <c r="AGF150" s="205"/>
      <c r="AGG150" s="205"/>
      <c r="AGH150" s="205"/>
      <c r="AGI150" s="205"/>
      <c r="AGJ150" s="205"/>
      <c r="AGK150" s="205"/>
      <c r="AGL150" s="205"/>
      <c r="AGM150" s="205"/>
      <c r="AGN150" s="205"/>
      <c r="AGO150" s="205"/>
      <c r="AGP150" s="205"/>
      <c r="AGQ150" s="205"/>
      <c r="AGR150" s="205"/>
      <c r="AGS150" s="205"/>
      <c r="AGT150" s="205"/>
      <c r="AGU150" s="205"/>
      <c r="AGV150" s="205"/>
      <c r="AGW150" s="205"/>
      <c r="AGX150" s="205"/>
      <c r="AGY150" s="205"/>
      <c r="AGZ150" s="205"/>
      <c r="AHA150" s="205"/>
      <c r="AHB150" s="205"/>
      <c r="AHC150" s="205"/>
      <c r="AHD150" s="205"/>
      <c r="AHE150" s="205"/>
      <c r="AHF150" s="205"/>
      <c r="AHG150" s="205"/>
      <c r="AHH150" s="205"/>
      <c r="AHI150" s="205"/>
      <c r="AHJ150" s="205"/>
      <c r="AHK150" s="205"/>
      <c r="AHL150" s="205"/>
      <c r="AHM150" s="205"/>
      <c r="AHN150" s="205"/>
      <c r="AHO150" s="205"/>
      <c r="AHP150" s="205"/>
      <c r="AHQ150" s="205"/>
      <c r="AHR150" s="205"/>
      <c r="AHS150" s="205"/>
      <c r="AHT150" s="205"/>
      <c r="AHU150" s="205"/>
      <c r="AHV150" s="205"/>
      <c r="AHW150" s="205"/>
      <c r="AHX150" s="205"/>
      <c r="AHY150" s="205"/>
      <c r="AHZ150" s="205"/>
      <c r="AIA150" s="205"/>
      <c r="AIB150" s="205"/>
      <c r="AIC150" s="205"/>
      <c r="AID150" s="205"/>
      <c r="AIE150" s="205"/>
      <c r="AIF150" s="205"/>
      <c r="AIG150" s="205"/>
      <c r="AIH150" s="205"/>
      <c r="AII150" s="205"/>
      <c r="AIJ150" s="205"/>
      <c r="AIK150" s="205"/>
      <c r="AIL150" s="205"/>
      <c r="AIM150" s="205"/>
      <c r="AIN150" s="205"/>
      <c r="AIO150" s="205"/>
      <c r="AIP150" s="205"/>
      <c r="AIQ150" s="205"/>
      <c r="AIR150" s="205"/>
      <c r="AIS150" s="205"/>
      <c r="AIT150" s="205"/>
      <c r="AIU150" s="205"/>
      <c r="AIV150" s="205"/>
      <c r="AIW150" s="205"/>
      <c r="AIX150" s="205"/>
      <c r="AIY150" s="205"/>
      <c r="AIZ150" s="205"/>
      <c r="AJA150" s="205"/>
      <c r="AJB150" s="205"/>
      <c r="AJC150" s="205"/>
      <c r="AJD150" s="205"/>
      <c r="AJE150" s="205"/>
      <c r="AJF150" s="205"/>
      <c r="AJG150" s="205"/>
      <c r="AJH150" s="205"/>
      <c r="AJI150" s="205"/>
      <c r="AJJ150" s="205"/>
      <c r="AJK150" s="205"/>
      <c r="AJL150" s="205"/>
      <c r="AJM150" s="205"/>
      <c r="AJN150" s="205"/>
      <c r="AJO150" s="205"/>
      <c r="AJP150" s="205"/>
      <c r="AJQ150" s="205"/>
      <c r="AJR150" s="205"/>
      <c r="AJS150" s="205"/>
      <c r="AJT150" s="205"/>
      <c r="AJU150" s="205"/>
      <c r="AJV150" s="205"/>
      <c r="AJW150" s="205"/>
      <c r="AJX150" s="205"/>
      <c r="AJY150" s="205"/>
      <c r="AJZ150" s="205"/>
      <c r="AKA150" s="205"/>
      <c r="AKB150" s="205"/>
      <c r="AKC150" s="205"/>
      <c r="AKD150" s="205"/>
      <c r="AKE150" s="205"/>
      <c r="AKF150" s="205"/>
      <c r="AKG150" s="205"/>
      <c r="AKH150" s="205"/>
      <c r="AKI150" s="205"/>
      <c r="AKJ150" s="205"/>
      <c r="AKK150" s="205"/>
      <c r="AKL150" s="205"/>
      <c r="AKM150" s="205"/>
      <c r="AKN150" s="205"/>
      <c r="AKO150" s="205"/>
      <c r="AKP150" s="205"/>
      <c r="AKQ150" s="205"/>
      <c r="AKR150" s="205"/>
      <c r="AKS150" s="205"/>
      <c r="AKT150" s="205"/>
      <c r="AKU150" s="205"/>
      <c r="AKV150" s="205"/>
      <c r="AKW150" s="205"/>
      <c r="AKX150" s="205"/>
      <c r="AKY150" s="205"/>
      <c r="AKZ150" s="205"/>
      <c r="ALA150" s="205"/>
      <c r="ALB150" s="205"/>
      <c r="ALC150" s="205"/>
      <c r="ALD150" s="205"/>
      <c r="ALE150" s="205"/>
      <c r="ALF150" s="205"/>
      <c r="ALG150" s="205"/>
      <c r="ALH150" s="205"/>
      <c r="ALI150" s="205"/>
      <c r="ALJ150" s="205"/>
      <c r="ALK150" s="205"/>
      <c r="ALL150" s="205"/>
      <c r="ALM150" s="205"/>
      <c r="ALN150" s="205"/>
      <c r="ALO150" s="205"/>
      <c r="ALP150" s="205"/>
      <c r="ALQ150" s="205"/>
      <c r="ALR150" s="205"/>
      <c r="ALS150" s="205"/>
      <c r="ALT150" s="205"/>
      <c r="ALU150" s="205"/>
      <c r="ALV150" s="205"/>
      <c r="ALW150" s="205"/>
      <c r="ALX150" s="205"/>
      <c r="ALY150" s="205"/>
      <c r="ALZ150" s="205"/>
      <c r="AMA150" s="205"/>
      <c r="AMB150" s="205"/>
      <c r="AMC150" s="205"/>
      <c r="AMD150" s="205"/>
      <c r="AME150" s="205"/>
      <c r="AMF150" s="205"/>
      <c r="AMG150" s="205"/>
      <c r="AMH150" s="205"/>
      <c r="AMI150" s="205"/>
      <c r="AMJ150" s="205"/>
      <c r="AMK150" s="205"/>
    </row>
    <row r="151" spans="1:1025" s="215" customFormat="1" ht="15" customHeight="1" x14ac:dyDescent="0.25">
      <c r="A151" s="214"/>
      <c r="B151" s="293"/>
      <c r="C151" s="295" t="s">
        <v>30</v>
      </c>
      <c r="D151" s="295"/>
      <c r="E151" s="295"/>
      <c r="F151" s="295"/>
      <c r="G151" s="295"/>
      <c r="H151" s="295"/>
      <c r="I151" s="295"/>
      <c r="J151" s="295"/>
      <c r="K151" s="295"/>
      <c r="L151" s="295"/>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c r="IT151" s="214"/>
      <c r="IU151" s="214"/>
      <c r="IV151" s="214"/>
      <c r="IW151" s="214"/>
      <c r="IX151" s="214"/>
      <c r="IY151" s="214"/>
      <c r="IZ151" s="214"/>
      <c r="JA151" s="214"/>
      <c r="JB151" s="214"/>
      <c r="JC151" s="214"/>
      <c r="JD151" s="214"/>
      <c r="JE151" s="214"/>
      <c r="JF151" s="214"/>
      <c r="JG151" s="214"/>
      <c r="JH151" s="214"/>
      <c r="JI151" s="214"/>
      <c r="JJ151" s="214"/>
      <c r="JK151" s="214"/>
      <c r="JL151" s="214"/>
      <c r="JM151" s="214"/>
      <c r="JN151" s="214"/>
      <c r="JO151" s="214"/>
      <c r="JP151" s="214"/>
      <c r="JQ151" s="214"/>
      <c r="JR151" s="214"/>
      <c r="JS151" s="214"/>
      <c r="JT151" s="214"/>
      <c r="JU151" s="214"/>
      <c r="JV151" s="214"/>
      <c r="JW151" s="214"/>
      <c r="JX151" s="214"/>
      <c r="JY151" s="214"/>
      <c r="JZ151" s="214"/>
      <c r="KA151" s="214"/>
      <c r="KB151" s="214"/>
      <c r="KC151" s="214"/>
      <c r="KD151" s="214"/>
      <c r="KE151" s="214"/>
      <c r="KF151" s="214"/>
      <c r="KG151" s="214"/>
      <c r="KH151" s="214"/>
      <c r="KI151" s="214"/>
      <c r="KJ151" s="214"/>
      <c r="KK151" s="214"/>
      <c r="KL151" s="214"/>
      <c r="KM151" s="214"/>
      <c r="KN151" s="214"/>
      <c r="KO151" s="214"/>
    </row>
    <row r="152" spans="1:1025" s="212" customFormat="1" ht="15" customHeight="1" x14ac:dyDescent="0.25">
      <c r="A152" s="209"/>
      <c r="B152" s="293"/>
      <c r="C152" s="294" t="s">
        <v>98</v>
      </c>
      <c r="D152" s="199" t="s">
        <v>96</v>
      </c>
      <c r="E152" s="201">
        <f>E153+E155+E157+E158</f>
        <v>165667.6</v>
      </c>
      <c r="F152" s="208" t="s">
        <v>97</v>
      </c>
      <c r="G152" s="201">
        <f>G153+G155+G157+G158</f>
        <v>144574.6</v>
      </c>
      <c r="H152" s="208" t="s">
        <v>97</v>
      </c>
      <c r="I152" s="201">
        <f>I153+I155+I157+I158</f>
        <v>95276.800000000003</v>
      </c>
      <c r="J152" s="208">
        <f>I152/E152*100</f>
        <v>57.510822876651801</v>
      </c>
      <c r="K152" s="208" t="s">
        <v>97</v>
      </c>
      <c r="L152" s="208" t="s">
        <v>97</v>
      </c>
      <c r="CY152" s="209"/>
      <c r="CZ152" s="209"/>
      <c r="DA152" s="209"/>
      <c r="DB152" s="209"/>
      <c r="DC152" s="209"/>
      <c r="DD152" s="209"/>
      <c r="DE152" s="209"/>
      <c r="DF152" s="209"/>
      <c r="DG152" s="209"/>
      <c r="DH152" s="209"/>
      <c r="DI152" s="209"/>
      <c r="DJ152" s="209"/>
      <c r="DK152" s="209"/>
      <c r="DL152" s="209"/>
      <c r="DM152" s="209"/>
      <c r="DN152" s="209"/>
      <c r="DO152" s="209"/>
      <c r="DP152" s="209"/>
      <c r="DQ152" s="209"/>
      <c r="DR152" s="209"/>
      <c r="DS152" s="209"/>
      <c r="DT152" s="209"/>
      <c r="DU152" s="209"/>
      <c r="DV152" s="209"/>
      <c r="DW152" s="209"/>
      <c r="DX152" s="209"/>
      <c r="DY152" s="209"/>
      <c r="DZ152" s="209"/>
      <c r="EA152" s="209"/>
      <c r="EB152" s="209"/>
      <c r="EC152" s="209"/>
      <c r="ED152" s="209"/>
      <c r="EE152" s="209"/>
      <c r="EF152" s="209"/>
      <c r="EG152" s="209"/>
      <c r="EH152" s="209"/>
      <c r="EI152" s="209"/>
      <c r="EJ152" s="209"/>
      <c r="EK152" s="209"/>
      <c r="EL152" s="209"/>
      <c r="EM152" s="209"/>
      <c r="EN152" s="209"/>
      <c r="EO152" s="209"/>
      <c r="EP152" s="209"/>
      <c r="EQ152" s="209"/>
      <c r="ER152" s="209"/>
      <c r="ES152" s="209"/>
      <c r="ET152" s="209"/>
      <c r="EU152" s="209"/>
      <c r="EV152" s="209"/>
      <c r="EW152" s="209"/>
      <c r="EX152" s="209"/>
      <c r="EY152" s="209"/>
      <c r="EZ152" s="209"/>
      <c r="FA152" s="209"/>
      <c r="FB152" s="209"/>
      <c r="FC152" s="209"/>
      <c r="FD152" s="209"/>
      <c r="FE152" s="209"/>
      <c r="FF152" s="209"/>
      <c r="FG152" s="209"/>
      <c r="FH152" s="209"/>
      <c r="FI152" s="209"/>
      <c r="FJ152" s="209"/>
      <c r="FK152" s="209"/>
      <c r="FL152" s="209"/>
      <c r="FM152" s="209"/>
      <c r="FN152" s="209"/>
      <c r="FO152" s="209"/>
      <c r="FP152" s="209"/>
      <c r="FQ152" s="209"/>
      <c r="FR152" s="209"/>
      <c r="FS152" s="209"/>
      <c r="FT152" s="209"/>
      <c r="FU152" s="209"/>
      <c r="FV152" s="209"/>
      <c r="FW152" s="209"/>
      <c r="FX152" s="209"/>
      <c r="FY152" s="209"/>
      <c r="FZ152" s="209"/>
      <c r="GA152" s="209"/>
      <c r="GB152" s="209"/>
      <c r="GC152" s="209"/>
      <c r="GD152" s="209"/>
      <c r="GE152" s="209"/>
      <c r="GF152" s="209"/>
      <c r="GG152" s="209"/>
      <c r="GH152" s="209"/>
      <c r="GI152" s="209"/>
      <c r="GJ152" s="209"/>
      <c r="GK152" s="209"/>
      <c r="GL152" s="209"/>
      <c r="GM152" s="209"/>
      <c r="GN152" s="209"/>
      <c r="GO152" s="209"/>
      <c r="GP152" s="209"/>
      <c r="GQ152" s="209"/>
      <c r="GR152" s="209"/>
      <c r="GS152" s="209"/>
      <c r="GT152" s="209"/>
      <c r="GU152" s="209"/>
      <c r="GV152" s="209"/>
      <c r="GW152" s="209"/>
      <c r="GX152" s="209"/>
      <c r="GY152" s="209"/>
      <c r="GZ152" s="209"/>
      <c r="HA152" s="209"/>
      <c r="HB152" s="209"/>
      <c r="HC152" s="209"/>
      <c r="HD152" s="209"/>
      <c r="HE152" s="209"/>
      <c r="HF152" s="209"/>
      <c r="HG152" s="209"/>
      <c r="HH152" s="209"/>
      <c r="HI152" s="209"/>
      <c r="HJ152" s="209"/>
      <c r="HK152" s="209"/>
      <c r="HL152" s="209"/>
      <c r="HM152" s="209"/>
      <c r="HN152" s="209"/>
      <c r="HO152" s="209"/>
      <c r="HP152" s="209"/>
      <c r="HQ152" s="209"/>
      <c r="HR152" s="209"/>
      <c r="HS152" s="209"/>
      <c r="HT152" s="209"/>
      <c r="HU152" s="209"/>
      <c r="HV152" s="209"/>
      <c r="HW152" s="209"/>
      <c r="HX152" s="209"/>
      <c r="HY152" s="209"/>
      <c r="HZ152" s="209"/>
      <c r="IA152" s="209"/>
      <c r="IB152" s="209"/>
      <c r="IC152" s="209"/>
      <c r="ID152" s="209"/>
      <c r="IE152" s="209"/>
      <c r="IF152" s="209"/>
      <c r="IG152" s="209"/>
      <c r="IH152" s="209"/>
      <c r="II152" s="209"/>
      <c r="IJ152" s="209"/>
      <c r="IK152" s="209"/>
      <c r="IL152" s="209"/>
      <c r="IM152" s="209"/>
      <c r="IN152" s="209"/>
      <c r="IO152" s="209"/>
      <c r="IP152" s="209"/>
      <c r="IQ152" s="209"/>
      <c r="IR152" s="209"/>
      <c r="IS152" s="209"/>
      <c r="IT152" s="209"/>
      <c r="IU152" s="209"/>
      <c r="IV152" s="209"/>
      <c r="IW152" s="209"/>
      <c r="IX152" s="209"/>
      <c r="IY152" s="209"/>
      <c r="IZ152" s="209"/>
      <c r="JA152" s="209"/>
      <c r="JB152" s="209"/>
      <c r="JC152" s="209"/>
      <c r="JD152" s="209"/>
      <c r="JE152" s="209"/>
      <c r="JF152" s="209"/>
      <c r="JG152" s="209"/>
      <c r="JH152" s="209"/>
      <c r="JI152" s="209"/>
      <c r="JJ152" s="209"/>
      <c r="JK152" s="209"/>
      <c r="JL152" s="209"/>
      <c r="JM152" s="209"/>
      <c r="JN152" s="209"/>
      <c r="JO152" s="209"/>
      <c r="JP152" s="209"/>
      <c r="JQ152" s="209"/>
      <c r="JR152" s="209"/>
      <c r="JS152" s="209"/>
      <c r="JT152" s="209"/>
      <c r="JU152" s="209"/>
      <c r="JV152" s="209"/>
      <c r="JW152" s="209"/>
      <c r="JX152" s="209"/>
      <c r="JY152" s="209"/>
      <c r="JZ152" s="209"/>
      <c r="KA152" s="209"/>
      <c r="KB152" s="209"/>
      <c r="KC152" s="209"/>
      <c r="KD152" s="209"/>
      <c r="KE152" s="209"/>
      <c r="KF152" s="209"/>
      <c r="KG152" s="209"/>
      <c r="KH152" s="209"/>
      <c r="KI152" s="209"/>
      <c r="KJ152" s="209"/>
      <c r="KK152" s="209"/>
      <c r="KL152" s="209"/>
      <c r="KM152" s="209"/>
      <c r="KN152" s="209"/>
      <c r="KO152" s="209"/>
    </row>
    <row r="153" spans="1:1025" s="212" customFormat="1" x14ac:dyDescent="0.25">
      <c r="A153" s="209"/>
      <c r="B153" s="293"/>
      <c r="C153" s="294"/>
      <c r="D153" s="199" t="s">
        <v>23</v>
      </c>
      <c r="E153" s="201">
        <f>E184+E198+E233</f>
        <v>5850.2</v>
      </c>
      <c r="F153" s="201">
        <f>F184+F198+F233</f>
        <v>5831.4</v>
      </c>
      <c r="G153" s="201">
        <f>G184+G198+G233</f>
        <v>5831.4</v>
      </c>
      <c r="H153" s="201">
        <f>H184+H198+H233</f>
        <v>1792.3999999999999</v>
      </c>
      <c r="I153" s="201">
        <f>I184+I198+I233</f>
        <v>1883.5</v>
      </c>
      <c r="J153" s="208">
        <f>I153/E153*100</f>
        <v>32.195480496393287</v>
      </c>
      <c r="K153" s="208">
        <f>H153/F153*100</f>
        <v>30.737044277531982</v>
      </c>
      <c r="L153" s="208">
        <f>H153/G153*100</f>
        <v>30.737044277531982</v>
      </c>
      <c r="CY153" s="209"/>
      <c r="CZ153" s="209"/>
      <c r="DA153" s="209"/>
      <c r="DB153" s="209"/>
      <c r="DC153" s="209"/>
      <c r="DD153" s="209"/>
      <c r="DE153" s="209"/>
      <c r="DF153" s="209"/>
      <c r="DG153" s="209"/>
      <c r="DH153" s="209"/>
      <c r="DI153" s="209"/>
      <c r="DJ153" s="209"/>
      <c r="DK153" s="209"/>
      <c r="DL153" s="209"/>
      <c r="DM153" s="209"/>
      <c r="DN153" s="209"/>
      <c r="DO153" s="209"/>
      <c r="DP153" s="209"/>
      <c r="DQ153" s="209"/>
      <c r="DR153" s="209"/>
      <c r="DS153" s="209"/>
      <c r="DT153" s="209"/>
      <c r="DU153" s="209"/>
      <c r="DV153" s="209"/>
      <c r="DW153" s="209"/>
      <c r="DX153" s="209"/>
      <c r="DY153" s="209"/>
      <c r="DZ153" s="209"/>
      <c r="EA153" s="209"/>
      <c r="EB153" s="209"/>
      <c r="EC153" s="209"/>
      <c r="ED153" s="209"/>
      <c r="EE153" s="209"/>
      <c r="EF153" s="209"/>
      <c r="EG153" s="209"/>
      <c r="EH153" s="209"/>
      <c r="EI153" s="209"/>
      <c r="EJ153" s="209"/>
      <c r="EK153" s="209"/>
      <c r="EL153" s="209"/>
      <c r="EM153" s="209"/>
      <c r="EN153" s="209"/>
      <c r="EO153" s="209"/>
      <c r="EP153" s="209"/>
      <c r="EQ153" s="209"/>
      <c r="ER153" s="209"/>
      <c r="ES153" s="209"/>
      <c r="ET153" s="209"/>
      <c r="EU153" s="209"/>
      <c r="EV153" s="209"/>
      <c r="EW153" s="209"/>
      <c r="EX153" s="209"/>
      <c r="EY153" s="209"/>
      <c r="EZ153" s="209"/>
      <c r="FA153" s="209"/>
      <c r="FB153" s="209"/>
      <c r="FC153" s="209"/>
      <c r="FD153" s="209"/>
      <c r="FE153" s="209"/>
      <c r="FF153" s="209"/>
      <c r="FG153" s="209"/>
      <c r="FH153" s="209"/>
      <c r="FI153" s="209"/>
      <c r="FJ153" s="209"/>
      <c r="FK153" s="209"/>
      <c r="FL153" s="209"/>
      <c r="FM153" s="209"/>
      <c r="FN153" s="209"/>
      <c r="FO153" s="209"/>
      <c r="FP153" s="209"/>
      <c r="FQ153" s="209"/>
      <c r="FR153" s="209"/>
      <c r="FS153" s="209"/>
      <c r="FT153" s="209"/>
      <c r="FU153" s="209"/>
      <c r="FV153" s="209"/>
      <c r="FW153" s="209"/>
      <c r="FX153" s="209"/>
      <c r="FY153" s="209"/>
      <c r="FZ153" s="209"/>
      <c r="GA153" s="209"/>
      <c r="GB153" s="209"/>
      <c r="GC153" s="209"/>
      <c r="GD153" s="209"/>
      <c r="GE153" s="209"/>
      <c r="GF153" s="209"/>
      <c r="GG153" s="209"/>
      <c r="GH153" s="209"/>
      <c r="GI153" s="209"/>
      <c r="GJ153" s="209"/>
      <c r="GK153" s="209"/>
      <c r="GL153" s="209"/>
      <c r="GM153" s="209"/>
      <c r="GN153" s="209"/>
      <c r="GO153" s="209"/>
      <c r="GP153" s="209"/>
      <c r="GQ153" s="209"/>
      <c r="GR153" s="209"/>
      <c r="GS153" s="209"/>
      <c r="GT153" s="209"/>
      <c r="GU153" s="209"/>
      <c r="GV153" s="209"/>
      <c r="GW153" s="209"/>
      <c r="GX153" s="209"/>
      <c r="GY153" s="209"/>
      <c r="GZ153" s="209"/>
      <c r="HA153" s="209"/>
      <c r="HB153" s="209"/>
      <c r="HC153" s="209"/>
      <c r="HD153" s="209"/>
      <c r="HE153" s="209"/>
      <c r="HF153" s="209"/>
      <c r="HG153" s="209"/>
      <c r="HH153" s="209"/>
      <c r="HI153" s="209"/>
      <c r="HJ153" s="209"/>
      <c r="HK153" s="209"/>
      <c r="HL153" s="209"/>
      <c r="HM153" s="209"/>
      <c r="HN153" s="209"/>
      <c r="HO153" s="209"/>
      <c r="HP153" s="209"/>
      <c r="HQ153" s="209"/>
      <c r="HR153" s="209"/>
      <c r="HS153" s="209"/>
      <c r="HT153" s="209"/>
      <c r="HU153" s="209"/>
      <c r="HV153" s="209"/>
      <c r="HW153" s="209"/>
      <c r="HX153" s="209"/>
      <c r="HY153" s="209"/>
      <c r="HZ153" s="209"/>
      <c r="IA153" s="209"/>
      <c r="IB153" s="209"/>
      <c r="IC153" s="209"/>
      <c r="ID153" s="209"/>
      <c r="IE153" s="209"/>
      <c r="IF153" s="209"/>
      <c r="IG153" s="209"/>
      <c r="IH153" s="209"/>
      <c r="II153" s="209"/>
      <c r="IJ153" s="209"/>
      <c r="IK153" s="209"/>
      <c r="IL153" s="209"/>
      <c r="IM153" s="209"/>
      <c r="IN153" s="209"/>
      <c r="IO153" s="209"/>
      <c r="IP153" s="209"/>
      <c r="IQ153" s="209"/>
      <c r="IR153" s="209"/>
      <c r="IS153" s="209"/>
      <c r="IT153" s="209"/>
      <c r="IU153" s="209"/>
      <c r="IV153" s="209"/>
      <c r="IW153" s="209"/>
      <c r="IX153" s="209"/>
      <c r="IY153" s="209"/>
      <c r="IZ153" s="209"/>
      <c r="JA153" s="209"/>
      <c r="JB153" s="209"/>
      <c r="JC153" s="209"/>
      <c r="JD153" s="209"/>
      <c r="JE153" s="209"/>
      <c r="JF153" s="209"/>
      <c r="JG153" s="209"/>
      <c r="JH153" s="209"/>
      <c r="JI153" s="209"/>
      <c r="JJ153" s="209"/>
      <c r="JK153" s="209"/>
      <c r="JL153" s="209"/>
      <c r="JM153" s="209"/>
      <c r="JN153" s="209"/>
      <c r="JO153" s="209"/>
      <c r="JP153" s="209"/>
      <c r="JQ153" s="209"/>
      <c r="JR153" s="209"/>
      <c r="JS153" s="209"/>
      <c r="JT153" s="209"/>
      <c r="JU153" s="209"/>
      <c r="JV153" s="209"/>
      <c r="JW153" s="209"/>
      <c r="JX153" s="209"/>
      <c r="JY153" s="209"/>
      <c r="JZ153" s="209"/>
      <c r="KA153" s="209"/>
      <c r="KB153" s="209"/>
      <c r="KC153" s="209"/>
      <c r="KD153" s="209"/>
      <c r="KE153" s="209"/>
      <c r="KF153" s="209"/>
      <c r="KG153" s="209"/>
      <c r="KH153" s="209"/>
      <c r="KI153" s="209"/>
      <c r="KJ153" s="209"/>
      <c r="KK153" s="209"/>
      <c r="KL153" s="209"/>
      <c r="KM153" s="209"/>
      <c r="KN153" s="209"/>
      <c r="KO153" s="209"/>
    </row>
    <row r="154" spans="1:1025" s="212" customFormat="1" ht="54" x14ac:dyDescent="0.25">
      <c r="A154" s="209"/>
      <c r="B154" s="293"/>
      <c r="C154" s="294"/>
      <c r="D154" s="199" t="s">
        <v>24</v>
      </c>
      <c r="E154" s="201"/>
      <c r="F154" s="201">
        <f>F185+F199+F234</f>
        <v>2850.2000000000003</v>
      </c>
      <c r="G154" s="201"/>
      <c r="H154" s="201">
        <f t="shared" ref="H154:I156" si="18">H185+H199+H234</f>
        <v>1792.3999999999999</v>
      </c>
      <c r="I154" s="201">
        <f t="shared" si="18"/>
        <v>1883.5</v>
      </c>
      <c r="J154" s="208"/>
      <c r="K154" s="208">
        <f>H154/F154*100</f>
        <v>62.886814960353647</v>
      </c>
      <c r="L154" s="208"/>
      <c r="CY154" s="209"/>
      <c r="CZ154" s="209"/>
      <c r="DA154" s="209"/>
      <c r="DB154" s="209"/>
      <c r="DC154" s="209"/>
      <c r="DD154" s="209"/>
      <c r="DE154" s="209"/>
      <c r="DF154" s="209"/>
      <c r="DG154" s="209"/>
      <c r="DH154" s="209"/>
      <c r="DI154" s="209"/>
      <c r="DJ154" s="209"/>
      <c r="DK154" s="209"/>
      <c r="DL154" s="209"/>
      <c r="DM154" s="209"/>
      <c r="DN154" s="209"/>
      <c r="DO154" s="209"/>
      <c r="DP154" s="209"/>
      <c r="DQ154" s="209"/>
      <c r="DR154" s="209"/>
      <c r="DS154" s="209"/>
      <c r="DT154" s="209"/>
      <c r="DU154" s="209"/>
      <c r="DV154" s="209"/>
      <c r="DW154" s="209"/>
      <c r="DX154" s="209"/>
      <c r="DY154" s="209"/>
      <c r="DZ154" s="209"/>
      <c r="EA154" s="209"/>
      <c r="EB154" s="209"/>
      <c r="EC154" s="209"/>
      <c r="ED154" s="209"/>
      <c r="EE154" s="209"/>
      <c r="EF154" s="209"/>
      <c r="EG154" s="209"/>
      <c r="EH154" s="209"/>
      <c r="EI154" s="209"/>
      <c r="EJ154" s="209"/>
      <c r="EK154" s="209"/>
      <c r="EL154" s="209"/>
      <c r="EM154" s="209"/>
      <c r="EN154" s="209"/>
      <c r="EO154" s="209"/>
      <c r="EP154" s="209"/>
      <c r="EQ154" s="209"/>
      <c r="ER154" s="209"/>
      <c r="ES154" s="209"/>
      <c r="ET154" s="209"/>
      <c r="EU154" s="209"/>
      <c r="EV154" s="209"/>
      <c r="EW154" s="209"/>
      <c r="EX154" s="209"/>
      <c r="EY154" s="209"/>
      <c r="EZ154" s="209"/>
      <c r="FA154" s="209"/>
      <c r="FB154" s="209"/>
      <c r="FC154" s="209"/>
      <c r="FD154" s="209"/>
      <c r="FE154" s="209"/>
      <c r="FF154" s="209"/>
      <c r="FG154" s="209"/>
      <c r="FH154" s="209"/>
      <c r="FI154" s="209"/>
      <c r="FJ154" s="209"/>
      <c r="FK154" s="209"/>
      <c r="FL154" s="209"/>
      <c r="FM154" s="209"/>
      <c r="FN154" s="209"/>
      <c r="FO154" s="209"/>
      <c r="FP154" s="209"/>
      <c r="FQ154" s="209"/>
      <c r="FR154" s="209"/>
      <c r="FS154" s="209"/>
      <c r="FT154" s="209"/>
      <c r="FU154" s="209"/>
      <c r="FV154" s="209"/>
      <c r="FW154" s="209"/>
      <c r="FX154" s="209"/>
      <c r="FY154" s="209"/>
      <c r="FZ154" s="209"/>
      <c r="GA154" s="209"/>
      <c r="GB154" s="209"/>
      <c r="GC154" s="209"/>
      <c r="GD154" s="209"/>
      <c r="GE154" s="209"/>
      <c r="GF154" s="209"/>
      <c r="GG154" s="209"/>
      <c r="GH154" s="209"/>
      <c r="GI154" s="209"/>
      <c r="GJ154" s="209"/>
      <c r="GK154" s="209"/>
      <c r="GL154" s="209"/>
      <c r="GM154" s="209"/>
      <c r="GN154" s="209"/>
      <c r="GO154" s="209"/>
      <c r="GP154" s="209"/>
      <c r="GQ154" s="209"/>
      <c r="GR154" s="209"/>
      <c r="GS154" s="209"/>
      <c r="GT154" s="209"/>
      <c r="GU154" s="209"/>
      <c r="GV154" s="209"/>
      <c r="GW154" s="209"/>
      <c r="GX154" s="209"/>
      <c r="GY154" s="209"/>
      <c r="GZ154" s="209"/>
      <c r="HA154" s="209"/>
      <c r="HB154" s="209"/>
      <c r="HC154" s="209"/>
      <c r="HD154" s="209"/>
      <c r="HE154" s="209"/>
      <c r="HF154" s="209"/>
      <c r="HG154" s="209"/>
      <c r="HH154" s="209"/>
      <c r="HI154" s="209"/>
      <c r="HJ154" s="209"/>
      <c r="HK154" s="209"/>
      <c r="HL154" s="209"/>
      <c r="HM154" s="209"/>
      <c r="HN154" s="209"/>
      <c r="HO154" s="209"/>
      <c r="HP154" s="209"/>
      <c r="HQ154" s="209"/>
      <c r="HR154" s="209"/>
      <c r="HS154" s="209"/>
      <c r="HT154" s="209"/>
      <c r="HU154" s="209"/>
      <c r="HV154" s="209"/>
      <c r="HW154" s="209"/>
      <c r="HX154" s="209"/>
      <c r="HY154" s="209"/>
      <c r="HZ154" s="209"/>
      <c r="IA154" s="209"/>
      <c r="IB154" s="209"/>
      <c r="IC154" s="209"/>
      <c r="ID154" s="209"/>
      <c r="IE154" s="209"/>
      <c r="IF154" s="209"/>
      <c r="IG154" s="209"/>
      <c r="IH154" s="209"/>
      <c r="II154" s="209"/>
      <c r="IJ154" s="209"/>
      <c r="IK154" s="209"/>
      <c r="IL154" s="209"/>
      <c r="IM154" s="209"/>
      <c r="IN154" s="209"/>
      <c r="IO154" s="209"/>
      <c r="IP154" s="209"/>
      <c r="IQ154" s="209"/>
      <c r="IR154" s="209"/>
      <c r="IS154" s="209"/>
      <c r="IT154" s="209"/>
      <c r="IU154" s="209"/>
      <c r="IV154" s="209"/>
      <c r="IW154" s="209"/>
      <c r="IX154" s="209"/>
      <c r="IY154" s="209"/>
      <c r="IZ154" s="209"/>
      <c r="JA154" s="209"/>
      <c r="JB154" s="209"/>
      <c r="JC154" s="209"/>
      <c r="JD154" s="209"/>
      <c r="JE154" s="209"/>
      <c r="JF154" s="209"/>
      <c r="JG154" s="209"/>
      <c r="JH154" s="209"/>
      <c r="JI154" s="209"/>
      <c r="JJ154" s="209"/>
      <c r="JK154" s="209"/>
      <c r="JL154" s="209"/>
      <c r="JM154" s="209"/>
      <c r="JN154" s="209"/>
      <c r="JO154" s="209"/>
      <c r="JP154" s="209"/>
      <c r="JQ154" s="209"/>
      <c r="JR154" s="209"/>
      <c r="JS154" s="209"/>
      <c r="JT154" s="209"/>
      <c r="JU154" s="209"/>
      <c r="JV154" s="209"/>
      <c r="JW154" s="209"/>
      <c r="JX154" s="209"/>
      <c r="JY154" s="209"/>
      <c r="JZ154" s="209"/>
      <c r="KA154" s="209"/>
      <c r="KB154" s="209"/>
      <c r="KC154" s="209"/>
      <c r="KD154" s="209"/>
      <c r="KE154" s="209"/>
      <c r="KF154" s="209"/>
      <c r="KG154" s="209"/>
      <c r="KH154" s="209"/>
      <c r="KI154" s="209"/>
      <c r="KJ154" s="209"/>
      <c r="KK154" s="209"/>
      <c r="KL154" s="209"/>
      <c r="KM154" s="209"/>
      <c r="KN154" s="209"/>
      <c r="KO154" s="209"/>
    </row>
    <row r="155" spans="1:1025" s="212" customFormat="1" ht="27" x14ac:dyDescent="0.25">
      <c r="A155" s="209"/>
      <c r="B155" s="293"/>
      <c r="C155" s="294"/>
      <c r="D155" s="199" t="s">
        <v>25</v>
      </c>
      <c r="E155" s="201">
        <f>E186+E200+E235</f>
        <v>139658.6</v>
      </c>
      <c r="F155" s="201">
        <f>F186+F200+F235</f>
        <v>138743.20000000001</v>
      </c>
      <c r="G155" s="201">
        <f>G186+G200+G235</f>
        <v>138743.20000000001</v>
      </c>
      <c r="H155" s="201">
        <f t="shared" si="18"/>
        <v>87832.8</v>
      </c>
      <c r="I155" s="201">
        <f t="shared" si="18"/>
        <v>92295.5</v>
      </c>
      <c r="J155" s="208">
        <f>I155/E155*100</f>
        <v>66.086513827290261</v>
      </c>
      <c r="K155" s="208">
        <f>H155/F155*100</f>
        <v>63.30602148429616</v>
      </c>
      <c r="L155" s="208">
        <f>H155/G155*100</f>
        <v>63.30602148429616</v>
      </c>
      <c r="CY155" s="209"/>
      <c r="CZ155" s="209"/>
      <c r="DA155" s="209"/>
      <c r="DB155" s="209"/>
      <c r="DC155" s="209"/>
      <c r="DD155" s="209"/>
      <c r="DE155" s="209"/>
      <c r="DF155" s="209"/>
      <c r="DG155" s="209"/>
      <c r="DH155" s="209"/>
      <c r="DI155" s="209"/>
      <c r="DJ155" s="209"/>
      <c r="DK155" s="209"/>
      <c r="DL155" s="209"/>
      <c r="DM155" s="209"/>
      <c r="DN155" s="209"/>
      <c r="DO155" s="209"/>
      <c r="DP155" s="209"/>
      <c r="DQ155" s="209"/>
      <c r="DR155" s="209"/>
      <c r="DS155" s="209"/>
      <c r="DT155" s="209"/>
      <c r="DU155" s="209"/>
      <c r="DV155" s="209"/>
      <c r="DW155" s="209"/>
      <c r="DX155" s="209"/>
      <c r="DY155" s="209"/>
      <c r="DZ155" s="209"/>
      <c r="EA155" s="209"/>
      <c r="EB155" s="209"/>
      <c r="EC155" s="209"/>
      <c r="ED155" s="209"/>
      <c r="EE155" s="209"/>
      <c r="EF155" s="209"/>
      <c r="EG155" s="209"/>
      <c r="EH155" s="209"/>
      <c r="EI155" s="209"/>
      <c r="EJ155" s="209"/>
      <c r="EK155" s="209"/>
      <c r="EL155" s="209"/>
      <c r="EM155" s="209"/>
      <c r="EN155" s="209"/>
      <c r="EO155" s="209"/>
      <c r="EP155" s="209"/>
      <c r="EQ155" s="209"/>
      <c r="ER155" s="209"/>
      <c r="ES155" s="209"/>
      <c r="ET155" s="209"/>
      <c r="EU155" s="209"/>
      <c r="EV155" s="209"/>
      <c r="EW155" s="209"/>
      <c r="EX155" s="209"/>
      <c r="EY155" s="209"/>
      <c r="EZ155" s="209"/>
      <c r="FA155" s="209"/>
      <c r="FB155" s="209"/>
      <c r="FC155" s="209"/>
      <c r="FD155" s="209"/>
      <c r="FE155" s="209"/>
      <c r="FF155" s="209"/>
      <c r="FG155" s="209"/>
      <c r="FH155" s="209"/>
      <c r="FI155" s="209"/>
      <c r="FJ155" s="209"/>
      <c r="FK155" s="209"/>
      <c r="FL155" s="209"/>
      <c r="FM155" s="209"/>
      <c r="FN155" s="209"/>
      <c r="FO155" s="209"/>
      <c r="FP155" s="209"/>
      <c r="FQ155" s="209"/>
      <c r="FR155" s="209"/>
      <c r="FS155" s="209"/>
      <c r="FT155" s="209"/>
      <c r="FU155" s="209"/>
      <c r="FV155" s="209"/>
      <c r="FW155" s="209"/>
      <c r="FX155" s="209"/>
      <c r="FY155" s="209"/>
      <c r="FZ155" s="209"/>
      <c r="GA155" s="209"/>
      <c r="GB155" s="209"/>
      <c r="GC155" s="209"/>
      <c r="GD155" s="209"/>
      <c r="GE155" s="209"/>
      <c r="GF155" s="209"/>
      <c r="GG155" s="209"/>
      <c r="GH155" s="209"/>
      <c r="GI155" s="209"/>
      <c r="GJ155" s="209"/>
      <c r="GK155" s="209"/>
      <c r="GL155" s="209"/>
      <c r="GM155" s="209"/>
      <c r="GN155" s="209"/>
      <c r="GO155" s="209"/>
      <c r="GP155" s="209"/>
      <c r="GQ155" s="209"/>
      <c r="GR155" s="209"/>
      <c r="GS155" s="209"/>
      <c r="GT155" s="209"/>
      <c r="GU155" s="209"/>
      <c r="GV155" s="209"/>
      <c r="GW155" s="209"/>
      <c r="GX155" s="209"/>
      <c r="GY155" s="209"/>
      <c r="GZ155" s="209"/>
      <c r="HA155" s="209"/>
      <c r="HB155" s="209"/>
      <c r="HC155" s="209"/>
      <c r="HD155" s="209"/>
      <c r="HE155" s="209"/>
      <c r="HF155" s="209"/>
      <c r="HG155" s="209"/>
      <c r="HH155" s="209"/>
      <c r="HI155" s="209"/>
      <c r="HJ155" s="209"/>
      <c r="HK155" s="209"/>
      <c r="HL155" s="209"/>
      <c r="HM155" s="209"/>
      <c r="HN155" s="209"/>
      <c r="HO155" s="209"/>
      <c r="HP155" s="209"/>
      <c r="HQ155" s="209"/>
      <c r="HR155" s="209"/>
      <c r="HS155" s="209"/>
      <c r="HT155" s="209"/>
      <c r="HU155" s="209"/>
      <c r="HV155" s="209"/>
      <c r="HW155" s="209"/>
      <c r="HX155" s="209"/>
      <c r="HY155" s="209"/>
      <c r="HZ155" s="209"/>
      <c r="IA155" s="209"/>
      <c r="IB155" s="209"/>
      <c r="IC155" s="209"/>
      <c r="ID155" s="209"/>
      <c r="IE155" s="209"/>
      <c r="IF155" s="209"/>
      <c r="IG155" s="209"/>
      <c r="IH155" s="209"/>
      <c r="II155" s="209"/>
      <c r="IJ155" s="209"/>
      <c r="IK155" s="209"/>
      <c r="IL155" s="209"/>
      <c r="IM155" s="209"/>
      <c r="IN155" s="209"/>
      <c r="IO155" s="209"/>
      <c r="IP155" s="209"/>
      <c r="IQ155" s="209"/>
      <c r="IR155" s="209"/>
      <c r="IS155" s="209"/>
      <c r="IT155" s="209"/>
      <c r="IU155" s="209"/>
      <c r="IV155" s="209"/>
      <c r="IW155" s="209"/>
      <c r="IX155" s="209"/>
      <c r="IY155" s="209"/>
      <c r="IZ155" s="209"/>
      <c r="JA155" s="209"/>
      <c r="JB155" s="209"/>
      <c r="JC155" s="209"/>
      <c r="JD155" s="209"/>
      <c r="JE155" s="209"/>
      <c r="JF155" s="209"/>
      <c r="JG155" s="209"/>
      <c r="JH155" s="209"/>
      <c r="JI155" s="209"/>
      <c r="JJ155" s="209"/>
      <c r="JK155" s="209"/>
      <c r="JL155" s="209"/>
      <c r="JM155" s="209"/>
      <c r="JN155" s="209"/>
      <c r="JO155" s="209"/>
      <c r="JP155" s="209"/>
      <c r="JQ155" s="209"/>
      <c r="JR155" s="209"/>
      <c r="JS155" s="209"/>
      <c r="JT155" s="209"/>
      <c r="JU155" s="209"/>
      <c r="JV155" s="209"/>
      <c r="JW155" s="209"/>
      <c r="JX155" s="209"/>
      <c r="JY155" s="209"/>
      <c r="JZ155" s="209"/>
      <c r="KA155" s="209"/>
      <c r="KB155" s="209"/>
      <c r="KC155" s="209"/>
      <c r="KD155" s="209"/>
      <c r="KE155" s="209"/>
      <c r="KF155" s="209"/>
      <c r="KG155" s="209"/>
      <c r="KH155" s="209"/>
      <c r="KI155" s="209"/>
      <c r="KJ155" s="209"/>
      <c r="KK155" s="209"/>
      <c r="KL155" s="209"/>
      <c r="KM155" s="209"/>
      <c r="KN155" s="209"/>
      <c r="KO155" s="209"/>
    </row>
    <row r="156" spans="1:1025" s="212" customFormat="1" ht="67.5" x14ac:dyDescent="0.25">
      <c r="A156" s="209"/>
      <c r="B156" s="293"/>
      <c r="C156" s="294"/>
      <c r="D156" s="199" t="s">
        <v>26</v>
      </c>
      <c r="E156" s="201"/>
      <c r="F156" s="201">
        <f>F187+F201+F236</f>
        <v>138743.20000000001</v>
      </c>
      <c r="G156" s="201"/>
      <c r="H156" s="201">
        <f t="shared" si="18"/>
        <v>87832.8</v>
      </c>
      <c r="I156" s="201">
        <f t="shared" si="18"/>
        <v>92295.5</v>
      </c>
      <c r="J156" s="208"/>
      <c r="K156" s="208">
        <f>H156/F156*100</f>
        <v>63.30602148429616</v>
      </c>
      <c r="L156" s="208"/>
      <c r="CY156" s="209"/>
      <c r="CZ156" s="209"/>
      <c r="DA156" s="209"/>
      <c r="DB156" s="209"/>
      <c r="DC156" s="209"/>
      <c r="DD156" s="209"/>
      <c r="DE156" s="209"/>
      <c r="DF156" s="209"/>
      <c r="DG156" s="209"/>
      <c r="DH156" s="209"/>
      <c r="DI156" s="209"/>
      <c r="DJ156" s="209"/>
      <c r="DK156" s="209"/>
      <c r="DL156" s="209"/>
      <c r="DM156" s="209"/>
      <c r="DN156" s="209"/>
      <c r="DO156" s="209"/>
      <c r="DP156" s="209"/>
      <c r="DQ156" s="209"/>
      <c r="DR156" s="209"/>
      <c r="DS156" s="209"/>
      <c r="DT156" s="209"/>
      <c r="DU156" s="209"/>
      <c r="DV156" s="209"/>
      <c r="DW156" s="209"/>
      <c r="DX156" s="209"/>
      <c r="DY156" s="209"/>
      <c r="DZ156" s="209"/>
      <c r="EA156" s="209"/>
      <c r="EB156" s="209"/>
      <c r="EC156" s="209"/>
      <c r="ED156" s="209"/>
      <c r="EE156" s="209"/>
      <c r="EF156" s="209"/>
      <c r="EG156" s="209"/>
      <c r="EH156" s="209"/>
      <c r="EI156" s="209"/>
      <c r="EJ156" s="209"/>
      <c r="EK156" s="209"/>
      <c r="EL156" s="209"/>
      <c r="EM156" s="209"/>
      <c r="EN156" s="209"/>
      <c r="EO156" s="209"/>
      <c r="EP156" s="209"/>
      <c r="EQ156" s="209"/>
      <c r="ER156" s="209"/>
      <c r="ES156" s="209"/>
      <c r="ET156" s="209"/>
      <c r="EU156" s="209"/>
      <c r="EV156" s="209"/>
      <c r="EW156" s="209"/>
      <c r="EX156" s="209"/>
      <c r="EY156" s="209"/>
      <c r="EZ156" s="209"/>
      <c r="FA156" s="209"/>
      <c r="FB156" s="209"/>
      <c r="FC156" s="209"/>
      <c r="FD156" s="209"/>
      <c r="FE156" s="209"/>
      <c r="FF156" s="209"/>
      <c r="FG156" s="209"/>
      <c r="FH156" s="209"/>
      <c r="FI156" s="209"/>
      <c r="FJ156" s="209"/>
      <c r="FK156" s="209"/>
      <c r="FL156" s="209"/>
      <c r="FM156" s="209"/>
      <c r="FN156" s="209"/>
      <c r="FO156" s="209"/>
      <c r="FP156" s="209"/>
      <c r="FQ156" s="209"/>
      <c r="FR156" s="209"/>
      <c r="FS156" s="209"/>
      <c r="FT156" s="209"/>
      <c r="FU156" s="209"/>
      <c r="FV156" s="209"/>
      <c r="FW156" s="209"/>
      <c r="FX156" s="209"/>
      <c r="FY156" s="209"/>
      <c r="FZ156" s="209"/>
      <c r="GA156" s="209"/>
      <c r="GB156" s="209"/>
      <c r="GC156" s="209"/>
      <c r="GD156" s="209"/>
      <c r="GE156" s="209"/>
      <c r="GF156" s="209"/>
      <c r="GG156" s="209"/>
      <c r="GH156" s="209"/>
      <c r="GI156" s="209"/>
      <c r="GJ156" s="209"/>
      <c r="GK156" s="209"/>
      <c r="GL156" s="209"/>
      <c r="GM156" s="209"/>
      <c r="GN156" s="209"/>
      <c r="GO156" s="209"/>
      <c r="GP156" s="209"/>
      <c r="GQ156" s="209"/>
      <c r="GR156" s="209"/>
      <c r="GS156" s="209"/>
      <c r="GT156" s="209"/>
      <c r="GU156" s="209"/>
      <c r="GV156" s="209"/>
      <c r="GW156" s="209"/>
      <c r="GX156" s="209"/>
      <c r="GY156" s="209"/>
      <c r="GZ156" s="209"/>
      <c r="HA156" s="209"/>
      <c r="HB156" s="209"/>
      <c r="HC156" s="209"/>
      <c r="HD156" s="209"/>
      <c r="HE156" s="209"/>
      <c r="HF156" s="209"/>
      <c r="HG156" s="209"/>
      <c r="HH156" s="209"/>
      <c r="HI156" s="209"/>
      <c r="HJ156" s="209"/>
      <c r="HK156" s="209"/>
      <c r="HL156" s="209"/>
      <c r="HM156" s="209"/>
      <c r="HN156" s="209"/>
      <c r="HO156" s="209"/>
      <c r="HP156" s="209"/>
      <c r="HQ156" s="209"/>
      <c r="HR156" s="209"/>
      <c r="HS156" s="209"/>
      <c r="HT156" s="209"/>
      <c r="HU156" s="209"/>
      <c r="HV156" s="209"/>
      <c r="HW156" s="209"/>
      <c r="HX156" s="209"/>
      <c r="HY156" s="209"/>
      <c r="HZ156" s="209"/>
      <c r="IA156" s="209"/>
      <c r="IB156" s="209"/>
      <c r="IC156" s="209"/>
      <c r="ID156" s="209"/>
      <c r="IE156" s="209"/>
      <c r="IF156" s="209"/>
      <c r="IG156" s="209"/>
      <c r="IH156" s="209"/>
      <c r="II156" s="209"/>
      <c r="IJ156" s="209"/>
      <c r="IK156" s="209"/>
      <c r="IL156" s="209"/>
      <c r="IM156" s="209"/>
      <c r="IN156" s="209"/>
      <c r="IO156" s="209"/>
      <c r="IP156" s="209"/>
      <c r="IQ156" s="209"/>
      <c r="IR156" s="209"/>
      <c r="IS156" s="209"/>
      <c r="IT156" s="209"/>
      <c r="IU156" s="209"/>
      <c r="IV156" s="209"/>
      <c r="IW156" s="209"/>
      <c r="IX156" s="209"/>
      <c r="IY156" s="209"/>
      <c r="IZ156" s="209"/>
      <c r="JA156" s="209"/>
      <c r="JB156" s="209"/>
      <c r="JC156" s="209"/>
      <c r="JD156" s="209"/>
      <c r="JE156" s="209"/>
      <c r="JF156" s="209"/>
      <c r="JG156" s="209"/>
      <c r="JH156" s="209"/>
      <c r="JI156" s="209"/>
      <c r="JJ156" s="209"/>
      <c r="JK156" s="209"/>
      <c r="JL156" s="209"/>
      <c r="JM156" s="209"/>
      <c r="JN156" s="209"/>
      <c r="JO156" s="209"/>
      <c r="JP156" s="209"/>
      <c r="JQ156" s="209"/>
      <c r="JR156" s="209"/>
      <c r="JS156" s="209"/>
      <c r="JT156" s="209"/>
      <c r="JU156" s="209"/>
      <c r="JV156" s="209"/>
      <c r="JW156" s="209"/>
      <c r="JX156" s="209"/>
      <c r="JY156" s="209"/>
      <c r="JZ156" s="209"/>
      <c r="KA156" s="209"/>
      <c r="KB156" s="209"/>
      <c r="KC156" s="209"/>
      <c r="KD156" s="209"/>
      <c r="KE156" s="209"/>
      <c r="KF156" s="209"/>
      <c r="KG156" s="209"/>
      <c r="KH156" s="209"/>
      <c r="KI156" s="209"/>
      <c r="KJ156" s="209"/>
      <c r="KK156" s="209"/>
      <c r="KL156" s="209"/>
      <c r="KM156" s="209"/>
      <c r="KN156" s="209"/>
      <c r="KO156" s="209"/>
    </row>
    <row r="157" spans="1:1025" s="212" customFormat="1" ht="27" x14ac:dyDescent="0.25">
      <c r="A157" s="209"/>
      <c r="B157" s="293"/>
      <c r="C157" s="294"/>
      <c r="D157" s="199" t="s">
        <v>27</v>
      </c>
      <c r="E157" s="201"/>
      <c r="F157" s="201"/>
      <c r="G157" s="201"/>
      <c r="H157" s="201"/>
      <c r="I157" s="201"/>
      <c r="J157" s="208"/>
      <c r="K157" s="208"/>
      <c r="L157" s="208"/>
      <c r="CY157" s="209"/>
      <c r="CZ157" s="209"/>
      <c r="DA157" s="209"/>
      <c r="DB157" s="209"/>
      <c r="DC157" s="209"/>
      <c r="DD157" s="209"/>
      <c r="DE157" s="209"/>
      <c r="DF157" s="209"/>
      <c r="DG157" s="209"/>
      <c r="DH157" s="209"/>
      <c r="DI157" s="209"/>
      <c r="DJ157" s="209"/>
      <c r="DK157" s="209"/>
      <c r="DL157" s="209"/>
      <c r="DM157" s="209"/>
      <c r="DN157" s="209"/>
      <c r="DO157" s="209"/>
      <c r="DP157" s="209"/>
      <c r="DQ157" s="209"/>
      <c r="DR157" s="209"/>
      <c r="DS157" s="209"/>
      <c r="DT157" s="209"/>
      <c r="DU157" s="209"/>
      <c r="DV157" s="209"/>
      <c r="DW157" s="209"/>
      <c r="DX157" s="209"/>
      <c r="DY157" s="209"/>
      <c r="DZ157" s="209"/>
      <c r="EA157" s="209"/>
      <c r="EB157" s="209"/>
      <c r="EC157" s="209"/>
      <c r="ED157" s="209"/>
      <c r="EE157" s="209"/>
      <c r="EF157" s="209"/>
      <c r="EG157" s="209"/>
      <c r="EH157" s="209"/>
      <c r="EI157" s="209"/>
      <c r="EJ157" s="209"/>
      <c r="EK157" s="209"/>
      <c r="EL157" s="209"/>
      <c r="EM157" s="209"/>
      <c r="EN157" s="209"/>
      <c r="EO157" s="209"/>
      <c r="EP157" s="209"/>
      <c r="EQ157" s="209"/>
      <c r="ER157" s="209"/>
      <c r="ES157" s="209"/>
      <c r="ET157" s="209"/>
      <c r="EU157" s="209"/>
      <c r="EV157" s="209"/>
      <c r="EW157" s="209"/>
      <c r="EX157" s="209"/>
      <c r="EY157" s="209"/>
      <c r="EZ157" s="209"/>
      <c r="FA157" s="209"/>
      <c r="FB157" s="209"/>
      <c r="FC157" s="209"/>
      <c r="FD157" s="209"/>
      <c r="FE157" s="209"/>
      <c r="FF157" s="209"/>
      <c r="FG157" s="209"/>
      <c r="FH157" s="209"/>
      <c r="FI157" s="209"/>
      <c r="FJ157" s="209"/>
      <c r="FK157" s="209"/>
      <c r="FL157" s="209"/>
      <c r="FM157" s="209"/>
      <c r="FN157" s="209"/>
      <c r="FO157" s="209"/>
      <c r="FP157" s="209"/>
      <c r="FQ157" s="209"/>
      <c r="FR157" s="209"/>
      <c r="FS157" s="209"/>
      <c r="FT157" s="209"/>
      <c r="FU157" s="209"/>
      <c r="FV157" s="209"/>
      <c r="FW157" s="209"/>
      <c r="FX157" s="209"/>
      <c r="FY157" s="209"/>
      <c r="FZ157" s="209"/>
      <c r="GA157" s="209"/>
      <c r="GB157" s="209"/>
      <c r="GC157" s="209"/>
      <c r="GD157" s="209"/>
      <c r="GE157" s="209"/>
      <c r="GF157" s="209"/>
      <c r="GG157" s="209"/>
      <c r="GH157" s="209"/>
      <c r="GI157" s="209"/>
      <c r="GJ157" s="209"/>
      <c r="GK157" s="209"/>
      <c r="GL157" s="209"/>
      <c r="GM157" s="209"/>
      <c r="GN157" s="209"/>
      <c r="GO157" s="209"/>
      <c r="GP157" s="209"/>
      <c r="GQ157" s="209"/>
      <c r="GR157" s="209"/>
      <c r="GS157" s="209"/>
      <c r="GT157" s="209"/>
      <c r="GU157" s="209"/>
      <c r="GV157" s="209"/>
      <c r="GW157" s="209"/>
      <c r="GX157" s="209"/>
      <c r="GY157" s="209"/>
      <c r="GZ157" s="209"/>
      <c r="HA157" s="209"/>
      <c r="HB157" s="209"/>
      <c r="HC157" s="209"/>
      <c r="HD157" s="209"/>
      <c r="HE157" s="209"/>
      <c r="HF157" s="209"/>
      <c r="HG157" s="209"/>
      <c r="HH157" s="209"/>
      <c r="HI157" s="209"/>
      <c r="HJ157" s="209"/>
      <c r="HK157" s="209"/>
      <c r="HL157" s="209"/>
      <c r="HM157" s="209"/>
      <c r="HN157" s="209"/>
      <c r="HO157" s="209"/>
      <c r="HP157" s="209"/>
      <c r="HQ157" s="209"/>
      <c r="HR157" s="209"/>
      <c r="HS157" s="209"/>
      <c r="HT157" s="209"/>
      <c r="HU157" s="209"/>
      <c r="HV157" s="209"/>
      <c r="HW157" s="209"/>
      <c r="HX157" s="209"/>
      <c r="HY157" s="209"/>
      <c r="HZ157" s="209"/>
      <c r="IA157" s="209"/>
      <c r="IB157" s="209"/>
      <c r="IC157" s="209"/>
      <c r="ID157" s="209"/>
      <c r="IE157" s="209"/>
      <c r="IF157" s="209"/>
      <c r="IG157" s="209"/>
      <c r="IH157" s="209"/>
      <c r="II157" s="209"/>
      <c r="IJ157" s="209"/>
      <c r="IK157" s="209"/>
      <c r="IL157" s="209"/>
      <c r="IM157" s="209"/>
      <c r="IN157" s="209"/>
      <c r="IO157" s="209"/>
      <c r="IP157" s="209"/>
      <c r="IQ157" s="209"/>
      <c r="IR157" s="209"/>
      <c r="IS157" s="209"/>
      <c r="IT157" s="209"/>
      <c r="IU157" s="209"/>
      <c r="IV157" s="209"/>
      <c r="IW157" s="209"/>
      <c r="IX157" s="209"/>
      <c r="IY157" s="209"/>
      <c r="IZ157" s="209"/>
      <c r="JA157" s="209"/>
      <c r="JB157" s="209"/>
      <c r="JC157" s="209"/>
      <c r="JD157" s="209"/>
      <c r="JE157" s="209"/>
      <c r="JF157" s="209"/>
      <c r="JG157" s="209"/>
      <c r="JH157" s="209"/>
      <c r="JI157" s="209"/>
      <c r="JJ157" s="209"/>
      <c r="JK157" s="209"/>
      <c r="JL157" s="209"/>
      <c r="JM157" s="209"/>
      <c r="JN157" s="209"/>
      <c r="JO157" s="209"/>
      <c r="JP157" s="209"/>
      <c r="JQ157" s="209"/>
      <c r="JR157" s="209"/>
      <c r="JS157" s="209"/>
      <c r="JT157" s="209"/>
      <c r="JU157" s="209"/>
      <c r="JV157" s="209"/>
      <c r="JW157" s="209"/>
      <c r="JX157" s="209"/>
      <c r="JY157" s="209"/>
      <c r="JZ157" s="209"/>
      <c r="KA157" s="209"/>
      <c r="KB157" s="209"/>
      <c r="KC157" s="209"/>
      <c r="KD157" s="209"/>
      <c r="KE157" s="209"/>
      <c r="KF157" s="209"/>
      <c r="KG157" s="209"/>
      <c r="KH157" s="209"/>
      <c r="KI157" s="209"/>
      <c r="KJ157" s="209"/>
      <c r="KK157" s="209"/>
      <c r="KL157" s="209"/>
      <c r="KM157" s="209"/>
      <c r="KN157" s="209"/>
      <c r="KO157" s="209"/>
    </row>
    <row r="158" spans="1:1025" s="212" customFormat="1" ht="45" x14ac:dyDescent="0.25">
      <c r="A158" s="209"/>
      <c r="B158" s="293"/>
      <c r="C158" s="294"/>
      <c r="D158" s="200" t="s">
        <v>28</v>
      </c>
      <c r="E158" s="201">
        <f>E189+E203+E238</f>
        <v>20158.8</v>
      </c>
      <c r="F158" s="201"/>
      <c r="G158" s="201"/>
      <c r="H158" s="201"/>
      <c r="I158" s="201">
        <f>I189+I203+I238</f>
        <v>1097.8</v>
      </c>
      <c r="J158" s="208">
        <f>I158/E158*100</f>
        <v>5.4457606603567674</v>
      </c>
      <c r="K158" s="208"/>
      <c r="L158" s="208"/>
      <c r="CY158" s="209"/>
      <c r="CZ158" s="209"/>
      <c r="DA158" s="209"/>
      <c r="DB158" s="209"/>
      <c r="DC158" s="209"/>
      <c r="DD158" s="209"/>
      <c r="DE158" s="209"/>
      <c r="DF158" s="209"/>
      <c r="DG158" s="209"/>
      <c r="DH158" s="209"/>
      <c r="DI158" s="209"/>
      <c r="DJ158" s="209"/>
      <c r="DK158" s="209"/>
      <c r="DL158" s="209"/>
      <c r="DM158" s="209"/>
      <c r="DN158" s="209"/>
      <c r="DO158" s="209"/>
      <c r="DP158" s="209"/>
      <c r="DQ158" s="209"/>
      <c r="DR158" s="209"/>
      <c r="DS158" s="209"/>
      <c r="DT158" s="209"/>
      <c r="DU158" s="209"/>
      <c r="DV158" s="209"/>
      <c r="DW158" s="209"/>
      <c r="DX158" s="209"/>
      <c r="DY158" s="209"/>
      <c r="DZ158" s="209"/>
      <c r="EA158" s="209"/>
      <c r="EB158" s="209"/>
      <c r="EC158" s="209"/>
      <c r="ED158" s="209"/>
      <c r="EE158" s="209"/>
      <c r="EF158" s="209"/>
      <c r="EG158" s="209"/>
      <c r="EH158" s="209"/>
      <c r="EI158" s="209"/>
      <c r="EJ158" s="209"/>
      <c r="EK158" s="209"/>
      <c r="EL158" s="209"/>
      <c r="EM158" s="209"/>
      <c r="EN158" s="209"/>
      <c r="EO158" s="209"/>
      <c r="EP158" s="209"/>
      <c r="EQ158" s="209"/>
      <c r="ER158" s="209"/>
      <c r="ES158" s="209"/>
      <c r="ET158" s="209"/>
      <c r="EU158" s="209"/>
      <c r="EV158" s="209"/>
      <c r="EW158" s="209"/>
      <c r="EX158" s="209"/>
      <c r="EY158" s="209"/>
      <c r="EZ158" s="209"/>
      <c r="FA158" s="209"/>
      <c r="FB158" s="209"/>
      <c r="FC158" s="209"/>
      <c r="FD158" s="209"/>
      <c r="FE158" s="209"/>
      <c r="FF158" s="209"/>
      <c r="FG158" s="209"/>
      <c r="FH158" s="209"/>
      <c r="FI158" s="209"/>
      <c r="FJ158" s="209"/>
      <c r="FK158" s="209"/>
      <c r="FL158" s="209"/>
      <c r="FM158" s="209"/>
      <c r="FN158" s="209"/>
      <c r="FO158" s="209"/>
      <c r="FP158" s="209"/>
      <c r="FQ158" s="209"/>
      <c r="FR158" s="209"/>
      <c r="FS158" s="209"/>
      <c r="FT158" s="209"/>
      <c r="FU158" s="209"/>
      <c r="FV158" s="209"/>
      <c r="FW158" s="209"/>
      <c r="FX158" s="209"/>
      <c r="FY158" s="209"/>
      <c r="FZ158" s="209"/>
      <c r="GA158" s="209"/>
      <c r="GB158" s="209"/>
      <c r="GC158" s="209"/>
      <c r="GD158" s="209"/>
      <c r="GE158" s="209"/>
      <c r="GF158" s="209"/>
      <c r="GG158" s="209"/>
      <c r="GH158" s="209"/>
      <c r="GI158" s="209"/>
      <c r="GJ158" s="209"/>
      <c r="GK158" s="209"/>
      <c r="GL158" s="209"/>
      <c r="GM158" s="209"/>
      <c r="GN158" s="209"/>
      <c r="GO158" s="209"/>
      <c r="GP158" s="209"/>
      <c r="GQ158" s="209"/>
      <c r="GR158" s="209"/>
      <c r="GS158" s="209"/>
      <c r="GT158" s="209"/>
      <c r="GU158" s="209"/>
      <c r="GV158" s="209"/>
      <c r="GW158" s="209"/>
      <c r="GX158" s="209"/>
      <c r="GY158" s="209"/>
      <c r="GZ158" s="209"/>
      <c r="HA158" s="209"/>
      <c r="HB158" s="209"/>
      <c r="HC158" s="209"/>
      <c r="HD158" s="209"/>
      <c r="HE158" s="209"/>
      <c r="HF158" s="209"/>
      <c r="HG158" s="209"/>
      <c r="HH158" s="209"/>
      <c r="HI158" s="209"/>
      <c r="HJ158" s="209"/>
      <c r="HK158" s="209"/>
      <c r="HL158" s="209"/>
      <c r="HM158" s="209"/>
      <c r="HN158" s="209"/>
      <c r="HO158" s="209"/>
      <c r="HP158" s="209"/>
      <c r="HQ158" s="209"/>
      <c r="HR158" s="209"/>
      <c r="HS158" s="209"/>
      <c r="HT158" s="209"/>
      <c r="HU158" s="209"/>
      <c r="HV158" s="209"/>
      <c r="HW158" s="209"/>
      <c r="HX158" s="209"/>
      <c r="HY158" s="209"/>
      <c r="HZ158" s="209"/>
      <c r="IA158" s="209"/>
      <c r="IB158" s="209"/>
      <c r="IC158" s="209"/>
      <c r="ID158" s="209"/>
      <c r="IE158" s="209"/>
      <c r="IF158" s="209"/>
      <c r="IG158" s="209"/>
      <c r="IH158" s="209"/>
      <c r="II158" s="209"/>
      <c r="IJ158" s="209"/>
      <c r="IK158" s="209"/>
      <c r="IL158" s="209"/>
      <c r="IM158" s="209"/>
      <c r="IN158" s="209"/>
      <c r="IO158" s="209"/>
      <c r="IP158" s="209"/>
      <c r="IQ158" s="209"/>
      <c r="IR158" s="209"/>
      <c r="IS158" s="209"/>
      <c r="IT158" s="209"/>
      <c r="IU158" s="209"/>
      <c r="IV158" s="209"/>
      <c r="IW158" s="209"/>
      <c r="IX158" s="209"/>
      <c r="IY158" s="209"/>
      <c r="IZ158" s="209"/>
      <c r="JA158" s="209"/>
      <c r="JB158" s="209"/>
      <c r="JC158" s="209"/>
      <c r="JD158" s="209"/>
      <c r="JE158" s="209"/>
      <c r="JF158" s="209"/>
      <c r="JG158" s="209"/>
      <c r="JH158" s="209"/>
      <c r="JI158" s="209"/>
      <c r="JJ158" s="209"/>
      <c r="JK158" s="209"/>
      <c r="JL158" s="209"/>
      <c r="JM158" s="209"/>
      <c r="JN158" s="209"/>
      <c r="JO158" s="209"/>
      <c r="JP158" s="209"/>
      <c r="JQ158" s="209"/>
      <c r="JR158" s="209"/>
      <c r="JS158" s="209"/>
      <c r="JT158" s="209"/>
      <c r="JU158" s="209"/>
      <c r="JV158" s="209"/>
      <c r="JW158" s="209"/>
      <c r="JX158" s="209"/>
      <c r="JY158" s="209"/>
      <c r="JZ158" s="209"/>
      <c r="KA158" s="209"/>
      <c r="KB158" s="209"/>
      <c r="KC158" s="209"/>
      <c r="KD158" s="209"/>
      <c r="KE158" s="209"/>
      <c r="KF158" s="209"/>
      <c r="KG158" s="209"/>
      <c r="KH158" s="209"/>
      <c r="KI158" s="209"/>
      <c r="KJ158" s="209"/>
      <c r="KK158" s="209"/>
      <c r="KL158" s="209"/>
      <c r="KM158" s="209"/>
      <c r="KN158" s="209"/>
      <c r="KO158" s="209"/>
    </row>
    <row r="159" spans="1:1025" s="220" customFormat="1" ht="15" customHeight="1" x14ac:dyDescent="0.25">
      <c r="A159" s="219"/>
      <c r="B159" s="293"/>
      <c r="C159" s="295" t="s">
        <v>29</v>
      </c>
      <c r="D159" s="295"/>
      <c r="E159" s="295"/>
      <c r="F159" s="295"/>
      <c r="G159" s="295"/>
      <c r="H159" s="295"/>
      <c r="I159" s="295"/>
      <c r="J159" s="295"/>
      <c r="K159" s="295"/>
      <c r="L159" s="295"/>
      <c r="CY159" s="219"/>
      <c r="CZ159" s="219"/>
      <c r="DA159" s="219"/>
      <c r="DB159" s="219"/>
      <c r="DC159" s="219"/>
      <c r="DD159" s="219"/>
      <c r="DE159" s="219"/>
      <c r="DF159" s="219"/>
      <c r="DG159" s="219"/>
      <c r="DH159" s="219"/>
      <c r="DI159" s="219"/>
      <c r="DJ159" s="219"/>
      <c r="DK159" s="219"/>
      <c r="DL159" s="219"/>
      <c r="DM159" s="219"/>
      <c r="DN159" s="219"/>
      <c r="DO159" s="219"/>
      <c r="DP159" s="219"/>
      <c r="DQ159" s="219"/>
      <c r="DR159" s="219"/>
      <c r="DS159" s="219"/>
      <c r="DT159" s="219"/>
      <c r="DU159" s="219"/>
      <c r="DV159" s="219"/>
      <c r="DW159" s="219"/>
      <c r="DX159" s="219"/>
      <c r="DY159" s="219"/>
      <c r="DZ159" s="219"/>
      <c r="EA159" s="219"/>
      <c r="EB159" s="219"/>
      <c r="EC159" s="219"/>
      <c r="ED159" s="219"/>
      <c r="EE159" s="219"/>
      <c r="EF159" s="219"/>
      <c r="EG159" s="219"/>
      <c r="EH159" s="219"/>
      <c r="EI159" s="219"/>
      <c r="EJ159" s="219"/>
      <c r="EK159" s="219"/>
      <c r="EL159" s="219"/>
      <c r="EM159" s="219"/>
      <c r="EN159" s="219"/>
      <c r="EO159" s="219"/>
      <c r="EP159" s="219"/>
      <c r="EQ159" s="219"/>
      <c r="ER159" s="219"/>
      <c r="ES159" s="219"/>
      <c r="ET159" s="219"/>
      <c r="EU159" s="219"/>
      <c r="EV159" s="219"/>
      <c r="EW159" s="219"/>
      <c r="EX159" s="219"/>
      <c r="EY159" s="219"/>
      <c r="EZ159" s="219"/>
      <c r="FA159" s="219"/>
      <c r="FB159" s="219"/>
      <c r="FC159" s="219"/>
      <c r="FD159" s="219"/>
      <c r="FE159" s="219"/>
      <c r="FF159" s="219"/>
      <c r="FG159" s="219"/>
      <c r="FH159" s="219"/>
      <c r="FI159" s="219"/>
      <c r="FJ159" s="219"/>
      <c r="FK159" s="219"/>
      <c r="FL159" s="219"/>
      <c r="FM159" s="219"/>
      <c r="FN159" s="219"/>
      <c r="FO159" s="219"/>
      <c r="FP159" s="219"/>
      <c r="FQ159" s="219"/>
      <c r="FR159" s="219"/>
      <c r="FS159" s="219"/>
      <c r="FT159" s="219"/>
      <c r="FU159" s="219"/>
      <c r="FV159" s="219"/>
      <c r="FW159" s="219"/>
      <c r="FX159" s="219"/>
      <c r="FY159" s="219"/>
      <c r="FZ159" s="219"/>
      <c r="GA159" s="219"/>
      <c r="GB159" s="219"/>
      <c r="GC159" s="219"/>
      <c r="GD159" s="219"/>
      <c r="GE159" s="219"/>
      <c r="GF159" s="219"/>
      <c r="GG159" s="219"/>
      <c r="GH159" s="219"/>
      <c r="GI159" s="219"/>
      <c r="GJ159" s="219"/>
      <c r="GK159" s="219"/>
      <c r="GL159" s="219"/>
      <c r="GM159" s="219"/>
      <c r="GN159" s="219"/>
      <c r="GO159" s="219"/>
      <c r="GP159" s="219"/>
      <c r="GQ159" s="219"/>
      <c r="GR159" s="219"/>
      <c r="GS159" s="219"/>
      <c r="GT159" s="219"/>
      <c r="GU159" s="219"/>
      <c r="GV159" s="219"/>
      <c r="GW159" s="219"/>
      <c r="GX159" s="219"/>
      <c r="GY159" s="219"/>
      <c r="GZ159" s="219"/>
      <c r="HA159" s="219"/>
      <c r="HB159" s="219"/>
      <c r="HC159" s="219"/>
      <c r="HD159" s="219"/>
      <c r="HE159" s="219"/>
      <c r="HF159" s="219"/>
      <c r="HG159" s="219"/>
      <c r="HH159" s="219"/>
      <c r="HI159" s="219"/>
      <c r="HJ159" s="219"/>
      <c r="HK159" s="219"/>
      <c r="HL159" s="219"/>
      <c r="HM159" s="219"/>
      <c r="HN159" s="219"/>
      <c r="HO159" s="219"/>
      <c r="HP159" s="219"/>
      <c r="HQ159" s="219"/>
      <c r="HR159" s="219"/>
      <c r="HS159" s="219"/>
      <c r="HT159" s="219"/>
      <c r="HU159" s="219"/>
      <c r="HV159" s="219"/>
      <c r="HW159" s="219"/>
      <c r="HX159" s="219"/>
      <c r="HY159" s="219"/>
      <c r="HZ159" s="219"/>
      <c r="IA159" s="219"/>
      <c r="IB159" s="219"/>
      <c r="IC159" s="219"/>
      <c r="ID159" s="219"/>
      <c r="IE159" s="219"/>
      <c r="IF159" s="219"/>
      <c r="IG159" s="219"/>
      <c r="IH159" s="219"/>
      <c r="II159" s="219"/>
      <c r="IJ159" s="219"/>
      <c r="IK159" s="219"/>
      <c r="IL159" s="219"/>
      <c r="IM159" s="219"/>
      <c r="IN159" s="219"/>
      <c r="IO159" s="219"/>
      <c r="IP159" s="219"/>
      <c r="IQ159" s="219"/>
      <c r="IR159" s="219"/>
      <c r="IS159" s="219"/>
      <c r="IT159" s="219"/>
      <c r="IU159" s="219"/>
      <c r="IV159" s="219"/>
      <c r="IW159" s="219"/>
      <c r="IX159" s="219"/>
      <c r="IY159" s="219"/>
      <c r="IZ159" s="219"/>
      <c r="JA159" s="219"/>
      <c r="JB159" s="219"/>
      <c r="JC159" s="219"/>
      <c r="JD159" s="219"/>
      <c r="JE159" s="219"/>
      <c r="JF159" s="219"/>
      <c r="JG159" s="219"/>
      <c r="JH159" s="219"/>
      <c r="JI159" s="219"/>
      <c r="JJ159" s="219"/>
      <c r="JK159" s="219"/>
      <c r="JL159" s="219"/>
      <c r="JM159" s="219"/>
      <c r="JN159" s="219"/>
      <c r="JO159" s="219"/>
      <c r="JP159" s="219"/>
      <c r="JQ159" s="219"/>
      <c r="JR159" s="219"/>
      <c r="JS159" s="219"/>
      <c r="JT159" s="219"/>
      <c r="JU159" s="219"/>
      <c r="JV159" s="219"/>
      <c r="JW159" s="219"/>
      <c r="JX159" s="219"/>
      <c r="JY159" s="219"/>
      <c r="JZ159" s="219"/>
      <c r="KA159" s="219"/>
      <c r="KB159" s="219"/>
      <c r="KC159" s="219"/>
      <c r="KD159" s="219"/>
      <c r="KE159" s="219"/>
      <c r="KF159" s="219"/>
      <c r="KG159" s="219"/>
      <c r="KH159" s="219"/>
      <c r="KI159" s="219"/>
      <c r="KJ159" s="219"/>
      <c r="KK159" s="219"/>
      <c r="KL159" s="219"/>
      <c r="KM159" s="219"/>
      <c r="KN159" s="219"/>
      <c r="KO159" s="219"/>
    </row>
    <row r="160" spans="1:1025" s="207" customFormat="1" x14ac:dyDescent="0.25">
      <c r="A160" s="202"/>
      <c r="B160" s="293"/>
      <c r="C160" s="294"/>
      <c r="D160" s="199" t="s">
        <v>96</v>
      </c>
      <c r="E160" s="201">
        <f>E161+E163+E165+E166</f>
        <v>25616.199999999997</v>
      </c>
      <c r="F160" s="208" t="s">
        <v>97</v>
      </c>
      <c r="G160" s="201">
        <f>G161+G163+G165+G166</f>
        <v>13621.9</v>
      </c>
      <c r="H160" s="208" t="s">
        <v>97</v>
      </c>
      <c r="I160" s="201">
        <f>I161+I163+I165+I166</f>
        <v>13869.699999999999</v>
      </c>
      <c r="J160" s="208">
        <f>I160/E160*100</f>
        <v>54.144252465236839</v>
      </c>
      <c r="K160" s="208" t="s">
        <v>97</v>
      </c>
      <c r="L160" s="208" t="s">
        <v>97</v>
      </c>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5"/>
      <c r="CD160" s="205"/>
      <c r="CE160" s="205"/>
      <c r="CF160" s="205"/>
      <c r="CG160" s="205"/>
      <c r="CH160" s="205"/>
      <c r="CI160" s="205"/>
      <c r="CJ160" s="205"/>
      <c r="CK160" s="205"/>
      <c r="CL160" s="205"/>
      <c r="CM160" s="205"/>
      <c r="CN160" s="205"/>
      <c r="CO160" s="205"/>
      <c r="CP160" s="205"/>
      <c r="CQ160" s="205"/>
      <c r="CR160" s="205"/>
      <c r="CS160" s="205"/>
      <c r="CT160" s="205"/>
      <c r="CU160" s="205"/>
      <c r="CV160" s="205"/>
      <c r="CW160" s="205"/>
      <c r="CX160" s="205"/>
      <c r="CY160" s="206"/>
      <c r="CZ160" s="206"/>
      <c r="DA160" s="206"/>
      <c r="DB160" s="206"/>
      <c r="DC160" s="206"/>
      <c r="DD160" s="206"/>
      <c r="DE160" s="206"/>
      <c r="DF160" s="206"/>
      <c r="DG160" s="206"/>
      <c r="DH160" s="206"/>
      <c r="DI160" s="206"/>
      <c r="DJ160" s="206"/>
      <c r="DK160" s="206"/>
      <c r="DL160" s="206"/>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206"/>
      <c r="EJ160" s="206"/>
      <c r="EK160" s="206"/>
      <c r="EL160" s="206"/>
      <c r="EM160" s="206"/>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c r="FL160" s="206"/>
      <c r="FM160" s="206"/>
      <c r="FN160" s="206"/>
      <c r="FO160" s="206"/>
      <c r="FP160" s="206"/>
      <c r="FQ160" s="206"/>
      <c r="FR160" s="206"/>
      <c r="FS160" s="206"/>
      <c r="FT160" s="206"/>
      <c r="FU160" s="206"/>
      <c r="FV160" s="206"/>
      <c r="FW160" s="206"/>
      <c r="FX160" s="206"/>
      <c r="FY160" s="206"/>
      <c r="FZ160" s="206"/>
      <c r="GA160" s="206"/>
      <c r="GB160" s="206"/>
      <c r="GC160" s="206"/>
      <c r="GD160" s="206"/>
      <c r="GE160" s="206"/>
      <c r="GF160" s="206"/>
      <c r="GG160" s="206"/>
      <c r="GH160" s="206"/>
      <c r="GI160" s="206"/>
      <c r="GJ160" s="206"/>
      <c r="GK160" s="206"/>
      <c r="GL160" s="206"/>
      <c r="GM160" s="206"/>
      <c r="GN160" s="206"/>
      <c r="GO160" s="206"/>
      <c r="GP160" s="206"/>
      <c r="GQ160" s="206"/>
      <c r="GR160" s="206"/>
      <c r="GS160" s="206"/>
      <c r="GT160" s="206"/>
      <c r="GU160" s="206"/>
      <c r="GV160" s="206"/>
      <c r="GW160" s="206"/>
      <c r="GX160" s="206"/>
      <c r="GY160" s="206"/>
      <c r="GZ160" s="206"/>
      <c r="HA160" s="206"/>
      <c r="HB160" s="206"/>
      <c r="HC160" s="206"/>
      <c r="HD160" s="206"/>
      <c r="HE160" s="206"/>
      <c r="HF160" s="206"/>
      <c r="HG160" s="206"/>
      <c r="HH160" s="206"/>
      <c r="HI160" s="206"/>
      <c r="HJ160" s="206"/>
      <c r="HK160" s="206"/>
      <c r="HL160" s="206"/>
      <c r="HM160" s="206"/>
      <c r="HN160" s="206"/>
      <c r="HO160" s="206"/>
      <c r="HP160" s="206"/>
      <c r="HQ160" s="206"/>
      <c r="HR160" s="206"/>
      <c r="HS160" s="206"/>
      <c r="HT160" s="206"/>
      <c r="HU160" s="206"/>
      <c r="HV160" s="206"/>
      <c r="HW160" s="206"/>
      <c r="HX160" s="206"/>
      <c r="HY160" s="206"/>
      <c r="HZ160" s="206"/>
      <c r="IA160" s="206"/>
      <c r="IB160" s="206"/>
      <c r="IC160" s="206"/>
      <c r="ID160" s="206"/>
      <c r="IE160" s="206"/>
      <c r="IF160" s="206"/>
      <c r="IG160" s="206"/>
      <c r="IH160" s="206"/>
      <c r="II160" s="206"/>
      <c r="IJ160" s="206"/>
      <c r="IK160" s="206"/>
      <c r="IL160" s="206"/>
      <c r="IM160" s="206"/>
      <c r="IN160" s="206"/>
      <c r="IO160" s="206"/>
      <c r="IP160" s="206"/>
      <c r="IQ160" s="206"/>
      <c r="IR160" s="206"/>
      <c r="IS160" s="206"/>
      <c r="IT160" s="206"/>
      <c r="IU160" s="206"/>
      <c r="IV160" s="206"/>
      <c r="IW160" s="206"/>
      <c r="IX160" s="206"/>
      <c r="IY160" s="206"/>
      <c r="IZ160" s="206"/>
      <c r="JA160" s="206"/>
      <c r="JB160" s="206"/>
      <c r="JC160" s="206"/>
      <c r="JD160" s="206"/>
      <c r="JE160" s="206"/>
      <c r="JF160" s="206"/>
      <c r="JG160" s="206"/>
      <c r="JH160" s="206"/>
      <c r="JI160" s="206"/>
      <c r="JJ160" s="206"/>
      <c r="JK160" s="206"/>
      <c r="JL160" s="206"/>
      <c r="JM160" s="206"/>
      <c r="JN160" s="206"/>
      <c r="JO160" s="206"/>
      <c r="JP160" s="206"/>
      <c r="JQ160" s="206"/>
      <c r="JR160" s="206"/>
      <c r="JS160" s="206"/>
      <c r="JT160" s="206"/>
      <c r="JU160" s="206"/>
      <c r="JV160" s="206"/>
      <c r="JW160" s="206"/>
      <c r="JX160" s="206"/>
      <c r="JY160" s="206"/>
      <c r="JZ160" s="206"/>
      <c r="KA160" s="206"/>
      <c r="KB160" s="206"/>
      <c r="KC160" s="206"/>
      <c r="KD160" s="206"/>
      <c r="KE160" s="206"/>
      <c r="KF160" s="206"/>
      <c r="KG160" s="206"/>
      <c r="KH160" s="206"/>
      <c r="KI160" s="206"/>
      <c r="KJ160" s="206"/>
      <c r="KK160" s="206"/>
      <c r="KL160" s="206"/>
      <c r="KM160" s="206"/>
      <c r="KN160" s="206"/>
      <c r="KO160" s="206"/>
      <c r="KP160" s="205"/>
      <c r="KQ160" s="205"/>
      <c r="KR160" s="205"/>
      <c r="KS160" s="205"/>
      <c r="KT160" s="205"/>
      <c r="KU160" s="205"/>
      <c r="KV160" s="205"/>
      <c r="KW160" s="205"/>
      <c r="KX160" s="205"/>
      <c r="KY160" s="205"/>
      <c r="KZ160" s="205"/>
      <c r="LA160" s="205"/>
      <c r="LB160" s="205"/>
      <c r="LC160" s="205"/>
      <c r="LD160" s="205"/>
      <c r="LE160" s="205"/>
      <c r="LF160" s="205"/>
      <c r="LG160" s="205"/>
      <c r="LH160" s="205"/>
      <c r="LI160" s="205"/>
      <c r="LJ160" s="205"/>
      <c r="LK160" s="205"/>
      <c r="LL160" s="205"/>
      <c r="LM160" s="205"/>
      <c r="LN160" s="205"/>
      <c r="LO160" s="205"/>
      <c r="LP160" s="205"/>
      <c r="LQ160" s="205"/>
      <c r="LR160" s="205"/>
      <c r="LS160" s="205"/>
      <c r="LT160" s="205"/>
      <c r="LU160" s="205"/>
      <c r="LV160" s="205"/>
      <c r="LW160" s="205"/>
      <c r="LX160" s="205"/>
      <c r="LY160" s="205"/>
      <c r="LZ160" s="205"/>
      <c r="MA160" s="205"/>
      <c r="MB160" s="205"/>
      <c r="MC160" s="205"/>
      <c r="MD160" s="205"/>
      <c r="ME160" s="205"/>
      <c r="MF160" s="205"/>
      <c r="MG160" s="205"/>
      <c r="MH160" s="205"/>
      <c r="MI160" s="205"/>
      <c r="MJ160" s="205"/>
      <c r="MK160" s="205"/>
      <c r="ML160" s="205"/>
      <c r="MM160" s="205"/>
      <c r="MN160" s="205"/>
      <c r="MO160" s="205"/>
      <c r="MP160" s="205"/>
      <c r="MQ160" s="205"/>
      <c r="MR160" s="205"/>
      <c r="MS160" s="205"/>
      <c r="MT160" s="205"/>
      <c r="MU160" s="205"/>
      <c r="MV160" s="205"/>
      <c r="MW160" s="205"/>
      <c r="MX160" s="205"/>
      <c r="MY160" s="205"/>
      <c r="MZ160" s="205"/>
      <c r="NA160" s="205"/>
      <c r="NB160" s="205"/>
      <c r="NC160" s="205"/>
      <c r="ND160" s="205"/>
      <c r="NE160" s="205"/>
      <c r="NF160" s="205"/>
      <c r="NG160" s="205"/>
      <c r="NH160" s="205"/>
      <c r="NI160" s="205"/>
      <c r="NJ160" s="205"/>
      <c r="NK160" s="205"/>
      <c r="NL160" s="205"/>
      <c r="NM160" s="205"/>
      <c r="NN160" s="205"/>
      <c r="NO160" s="205"/>
      <c r="NP160" s="205"/>
      <c r="NQ160" s="205"/>
      <c r="NR160" s="205"/>
      <c r="NS160" s="205"/>
      <c r="NT160" s="205"/>
      <c r="NU160" s="205"/>
      <c r="NV160" s="205"/>
      <c r="NW160" s="205"/>
      <c r="NX160" s="205"/>
      <c r="NY160" s="205"/>
      <c r="NZ160" s="205"/>
      <c r="OA160" s="205"/>
      <c r="OB160" s="205"/>
      <c r="OC160" s="205"/>
      <c r="OD160" s="205"/>
      <c r="OE160" s="205"/>
      <c r="OF160" s="205"/>
      <c r="OG160" s="205"/>
      <c r="OH160" s="205"/>
      <c r="OI160" s="205"/>
      <c r="OJ160" s="205"/>
      <c r="OK160" s="205"/>
      <c r="OL160" s="205"/>
      <c r="OM160" s="205"/>
      <c r="ON160" s="205"/>
      <c r="OO160" s="205"/>
      <c r="OP160" s="205"/>
      <c r="OQ160" s="205"/>
      <c r="OR160" s="205"/>
      <c r="OS160" s="205"/>
      <c r="OT160" s="205"/>
      <c r="OU160" s="205"/>
      <c r="OV160" s="205"/>
      <c r="OW160" s="205"/>
      <c r="OX160" s="205"/>
      <c r="OY160" s="205"/>
      <c r="OZ160" s="205"/>
      <c r="PA160" s="205"/>
      <c r="PB160" s="205"/>
      <c r="PC160" s="205"/>
      <c r="PD160" s="205"/>
      <c r="PE160" s="205"/>
      <c r="PF160" s="205"/>
      <c r="PG160" s="205"/>
      <c r="PH160" s="205"/>
      <c r="PI160" s="205"/>
      <c r="PJ160" s="205"/>
      <c r="PK160" s="205"/>
      <c r="PL160" s="205"/>
      <c r="PM160" s="205"/>
      <c r="PN160" s="205"/>
      <c r="PO160" s="205"/>
      <c r="PP160" s="205"/>
      <c r="PQ160" s="205"/>
      <c r="PR160" s="205"/>
      <c r="PS160" s="205"/>
      <c r="PT160" s="205"/>
      <c r="PU160" s="205"/>
      <c r="PV160" s="205"/>
      <c r="PW160" s="205"/>
      <c r="PX160" s="205"/>
      <c r="PY160" s="205"/>
      <c r="PZ160" s="205"/>
      <c r="QA160" s="205"/>
      <c r="QB160" s="205"/>
      <c r="QC160" s="205"/>
      <c r="QD160" s="205"/>
      <c r="QE160" s="205"/>
      <c r="QF160" s="205"/>
      <c r="QG160" s="205"/>
      <c r="QH160" s="205"/>
      <c r="QI160" s="205"/>
      <c r="QJ160" s="205"/>
      <c r="QK160" s="205"/>
      <c r="QL160" s="205"/>
      <c r="QM160" s="205"/>
      <c r="QN160" s="205"/>
      <c r="QO160" s="205"/>
      <c r="QP160" s="205"/>
      <c r="QQ160" s="205"/>
      <c r="QR160" s="205"/>
      <c r="QS160" s="205"/>
      <c r="QT160" s="205"/>
      <c r="QU160" s="205"/>
      <c r="QV160" s="205"/>
      <c r="QW160" s="205"/>
      <c r="QX160" s="205"/>
      <c r="QY160" s="205"/>
      <c r="QZ160" s="205"/>
      <c r="RA160" s="205"/>
      <c r="RB160" s="205"/>
      <c r="RC160" s="205"/>
      <c r="RD160" s="205"/>
      <c r="RE160" s="205"/>
      <c r="RF160" s="205"/>
      <c r="RG160" s="205"/>
      <c r="RH160" s="205"/>
      <c r="RI160" s="205"/>
      <c r="RJ160" s="205"/>
      <c r="RK160" s="205"/>
      <c r="RL160" s="205"/>
      <c r="RM160" s="205"/>
      <c r="RN160" s="205"/>
      <c r="RO160" s="205"/>
      <c r="RP160" s="205"/>
      <c r="RQ160" s="205"/>
      <c r="RR160" s="205"/>
      <c r="RS160" s="205"/>
      <c r="RT160" s="205"/>
      <c r="RU160" s="205"/>
      <c r="RV160" s="205"/>
      <c r="RW160" s="205"/>
      <c r="RX160" s="205"/>
      <c r="RY160" s="205"/>
      <c r="RZ160" s="205"/>
      <c r="SA160" s="205"/>
      <c r="SB160" s="205"/>
      <c r="SC160" s="205"/>
      <c r="SD160" s="205"/>
      <c r="SE160" s="205"/>
      <c r="SF160" s="205"/>
      <c r="SG160" s="205"/>
      <c r="SH160" s="205"/>
      <c r="SI160" s="205"/>
      <c r="SJ160" s="205"/>
      <c r="SK160" s="205"/>
      <c r="SL160" s="205"/>
      <c r="SM160" s="205"/>
      <c r="SN160" s="205"/>
      <c r="SO160" s="205"/>
      <c r="SP160" s="205"/>
      <c r="SQ160" s="205"/>
      <c r="SR160" s="205"/>
      <c r="SS160" s="205"/>
      <c r="ST160" s="205"/>
      <c r="SU160" s="205"/>
      <c r="SV160" s="205"/>
      <c r="SW160" s="205"/>
      <c r="SX160" s="205"/>
      <c r="SY160" s="205"/>
      <c r="SZ160" s="205"/>
      <c r="TA160" s="205"/>
      <c r="TB160" s="205"/>
      <c r="TC160" s="205"/>
      <c r="TD160" s="205"/>
      <c r="TE160" s="205"/>
      <c r="TF160" s="205"/>
      <c r="TG160" s="205"/>
      <c r="TH160" s="205"/>
      <c r="TI160" s="205"/>
      <c r="TJ160" s="205"/>
      <c r="TK160" s="205"/>
      <c r="TL160" s="205"/>
      <c r="TM160" s="205"/>
      <c r="TN160" s="205"/>
      <c r="TO160" s="205"/>
      <c r="TP160" s="205"/>
      <c r="TQ160" s="205"/>
      <c r="TR160" s="205"/>
      <c r="TS160" s="205"/>
      <c r="TT160" s="205"/>
      <c r="TU160" s="205"/>
      <c r="TV160" s="205"/>
      <c r="TW160" s="205"/>
      <c r="TX160" s="205"/>
      <c r="TY160" s="205"/>
      <c r="TZ160" s="205"/>
      <c r="UA160" s="205"/>
      <c r="UB160" s="205"/>
      <c r="UC160" s="205"/>
      <c r="UD160" s="205"/>
      <c r="UE160" s="205"/>
      <c r="UF160" s="205"/>
      <c r="UG160" s="205"/>
      <c r="UH160" s="205"/>
      <c r="UI160" s="205"/>
      <c r="UJ160" s="205"/>
      <c r="UK160" s="205"/>
      <c r="UL160" s="205"/>
      <c r="UM160" s="205"/>
      <c r="UN160" s="205"/>
      <c r="UO160" s="205"/>
      <c r="UP160" s="205"/>
      <c r="UQ160" s="205"/>
      <c r="UR160" s="205"/>
      <c r="US160" s="205"/>
      <c r="UT160" s="205"/>
      <c r="UU160" s="205"/>
      <c r="UV160" s="205"/>
      <c r="UW160" s="205"/>
      <c r="UX160" s="205"/>
      <c r="UY160" s="205"/>
      <c r="UZ160" s="205"/>
      <c r="VA160" s="205"/>
      <c r="VB160" s="205"/>
      <c r="VC160" s="205"/>
      <c r="VD160" s="205"/>
      <c r="VE160" s="205"/>
      <c r="VF160" s="205"/>
      <c r="VG160" s="205"/>
      <c r="VH160" s="205"/>
      <c r="VI160" s="205"/>
      <c r="VJ160" s="205"/>
      <c r="VK160" s="205"/>
      <c r="VL160" s="205"/>
      <c r="VM160" s="205"/>
      <c r="VN160" s="205"/>
      <c r="VO160" s="205"/>
      <c r="VP160" s="205"/>
      <c r="VQ160" s="205"/>
      <c r="VR160" s="205"/>
      <c r="VS160" s="205"/>
      <c r="VT160" s="205"/>
      <c r="VU160" s="205"/>
      <c r="VV160" s="205"/>
      <c r="VW160" s="205"/>
      <c r="VX160" s="205"/>
      <c r="VY160" s="205"/>
      <c r="VZ160" s="205"/>
      <c r="WA160" s="205"/>
      <c r="WB160" s="205"/>
      <c r="WC160" s="205"/>
      <c r="WD160" s="205"/>
      <c r="WE160" s="205"/>
      <c r="WF160" s="205"/>
      <c r="WG160" s="205"/>
      <c r="WH160" s="205"/>
      <c r="WI160" s="205"/>
      <c r="WJ160" s="205"/>
      <c r="WK160" s="205"/>
      <c r="WL160" s="205"/>
      <c r="WM160" s="205"/>
      <c r="WN160" s="205"/>
      <c r="WO160" s="205"/>
      <c r="WP160" s="205"/>
      <c r="WQ160" s="205"/>
      <c r="WR160" s="205"/>
      <c r="WS160" s="205"/>
      <c r="WT160" s="205"/>
      <c r="WU160" s="205"/>
      <c r="WV160" s="205"/>
      <c r="WW160" s="205"/>
      <c r="WX160" s="205"/>
      <c r="WY160" s="205"/>
      <c r="WZ160" s="205"/>
      <c r="XA160" s="205"/>
      <c r="XB160" s="205"/>
      <c r="XC160" s="205"/>
      <c r="XD160" s="205"/>
      <c r="XE160" s="205"/>
      <c r="XF160" s="205"/>
      <c r="XG160" s="205"/>
      <c r="XH160" s="205"/>
      <c r="XI160" s="205"/>
      <c r="XJ160" s="205"/>
      <c r="XK160" s="205"/>
      <c r="XL160" s="205"/>
      <c r="XM160" s="205"/>
      <c r="XN160" s="205"/>
      <c r="XO160" s="205"/>
      <c r="XP160" s="205"/>
      <c r="XQ160" s="205"/>
      <c r="XR160" s="205"/>
      <c r="XS160" s="205"/>
      <c r="XT160" s="205"/>
      <c r="XU160" s="205"/>
      <c r="XV160" s="205"/>
      <c r="XW160" s="205"/>
      <c r="XX160" s="205"/>
      <c r="XY160" s="205"/>
      <c r="XZ160" s="205"/>
      <c r="YA160" s="205"/>
      <c r="YB160" s="205"/>
      <c r="YC160" s="205"/>
      <c r="YD160" s="205"/>
      <c r="YE160" s="205"/>
      <c r="YF160" s="205"/>
      <c r="YG160" s="205"/>
      <c r="YH160" s="205"/>
      <c r="YI160" s="205"/>
      <c r="YJ160" s="205"/>
      <c r="YK160" s="205"/>
      <c r="YL160" s="205"/>
      <c r="YM160" s="205"/>
      <c r="YN160" s="205"/>
      <c r="YO160" s="205"/>
      <c r="YP160" s="205"/>
      <c r="YQ160" s="205"/>
      <c r="YR160" s="205"/>
      <c r="YS160" s="205"/>
      <c r="YT160" s="205"/>
      <c r="YU160" s="205"/>
      <c r="YV160" s="205"/>
      <c r="YW160" s="205"/>
      <c r="YX160" s="205"/>
      <c r="YY160" s="205"/>
      <c r="YZ160" s="205"/>
      <c r="ZA160" s="205"/>
      <c r="ZB160" s="205"/>
      <c r="ZC160" s="205"/>
      <c r="ZD160" s="205"/>
      <c r="ZE160" s="205"/>
      <c r="ZF160" s="205"/>
      <c r="ZG160" s="205"/>
      <c r="ZH160" s="205"/>
      <c r="ZI160" s="205"/>
      <c r="ZJ160" s="205"/>
      <c r="ZK160" s="205"/>
      <c r="ZL160" s="205"/>
      <c r="ZM160" s="205"/>
      <c r="ZN160" s="205"/>
      <c r="ZO160" s="205"/>
      <c r="ZP160" s="205"/>
      <c r="ZQ160" s="205"/>
      <c r="ZR160" s="205"/>
      <c r="ZS160" s="205"/>
      <c r="ZT160" s="205"/>
      <c r="ZU160" s="205"/>
      <c r="ZV160" s="205"/>
      <c r="ZW160" s="205"/>
      <c r="ZX160" s="205"/>
      <c r="ZY160" s="205"/>
      <c r="ZZ160" s="205"/>
      <c r="AAA160" s="205"/>
      <c r="AAB160" s="205"/>
      <c r="AAC160" s="205"/>
      <c r="AAD160" s="205"/>
      <c r="AAE160" s="205"/>
      <c r="AAF160" s="205"/>
      <c r="AAG160" s="205"/>
      <c r="AAH160" s="205"/>
      <c r="AAI160" s="205"/>
      <c r="AAJ160" s="205"/>
      <c r="AAK160" s="205"/>
      <c r="AAL160" s="205"/>
      <c r="AAM160" s="205"/>
      <c r="AAN160" s="205"/>
      <c r="AAO160" s="205"/>
      <c r="AAP160" s="205"/>
      <c r="AAQ160" s="205"/>
      <c r="AAR160" s="205"/>
      <c r="AAS160" s="205"/>
      <c r="AAT160" s="205"/>
      <c r="AAU160" s="205"/>
      <c r="AAV160" s="205"/>
      <c r="AAW160" s="205"/>
      <c r="AAX160" s="205"/>
      <c r="AAY160" s="205"/>
      <c r="AAZ160" s="205"/>
      <c r="ABA160" s="205"/>
      <c r="ABB160" s="205"/>
      <c r="ABC160" s="205"/>
      <c r="ABD160" s="205"/>
      <c r="ABE160" s="205"/>
      <c r="ABF160" s="205"/>
      <c r="ABG160" s="205"/>
      <c r="ABH160" s="205"/>
      <c r="ABI160" s="205"/>
      <c r="ABJ160" s="205"/>
      <c r="ABK160" s="205"/>
      <c r="ABL160" s="205"/>
      <c r="ABM160" s="205"/>
      <c r="ABN160" s="205"/>
      <c r="ABO160" s="205"/>
      <c r="ABP160" s="205"/>
      <c r="ABQ160" s="205"/>
      <c r="ABR160" s="205"/>
      <c r="ABS160" s="205"/>
      <c r="ABT160" s="205"/>
      <c r="ABU160" s="205"/>
      <c r="ABV160" s="205"/>
      <c r="ABW160" s="205"/>
      <c r="ABX160" s="205"/>
      <c r="ABY160" s="205"/>
      <c r="ABZ160" s="205"/>
      <c r="ACA160" s="205"/>
      <c r="ACB160" s="205"/>
      <c r="ACC160" s="205"/>
      <c r="ACD160" s="205"/>
      <c r="ACE160" s="205"/>
      <c r="ACF160" s="205"/>
      <c r="ACG160" s="205"/>
      <c r="ACH160" s="205"/>
      <c r="ACI160" s="205"/>
      <c r="ACJ160" s="205"/>
      <c r="ACK160" s="205"/>
      <c r="ACL160" s="205"/>
      <c r="ACM160" s="205"/>
      <c r="ACN160" s="205"/>
      <c r="ACO160" s="205"/>
      <c r="ACP160" s="205"/>
      <c r="ACQ160" s="205"/>
      <c r="ACR160" s="205"/>
      <c r="ACS160" s="205"/>
      <c r="ACT160" s="205"/>
      <c r="ACU160" s="205"/>
      <c r="ACV160" s="205"/>
      <c r="ACW160" s="205"/>
      <c r="ACX160" s="205"/>
      <c r="ACY160" s="205"/>
      <c r="ACZ160" s="205"/>
      <c r="ADA160" s="205"/>
      <c r="ADB160" s="205"/>
      <c r="ADC160" s="205"/>
      <c r="ADD160" s="205"/>
      <c r="ADE160" s="205"/>
      <c r="ADF160" s="205"/>
      <c r="ADG160" s="205"/>
      <c r="ADH160" s="205"/>
      <c r="ADI160" s="205"/>
      <c r="ADJ160" s="205"/>
      <c r="ADK160" s="205"/>
      <c r="ADL160" s="205"/>
      <c r="ADM160" s="205"/>
      <c r="ADN160" s="205"/>
      <c r="ADO160" s="205"/>
      <c r="ADP160" s="205"/>
      <c r="ADQ160" s="205"/>
      <c r="ADR160" s="205"/>
      <c r="ADS160" s="205"/>
      <c r="ADT160" s="205"/>
      <c r="ADU160" s="205"/>
      <c r="ADV160" s="205"/>
      <c r="ADW160" s="205"/>
      <c r="ADX160" s="205"/>
      <c r="ADY160" s="205"/>
      <c r="ADZ160" s="205"/>
      <c r="AEA160" s="205"/>
      <c r="AEB160" s="205"/>
      <c r="AEC160" s="205"/>
      <c r="AED160" s="205"/>
      <c r="AEE160" s="205"/>
      <c r="AEF160" s="205"/>
      <c r="AEG160" s="205"/>
      <c r="AEH160" s="205"/>
      <c r="AEI160" s="205"/>
      <c r="AEJ160" s="205"/>
      <c r="AEK160" s="205"/>
      <c r="AEL160" s="205"/>
      <c r="AEM160" s="205"/>
      <c r="AEN160" s="205"/>
      <c r="AEO160" s="205"/>
      <c r="AEP160" s="205"/>
      <c r="AEQ160" s="205"/>
      <c r="AER160" s="205"/>
      <c r="AES160" s="205"/>
      <c r="AET160" s="205"/>
      <c r="AEU160" s="205"/>
      <c r="AEV160" s="205"/>
      <c r="AEW160" s="205"/>
      <c r="AEX160" s="205"/>
      <c r="AEY160" s="205"/>
      <c r="AEZ160" s="205"/>
      <c r="AFA160" s="205"/>
      <c r="AFB160" s="205"/>
      <c r="AFC160" s="205"/>
      <c r="AFD160" s="205"/>
      <c r="AFE160" s="205"/>
      <c r="AFF160" s="205"/>
      <c r="AFG160" s="205"/>
      <c r="AFH160" s="205"/>
      <c r="AFI160" s="205"/>
      <c r="AFJ160" s="205"/>
      <c r="AFK160" s="205"/>
      <c r="AFL160" s="205"/>
      <c r="AFM160" s="205"/>
      <c r="AFN160" s="205"/>
      <c r="AFO160" s="205"/>
      <c r="AFP160" s="205"/>
      <c r="AFQ160" s="205"/>
      <c r="AFR160" s="205"/>
      <c r="AFS160" s="205"/>
      <c r="AFT160" s="205"/>
      <c r="AFU160" s="205"/>
      <c r="AFV160" s="205"/>
      <c r="AFW160" s="205"/>
      <c r="AFX160" s="205"/>
      <c r="AFY160" s="205"/>
      <c r="AFZ160" s="205"/>
      <c r="AGA160" s="205"/>
      <c r="AGB160" s="205"/>
      <c r="AGC160" s="205"/>
      <c r="AGD160" s="205"/>
      <c r="AGE160" s="205"/>
      <c r="AGF160" s="205"/>
      <c r="AGG160" s="205"/>
      <c r="AGH160" s="205"/>
      <c r="AGI160" s="205"/>
      <c r="AGJ160" s="205"/>
      <c r="AGK160" s="205"/>
      <c r="AGL160" s="205"/>
      <c r="AGM160" s="205"/>
      <c r="AGN160" s="205"/>
      <c r="AGO160" s="205"/>
      <c r="AGP160" s="205"/>
      <c r="AGQ160" s="205"/>
      <c r="AGR160" s="205"/>
      <c r="AGS160" s="205"/>
      <c r="AGT160" s="205"/>
      <c r="AGU160" s="205"/>
      <c r="AGV160" s="205"/>
      <c r="AGW160" s="205"/>
      <c r="AGX160" s="205"/>
      <c r="AGY160" s="205"/>
      <c r="AGZ160" s="205"/>
      <c r="AHA160" s="205"/>
      <c r="AHB160" s="205"/>
      <c r="AHC160" s="205"/>
      <c r="AHD160" s="205"/>
      <c r="AHE160" s="205"/>
      <c r="AHF160" s="205"/>
      <c r="AHG160" s="205"/>
      <c r="AHH160" s="205"/>
      <c r="AHI160" s="205"/>
      <c r="AHJ160" s="205"/>
      <c r="AHK160" s="205"/>
      <c r="AHL160" s="205"/>
      <c r="AHM160" s="205"/>
      <c r="AHN160" s="205"/>
      <c r="AHO160" s="205"/>
      <c r="AHP160" s="205"/>
      <c r="AHQ160" s="205"/>
      <c r="AHR160" s="205"/>
      <c r="AHS160" s="205"/>
      <c r="AHT160" s="205"/>
      <c r="AHU160" s="205"/>
      <c r="AHV160" s="205"/>
      <c r="AHW160" s="205"/>
      <c r="AHX160" s="205"/>
      <c r="AHY160" s="205"/>
      <c r="AHZ160" s="205"/>
      <c r="AIA160" s="205"/>
      <c r="AIB160" s="205"/>
      <c r="AIC160" s="205"/>
      <c r="AID160" s="205"/>
      <c r="AIE160" s="205"/>
      <c r="AIF160" s="205"/>
      <c r="AIG160" s="205"/>
      <c r="AIH160" s="205"/>
      <c r="AII160" s="205"/>
      <c r="AIJ160" s="205"/>
      <c r="AIK160" s="205"/>
      <c r="AIL160" s="205"/>
      <c r="AIM160" s="205"/>
      <c r="AIN160" s="205"/>
      <c r="AIO160" s="205"/>
      <c r="AIP160" s="205"/>
      <c r="AIQ160" s="205"/>
      <c r="AIR160" s="205"/>
      <c r="AIS160" s="205"/>
      <c r="AIT160" s="205"/>
      <c r="AIU160" s="205"/>
      <c r="AIV160" s="205"/>
      <c r="AIW160" s="205"/>
      <c r="AIX160" s="205"/>
      <c r="AIY160" s="205"/>
      <c r="AIZ160" s="205"/>
      <c r="AJA160" s="205"/>
      <c r="AJB160" s="205"/>
      <c r="AJC160" s="205"/>
      <c r="AJD160" s="205"/>
      <c r="AJE160" s="205"/>
      <c r="AJF160" s="205"/>
      <c r="AJG160" s="205"/>
      <c r="AJH160" s="205"/>
      <c r="AJI160" s="205"/>
      <c r="AJJ160" s="205"/>
      <c r="AJK160" s="205"/>
      <c r="AJL160" s="205"/>
      <c r="AJM160" s="205"/>
      <c r="AJN160" s="205"/>
      <c r="AJO160" s="205"/>
      <c r="AJP160" s="205"/>
      <c r="AJQ160" s="205"/>
      <c r="AJR160" s="205"/>
      <c r="AJS160" s="205"/>
      <c r="AJT160" s="205"/>
      <c r="AJU160" s="205"/>
      <c r="AJV160" s="205"/>
      <c r="AJW160" s="205"/>
      <c r="AJX160" s="205"/>
      <c r="AJY160" s="205"/>
      <c r="AJZ160" s="205"/>
      <c r="AKA160" s="205"/>
      <c r="AKB160" s="205"/>
      <c r="AKC160" s="205"/>
      <c r="AKD160" s="205"/>
      <c r="AKE160" s="205"/>
      <c r="AKF160" s="205"/>
      <c r="AKG160" s="205"/>
      <c r="AKH160" s="205"/>
      <c r="AKI160" s="205"/>
      <c r="AKJ160" s="205"/>
      <c r="AKK160" s="205"/>
      <c r="AKL160" s="205"/>
      <c r="AKM160" s="205"/>
      <c r="AKN160" s="205"/>
      <c r="AKO160" s="205"/>
      <c r="AKP160" s="205"/>
      <c r="AKQ160" s="205"/>
      <c r="AKR160" s="205"/>
      <c r="AKS160" s="205"/>
      <c r="AKT160" s="205"/>
      <c r="AKU160" s="205"/>
      <c r="AKV160" s="205"/>
      <c r="AKW160" s="205"/>
      <c r="AKX160" s="205"/>
      <c r="AKY160" s="205"/>
      <c r="AKZ160" s="205"/>
      <c r="ALA160" s="205"/>
      <c r="ALB160" s="205"/>
      <c r="ALC160" s="205"/>
      <c r="ALD160" s="205"/>
      <c r="ALE160" s="205"/>
      <c r="ALF160" s="205"/>
      <c r="ALG160" s="205"/>
      <c r="ALH160" s="205"/>
      <c r="ALI160" s="205"/>
      <c r="ALJ160" s="205"/>
      <c r="ALK160" s="205"/>
      <c r="ALL160" s="205"/>
      <c r="ALM160" s="205"/>
      <c r="ALN160" s="205"/>
      <c r="ALO160" s="205"/>
      <c r="ALP160" s="205"/>
      <c r="ALQ160" s="205"/>
      <c r="ALR160" s="205"/>
      <c r="ALS160" s="205"/>
      <c r="ALT160" s="205"/>
      <c r="ALU160" s="205"/>
      <c r="ALV160" s="205"/>
      <c r="ALW160" s="205"/>
      <c r="ALX160" s="205"/>
      <c r="ALY160" s="205"/>
      <c r="ALZ160" s="205"/>
      <c r="AMA160" s="205"/>
      <c r="AMB160" s="205"/>
      <c r="AMC160" s="205"/>
      <c r="AMD160" s="205"/>
      <c r="AME160" s="205"/>
      <c r="AMF160" s="205"/>
      <c r="AMG160" s="205"/>
      <c r="AMH160" s="205"/>
      <c r="AMI160" s="205"/>
      <c r="AMJ160" s="205"/>
      <c r="AMK160" s="205"/>
    </row>
    <row r="161" spans="1:1025" s="207" customFormat="1" x14ac:dyDescent="0.25">
      <c r="A161" s="202"/>
      <c r="B161" s="293"/>
      <c r="C161" s="294"/>
      <c r="D161" s="199" t="s">
        <v>23</v>
      </c>
      <c r="E161" s="201">
        <f>E184+E198</f>
        <v>272.39999999999998</v>
      </c>
      <c r="F161" s="201">
        <f>F184+F198</f>
        <v>272.39999999999998</v>
      </c>
      <c r="G161" s="201">
        <f>G184+G198</f>
        <v>272.39999999999998</v>
      </c>
      <c r="H161" s="201">
        <f>H184+H198</f>
        <v>215.3</v>
      </c>
      <c r="I161" s="201">
        <f>I184+I198</f>
        <v>255.4</v>
      </c>
      <c r="J161" s="208">
        <f>I161/E161*100</f>
        <v>93.759177679882526</v>
      </c>
      <c r="K161" s="208">
        <f>H161/F161*100</f>
        <v>79.038179148311315</v>
      </c>
      <c r="L161" s="208">
        <f>H161/G161*100</f>
        <v>79.038179148311315</v>
      </c>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c r="CA161" s="205"/>
      <c r="CB161" s="205"/>
      <c r="CC161" s="205"/>
      <c r="CD161" s="205"/>
      <c r="CE161" s="205"/>
      <c r="CF161" s="205"/>
      <c r="CG161" s="205"/>
      <c r="CH161" s="205"/>
      <c r="CI161" s="205"/>
      <c r="CJ161" s="205"/>
      <c r="CK161" s="205"/>
      <c r="CL161" s="205"/>
      <c r="CM161" s="205"/>
      <c r="CN161" s="205"/>
      <c r="CO161" s="205"/>
      <c r="CP161" s="205"/>
      <c r="CQ161" s="205"/>
      <c r="CR161" s="205"/>
      <c r="CS161" s="205"/>
      <c r="CT161" s="205"/>
      <c r="CU161" s="205"/>
      <c r="CV161" s="205"/>
      <c r="CW161" s="205"/>
      <c r="CX161" s="205"/>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c r="DS161" s="206"/>
      <c r="DT161" s="206"/>
      <c r="DU161" s="206"/>
      <c r="DV161" s="206"/>
      <c r="DW161" s="206"/>
      <c r="DX161" s="206"/>
      <c r="DY161" s="206"/>
      <c r="DZ161" s="206"/>
      <c r="EA161" s="206"/>
      <c r="EB161" s="206"/>
      <c r="EC161" s="206"/>
      <c r="ED161" s="206"/>
      <c r="EE161" s="206"/>
      <c r="EF161" s="206"/>
      <c r="EG161" s="206"/>
      <c r="EH161" s="206"/>
      <c r="EI161" s="206"/>
      <c r="EJ161" s="206"/>
      <c r="EK161" s="206"/>
      <c r="EL161" s="206"/>
      <c r="EM161" s="206"/>
      <c r="EN161" s="206"/>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c r="FL161" s="206"/>
      <c r="FM161" s="206"/>
      <c r="FN161" s="206"/>
      <c r="FO161" s="206"/>
      <c r="FP161" s="206"/>
      <c r="FQ161" s="206"/>
      <c r="FR161" s="206"/>
      <c r="FS161" s="206"/>
      <c r="FT161" s="206"/>
      <c r="FU161" s="206"/>
      <c r="FV161" s="206"/>
      <c r="FW161" s="206"/>
      <c r="FX161" s="206"/>
      <c r="FY161" s="206"/>
      <c r="FZ161" s="206"/>
      <c r="GA161" s="206"/>
      <c r="GB161" s="206"/>
      <c r="GC161" s="206"/>
      <c r="GD161" s="206"/>
      <c r="GE161" s="206"/>
      <c r="GF161" s="206"/>
      <c r="GG161" s="206"/>
      <c r="GH161" s="206"/>
      <c r="GI161" s="206"/>
      <c r="GJ161" s="206"/>
      <c r="GK161" s="206"/>
      <c r="GL161" s="206"/>
      <c r="GM161" s="206"/>
      <c r="GN161" s="206"/>
      <c r="GO161" s="206"/>
      <c r="GP161" s="206"/>
      <c r="GQ161" s="206"/>
      <c r="GR161" s="206"/>
      <c r="GS161" s="206"/>
      <c r="GT161" s="206"/>
      <c r="GU161" s="206"/>
      <c r="GV161" s="206"/>
      <c r="GW161" s="206"/>
      <c r="GX161" s="206"/>
      <c r="GY161" s="206"/>
      <c r="GZ161" s="206"/>
      <c r="HA161" s="206"/>
      <c r="HB161" s="206"/>
      <c r="HC161" s="206"/>
      <c r="HD161" s="206"/>
      <c r="HE161" s="206"/>
      <c r="HF161" s="206"/>
      <c r="HG161" s="206"/>
      <c r="HH161" s="206"/>
      <c r="HI161" s="206"/>
      <c r="HJ161" s="206"/>
      <c r="HK161" s="206"/>
      <c r="HL161" s="206"/>
      <c r="HM161" s="206"/>
      <c r="HN161" s="206"/>
      <c r="HO161" s="206"/>
      <c r="HP161" s="206"/>
      <c r="HQ161" s="206"/>
      <c r="HR161" s="206"/>
      <c r="HS161" s="206"/>
      <c r="HT161" s="206"/>
      <c r="HU161" s="206"/>
      <c r="HV161" s="206"/>
      <c r="HW161" s="206"/>
      <c r="HX161" s="206"/>
      <c r="HY161" s="206"/>
      <c r="HZ161" s="206"/>
      <c r="IA161" s="206"/>
      <c r="IB161" s="206"/>
      <c r="IC161" s="206"/>
      <c r="ID161" s="206"/>
      <c r="IE161" s="206"/>
      <c r="IF161" s="206"/>
      <c r="IG161" s="206"/>
      <c r="IH161" s="206"/>
      <c r="II161" s="206"/>
      <c r="IJ161" s="206"/>
      <c r="IK161" s="206"/>
      <c r="IL161" s="206"/>
      <c r="IM161" s="206"/>
      <c r="IN161" s="206"/>
      <c r="IO161" s="206"/>
      <c r="IP161" s="206"/>
      <c r="IQ161" s="206"/>
      <c r="IR161" s="206"/>
      <c r="IS161" s="206"/>
      <c r="IT161" s="206"/>
      <c r="IU161" s="206"/>
      <c r="IV161" s="206"/>
      <c r="IW161" s="206"/>
      <c r="IX161" s="206"/>
      <c r="IY161" s="206"/>
      <c r="IZ161" s="206"/>
      <c r="JA161" s="206"/>
      <c r="JB161" s="206"/>
      <c r="JC161" s="206"/>
      <c r="JD161" s="206"/>
      <c r="JE161" s="206"/>
      <c r="JF161" s="206"/>
      <c r="JG161" s="206"/>
      <c r="JH161" s="206"/>
      <c r="JI161" s="206"/>
      <c r="JJ161" s="206"/>
      <c r="JK161" s="206"/>
      <c r="JL161" s="206"/>
      <c r="JM161" s="206"/>
      <c r="JN161" s="206"/>
      <c r="JO161" s="206"/>
      <c r="JP161" s="206"/>
      <c r="JQ161" s="206"/>
      <c r="JR161" s="206"/>
      <c r="JS161" s="206"/>
      <c r="JT161" s="206"/>
      <c r="JU161" s="206"/>
      <c r="JV161" s="206"/>
      <c r="JW161" s="206"/>
      <c r="JX161" s="206"/>
      <c r="JY161" s="206"/>
      <c r="JZ161" s="206"/>
      <c r="KA161" s="206"/>
      <c r="KB161" s="206"/>
      <c r="KC161" s="206"/>
      <c r="KD161" s="206"/>
      <c r="KE161" s="206"/>
      <c r="KF161" s="206"/>
      <c r="KG161" s="206"/>
      <c r="KH161" s="206"/>
      <c r="KI161" s="206"/>
      <c r="KJ161" s="206"/>
      <c r="KK161" s="206"/>
      <c r="KL161" s="206"/>
      <c r="KM161" s="206"/>
      <c r="KN161" s="206"/>
      <c r="KO161" s="206"/>
      <c r="KP161" s="205"/>
      <c r="KQ161" s="205"/>
      <c r="KR161" s="205"/>
      <c r="KS161" s="205"/>
      <c r="KT161" s="205"/>
      <c r="KU161" s="205"/>
      <c r="KV161" s="205"/>
      <c r="KW161" s="205"/>
      <c r="KX161" s="205"/>
      <c r="KY161" s="205"/>
      <c r="KZ161" s="205"/>
      <c r="LA161" s="205"/>
      <c r="LB161" s="205"/>
      <c r="LC161" s="205"/>
      <c r="LD161" s="205"/>
      <c r="LE161" s="205"/>
      <c r="LF161" s="205"/>
      <c r="LG161" s="205"/>
      <c r="LH161" s="205"/>
      <c r="LI161" s="205"/>
      <c r="LJ161" s="205"/>
      <c r="LK161" s="205"/>
      <c r="LL161" s="205"/>
      <c r="LM161" s="205"/>
      <c r="LN161" s="205"/>
      <c r="LO161" s="205"/>
      <c r="LP161" s="205"/>
      <c r="LQ161" s="205"/>
      <c r="LR161" s="205"/>
      <c r="LS161" s="205"/>
      <c r="LT161" s="205"/>
      <c r="LU161" s="205"/>
      <c r="LV161" s="205"/>
      <c r="LW161" s="205"/>
      <c r="LX161" s="205"/>
      <c r="LY161" s="205"/>
      <c r="LZ161" s="205"/>
      <c r="MA161" s="205"/>
      <c r="MB161" s="205"/>
      <c r="MC161" s="205"/>
      <c r="MD161" s="205"/>
      <c r="ME161" s="205"/>
      <c r="MF161" s="205"/>
      <c r="MG161" s="205"/>
      <c r="MH161" s="205"/>
      <c r="MI161" s="205"/>
      <c r="MJ161" s="205"/>
      <c r="MK161" s="205"/>
      <c r="ML161" s="205"/>
      <c r="MM161" s="205"/>
      <c r="MN161" s="205"/>
      <c r="MO161" s="205"/>
      <c r="MP161" s="205"/>
      <c r="MQ161" s="205"/>
      <c r="MR161" s="205"/>
      <c r="MS161" s="205"/>
      <c r="MT161" s="205"/>
      <c r="MU161" s="205"/>
      <c r="MV161" s="205"/>
      <c r="MW161" s="205"/>
      <c r="MX161" s="205"/>
      <c r="MY161" s="205"/>
      <c r="MZ161" s="205"/>
      <c r="NA161" s="205"/>
      <c r="NB161" s="205"/>
      <c r="NC161" s="205"/>
      <c r="ND161" s="205"/>
      <c r="NE161" s="205"/>
      <c r="NF161" s="205"/>
      <c r="NG161" s="205"/>
      <c r="NH161" s="205"/>
      <c r="NI161" s="205"/>
      <c r="NJ161" s="205"/>
      <c r="NK161" s="205"/>
      <c r="NL161" s="205"/>
      <c r="NM161" s="205"/>
      <c r="NN161" s="205"/>
      <c r="NO161" s="205"/>
      <c r="NP161" s="205"/>
      <c r="NQ161" s="205"/>
      <c r="NR161" s="205"/>
      <c r="NS161" s="205"/>
      <c r="NT161" s="205"/>
      <c r="NU161" s="205"/>
      <c r="NV161" s="205"/>
      <c r="NW161" s="205"/>
      <c r="NX161" s="205"/>
      <c r="NY161" s="205"/>
      <c r="NZ161" s="205"/>
      <c r="OA161" s="205"/>
      <c r="OB161" s="205"/>
      <c r="OC161" s="205"/>
      <c r="OD161" s="205"/>
      <c r="OE161" s="205"/>
      <c r="OF161" s="205"/>
      <c r="OG161" s="205"/>
      <c r="OH161" s="205"/>
      <c r="OI161" s="205"/>
      <c r="OJ161" s="205"/>
      <c r="OK161" s="205"/>
      <c r="OL161" s="205"/>
      <c r="OM161" s="205"/>
      <c r="ON161" s="205"/>
      <c r="OO161" s="205"/>
      <c r="OP161" s="205"/>
      <c r="OQ161" s="205"/>
      <c r="OR161" s="205"/>
      <c r="OS161" s="205"/>
      <c r="OT161" s="205"/>
      <c r="OU161" s="205"/>
      <c r="OV161" s="205"/>
      <c r="OW161" s="205"/>
      <c r="OX161" s="205"/>
      <c r="OY161" s="205"/>
      <c r="OZ161" s="205"/>
      <c r="PA161" s="205"/>
      <c r="PB161" s="205"/>
      <c r="PC161" s="205"/>
      <c r="PD161" s="205"/>
      <c r="PE161" s="205"/>
      <c r="PF161" s="205"/>
      <c r="PG161" s="205"/>
      <c r="PH161" s="205"/>
      <c r="PI161" s="205"/>
      <c r="PJ161" s="205"/>
      <c r="PK161" s="205"/>
      <c r="PL161" s="205"/>
      <c r="PM161" s="205"/>
      <c r="PN161" s="205"/>
      <c r="PO161" s="205"/>
      <c r="PP161" s="205"/>
      <c r="PQ161" s="205"/>
      <c r="PR161" s="205"/>
      <c r="PS161" s="205"/>
      <c r="PT161" s="205"/>
      <c r="PU161" s="205"/>
      <c r="PV161" s="205"/>
      <c r="PW161" s="205"/>
      <c r="PX161" s="205"/>
      <c r="PY161" s="205"/>
      <c r="PZ161" s="205"/>
      <c r="QA161" s="205"/>
      <c r="QB161" s="205"/>
      <c r="QC161" s="205"/>
      <c r="QD161" s="205"/>
      <c r="QE161" s="205"/>
      <c r="QF161" s="205"/>
      <c r="QG161" s="205"/>
      <c r="QH161" s="205"/>
      <c r="QI161" s="205"/>
      <c r="QJ161" s="205"/>
      <c r="QK161" s="205"/>
      <c r="QL161" s="205"/>
      <c r="QM161" s="205"/>
      <c r="QN161" s="205"/>
      <c r="QO161" s="205"/>
      <c r="QP161" s="205"/>
      <c r="QQ161" s="205"/>
      <c r="QR161" s="205"/>
      <c r="QS161" s="205"/>
      <c r="QT161" s="205"/>
      <c r="QU161" s="205"/>
      <c r="QV161" s="205"/>
      <c r="QW161" s="205"/>
      <c r="QX161" s="205"/>
      <c r="QY161" s="205"/>
      <c r="QZ161" s="205"/>
      <c r="RA161" s="205"/>
      <c r="RB161" s="205"/>
      <c r="RC161" s="205"/>
      <c r="RD161" s="205"/>
      <c r="RE161" s="205"/>
      <c r="RF161" s="205"/>
      <c r="RG161" s="205"/>
      <c r="RH161" s="205"/>
      <c r="RI161" s="205"/>
      <c r="RJ161" s="205"/>
      <c r="RK161" s="205"/>
      <c r="RL161" s="205"/>
      <c r="RM161" s="205"/>
      <c r="RN161" s="205"/>
      <c r="RO161" s="205"/>
      <c r="RP161" s="205"/>
      <c r="RQ161" s="205"/>
      <c r="RR161" s="205"/>
      <c r="RS161" s="205"/>
      <c r="RT161" s="205"/>
      <c r="RU161" s="205"/>
      <c r="RV161" s="205"/>
      <c r="RW161" s="205"/>
      <c r="RX161" s="205"/>
      <c r="RY161" s="205"/>
      <c r="RZ161" s="205"/>
      <c r="SA161" s="205"/>
      <c r="SB161" s="205"/>
      <c r="SC161" s="205"/>
      <c r="SD161" s="205"/>
      <c r="SE161" s="205"/>
      <c r="SF161" s="205"/>
      <c r="SG161" s="205"/>
      <c r="SH161" s="205"/>
      <c r="SI161" s="205"/>
      <c r="SJ161" s="205"/>
      <c r="SK161" s="205"/>
      <c r="SL161" s="205"/>
      <c r="SM161" s="205"/>
      <c r="SN161" s="205"/>
      <c r="SO161" s="205"/>
      <c r="SP161" s="205"/>
      <c r="SQ161" s="205"/>
      <c r="SR161" s="205"/>
      <c r="SS161" s="205"/>
      <c r="ST161" s="205"/>
      <c r="SU161" s="205"/>
      <c r="SV161" s="205"/>
      <c r="SW161" s="205"/>
      <c r="SX161" s="205"/>
      <c r="SY161" s="205"/>
      <c r="SZ161" s="205"/>
      <c r="TA161" s="205"/>
      <c r="TB161" s="205"/>
      <c r="TC161" s="205"/>
      <c r="TD161" s="205"/>
      <c r="TE161" s="205"/>
      <c r="TF161" s="205"/>
      <c r="TG161" s="205"/>
      <c r="TH161" s="205"/>
      <c r="TI161" s="205"/>
      <c r="TJ161" s="205"/>
      <c r="TK161" s="205"/>
      <c r="TL161" s="205"/>
      <c r="TM161" s="205"/>
      <c r="TN161" s="205"/>
      <c r="TO161" s="205"/>
      <c r="TP161" s="205"/>
      <c r="TQ161" s="205"/>
      <c r="TR161" s="205"/>
      <c r="TS161" s="205"/>
      <c r="TT161" s="205"/>
      <c r="TU161" s="205"/>
      <c r="TV161" s="205"/>
      <c r="TW161" s="205"/>
      <c r="TX161" s="205"/>
      <c r="TY161" s="205"/>
      <c r="TZ161" s="205"/>
      <c r="UA161" s="205"/>
      <c r="UB161" s="205"/>
      <c r="UC161" s="205"/>
      <c r="UD161" s="205"/>
      <c r="UE161" s="205"/>
      <c r="UF161" s="205"/>
      <c r="UG161" s="205"/>
      <c r="UH161" s="205"/>
      <c r="UI161" s="205"/>
      <c r="UJ161" s="205"/>
      <c r="UK161" s="205"/>
      <c r="UL161" s="205"/>
      <c r="UM161" s="205"/>
      <c r="UN161" s="205"/>
      <c r="UO161" s="205"/>
      <c r="UP161" s="205"/>
      <c r="UQ161" s="205"/>
      <c r="UR161" s="205"/>
      <c r="US161" s="205"/>
      <c r="UT161" s="205"/>
      <c r="UU161" s="205"/>
      <c r="UV161" s="205"/>
      <c r="UW161" s="205"/>
      <c r="UX161" s="205"/>
      <c r="UY161" s="205"/>
      <c r="UZ161" s="205"/>
      <c r="VA161" s="205"/>
      <c r="VB161" s="205"/>
      <c r="VC161" s="205"/>
      <c r="VD161" s="205"/>
      <c r="VE161" s="205"/>
      <c r="VF161" s="205"/>
      <c r="VG161" s="205"/>
      <c r="VH161" s="205"/>
      <c r="VI161" s="205"/>
      <c r="VJ161" s="205"/>
      <c r="VK161" s="205"/>
      <c r="VL161" s="205"/>
      <c r="VM161" s="205"/>
      <c r="VN161" s="205"/>
      <c r="VO161" s="205"/>
      <c r="VP161" s="205"/>
      <c r="VQ161" s="205"/>
      <c r="VR161" s="205"/>
      <c r="VS161" s="205"/>
      <c r="VT161" s="205"/>
      <c r="VU161" s="205"/>
      <c r="VV161" s="205"/>
      <c r="VW161" s="205"/>
      <c r="VX161" s="205"/>
      <c r="VY161" s="205"/>
      <c r="VZ161" s="205"/>
      <c r="WA161" s="205"/>
      <c r="WB161" s="205"/>
      <c r="WC161" s="205"/>
      <c r="WD161" s="205"/>
      <c r="WE161" s="205"/>
      <c r="WF161" s="205"/>
      <c r="WG161" s="205"/>
      <c r="WH161" s="205"/>
      <c r="WI161" s="205"/>
      <c r="WJ161" s="205"/>
      <c r="WK161" s="205"/>
      <c r="WL161" s="205"/>
      <c r="WM161" s="205"/>
      <c r="WN161" s="205"/>
      <c r="WO161" s="205"/>
      <c r="WP161" s="205"/>
      <c r="WQ161" s="205"/>
      <c r="WR161" s="205"/>
      <c r="WS161" s="205"/>
      <c r="WT161" s="205"/>
      <c r="WU161" s="205"/>
      <c r="WV161" s="205"/>
      <c r="WW161" s="205"/>
      <c r="WX161" s="205"/>
      <c r="WY161" s="205"/>
      <c r="WZ161" s="205"/>
      <c r="XA161" s="205"/>
      <c r="XB161" s="205"/>
      <c r="XC161" s="205"/>
      <c r="XD161" s="205"/>
      <c r="XE161" s="205"/>
      <c r="XF161" s="205"/>
      <c r="XG161" s="205"/>
      <c r="XH161" s="205"/>
      <c r="XI161" s="205"/>
      <c r="XJ161" s="205"/>
      <c r="XK161" s="205"/>
      <c r="XL161" s="205"/>
      <c r="XM161" s="205"/>
      <c r="XN161" s="205"/>
      <c r="XO161" s="205"/>
      <c r="XP161" s="205"/>
      <c r="XQ161" s="205"/>
      <c r="XR161" s="205"/>
      <c r="XS161" s="205"/>
      <c r="XT161" s="205"/>
      <c r="XU161" s="205"/>
      <c r="XV161" s="205"/>
      <c r="XW161" s="205"/>
      <c r="XX161" s="205"/>
      <c r="XY161" s="205"/>
      <c r="XZ161" s="205"/>
      <c r="YA161" s="205"/>
      <c r="YB161" s="205"/>
      <c r="YC161" s="205"/>
      <c r="YD161" s="205"/>
      <c r="YE161" s="205"/>
      <c r="YF161" s="205"/>
      <c r="YG161" s="205"/>
      <c r="YH161" s="205"/>
      <c r="YI161" s="205"/>
      <c r="YJ161" s="205"/>
      <c r="YK161" s="205"/>
      <c r="YL161" s="205"/>
      <c r="YM161" s="205"/>
      <c r="YN161" s="205"/>
      <c r="YO161" s="205"/>
      <c r="YP161" s="205"/>
      <c r="YQ161" s="205"/>
      <c r="YR161" s="205"/>
      <c r="YS161" s="205"/>
      <c r="YT161" s="205"/>
      <c r="YU161" s="205"/>
      <c r="YV161" s="205"/>
      <c r="YW161" s="205"/>
      <c r="YX161" s="205"/>
      <c r="YY161" s="205"/>
      <c r="YZ161" s="205"/>
      <c r="ZA161" s="205"/>
      <c r="ZB161" s="205"/>
      <c r="ZC161" s="205"/>
      <c r="ZD161" s="205"/>
      <c r="ZE161" s="205"/>
      <c r="ZF161" s="205"/>
      <c r="ZG161" s="205"/>
      <c r="ZH161" s="205"/>
      <c r="ZI161" s="205"/>
      <c r="ZJ161" s="205"/>
      <c r="ZK161" s="205"/>
      <c r="ZL161" s="205"/>
      <c r="ZM161" s="205"/>
      <c r="ZN161" s="205"/>
      <c r="ZO161" s="205"/>
      <c r="ZP161" s="205"/>
      <c r="ZQ161" s="205"/>
      <c r="ZR161" s="205"/>
      <c r="ZS161" s="205"/>
      <c r="ZT161" s="205"/>
      <c r="ZU161" s="205"/>
      <c r="ZV161" s="205"/>
      <c r="ZW161" s="205"/>
      <c r="ZX161" s="205"/>
      <c r="ZY161" s="205"/>
      <c r="ZZ161" s="205"/>
      <c r="AAA161" s="205"/>
      <c r="AAB161" s="205"/>
      <c r="AAC161" s="205"/>
      <c r="AAD161" s="205"/>
      <c r="AAE161" s="205"/>
      <c r="AAF161" s="205"/>
      <c r="AAG161" s="205"/>
      <c r="AAH161" s="205"/>
      <c r="AAI161" s="205"/>
      <c r="AAJ161" s="205"/>
      <c r="AAK161" s="205"/>
      <c r="AAL161" s="205"/>
      <c r="AAM161" s="205"/>
      <c r="AAN161" s="205"/>
      <c r="AAO161" s="205"/>
      <c r="AAP161" s="205"/>
      <c r="AAQ161" s="205"/>
      <c r="AAR161" s="205"/>
      <c r="AAS161" s="205"/>
      <c r="AAT161" s="205"/>
      <c r="AAU161" s="205"/>
      <c r="AAV161" s="205"/>
      <c r="AAW161" s="205"/>
      <c r="AAX161" s="205"/>
      <c r="AAY161" s="205"/>
      <c r="AAZ161" s="205"/>
      <c r="ABA161" s="205"/>
      <c r="ABB161" s="205"/>
      <c r="ABC161" s="205"/>
      <c r="ABD161" s="205"/>
      <c r="ABE161" s="205"/>
      <c r="ABF161" s="205"/>
      <c r="ABG161" s="205"/>
      <c r="ABH161" s="205"/>
      <c r="ABI161" s="205"/>
      <c r="ABJ161" s="205"/>
      <c r="ABK161" s="205"/>
      <c r="ABL161" s="205"/>
      <c r="ABM161" s="205"/>
      <c r="ABN161" s="205"/>
      <c r="ABO161" s="205"/>
      <c r="ABP161" s="205"/>
      <c r="ABQ161" s="205"/>
      <c r="ABR161" s="205"/>
      <c r="ABS161" s="205"/>
      <c r="ABT161" s="205"/>
      <c r="ABU161" s="205"/>
      <c r="ABV161" s="205"/>
      <c r="ABW161" s="205"/>
      <c r="ABX161" s="205"/>
      <c r="ABY161" s="205"/>
      <c r="ABZ161" s="205"/>
      <c r="ACA161" s="205"/>
      <c r="ACB161" s="205"/>
      <c r="ACC161" s="205"/>
      <c r="ACD161" s="205"/>
      <c r="ACE161" s="205"/>
      <c r="ACF161" s="205"/>
      <c r="ACG161" s="205"/>
      <c r="ACH161" s="205"/>
      <c r="ACI161" s="205"/>
      <c r="ACJ161" s="205"/>
      <c r="ACK161" s="205"/>
      <c r="ACL161" s="205"/>
      <c r="ACM161" s="205"/>
      <c r="ACN161" s="205"/>
      <c r="ACO161" s="205"/>
      <c r="ACP161" s="205"/>
      <c r="ACQ161" s="205"/>
      <c r="ACR161" s="205"/>
      <c r="ACS161" s="205"/>
      <c r="ACT161" s="205"/>
      <c r="ACU161" s="205"/>
      <c r="ACV161" s="205"/>
      <c r="ACW161" s="205"/>
      <c r="ACX161" s="205"/>
      <c r="ACY161" s="205"/>
      <c r="ACZ161" s="205"/>
      <c r="ADA161" s="205"/>
      <c r="ADB161" s="205"/>
      <c r="ADC161" s="205"/>
      <c r="ADD161" s="205"/>
      <c r="ADE161" s="205"/>
      <c r="ADF161" s="205"/>
      <c r="ADG161" s="205"/>
      <c r="ADH161" s="205"/>
      <c r="ADI161" s="205"/>
      <c r="ADJ161" s="205"/>
      <c r="ADK161" s="205"/>
      <c r="ADL161" s="205"/>
      <c r="ADM161" s="205"/>
      <c r="ADN161" s="205"/>
      <c r="ADO161" s="205"/>
      <c r="ADP161" s="205"/>
      <c r="ADQ161" s="205"/>
      <c r="ADR161" s="205"/>
      <c r="ADS161" s="205"/>
      <c r="ADT161" s="205"/>
      <c r="ADU161" s="205"/>
      <c r="ADV161" s="205"/>
      <c r="ADW161" s="205"/>
      <c r="ADX161" s="205"/>
      <c r="ADY161" s="205"/>
      <c r="ADZ161" s="205"/>
      <c r="AEA161" s="205"/>
      <c r="AEB161" s="205"/>
      <c r="AEC161" s="205"/>
      <c r="AED161" s="205"/>
      <c r="AEE161" s="205"/>
      <c r="AEF161" s="205"/>
      <c r="AEG161" s="205"/>
      <c r="AEH161" s="205"/>
      <c r="AEI161" s="205"/>
      <c r="AEJ161" s="205"/>
      <c r="AEK161" s="205"/>
      <c r="AEL161" s="205"/>
      <c r="AEM161" s="205"/>
      <c r="AEN161" s="205"/>
      <c r="AEO161" s="205"/>
      <c r="AEP161" s="205"/>
      <c r="AEQ161" s="205"/>
      <c r="AER161" s="205"/>
      <c r="AES161" s="205"/>
      <c r="AET161" s="205"/>
      <c r="AEU161" s="205"/>
      <c r="AEV161" s="205"/>
      <c r="AEW161" s="205"/>
      <c r="AEX161" s="205"/>
      <c r="AEY161" s="205"/>
      <c r="AEZ161" s="205"/>
      <c r="AFA161" s="205"/>
      <c r="AFB161" s="205"/>
      <c r="AFC161" s="205"/>
      <c r="AFD161" s="205"/>
      <c r="AFE161" s="205"/>
      <c r="AFF161" s="205"/>
      <c r="AFG161" s="205"/>
      <c r="AFH161" s="205"/>
      <c r="AFI161" s="205"/>
      <c r="AFJ161" s="205"/>
      <c r="AFK161" s="205"/>
      <c r="AFL161" s="205"/>
      <c r="AFM161" s="205"/>
      <c r="AFN161" s="205"/>
      <c r="AFO161" s="205"/>
      <c r="AFP161" s="205"/>
      <c r="AFQ161" s="205"/>
      <c r="AFR161" s="205"/>
      <c r="AFS161" s="205"/>
      <c r="AFT161" s="205"/>
      <c r="AFU161" s="205"/>
      <c r="AFV161" s="205"/>
      <c r="AFW161" s="205"/>
      <c r="AFX161" s="205"/>
      <c r="AFY161" s="205"/>
      <c r="AFZ161" s="205"/>
      <c r="AGA161" s="205"/>
      <c r="AGB161" s="205"/>
      <c r="AGC161" s="205"/>
      <c r="AGD161" s="205"/>
      <c r="AGE161" s="205"/>
      <c r="AGF161" s="205"/>
      <c r="AGG161" s="205"/>
      <c r="AGH161" s="205"/>
      <c r="AGI161" s="205"/>
      <c r="AGJ161" s="205"/>
      <c r="AGK161" s="205"/>
      <c r="AGL161" s="205"/>
      <c r="AGM161" s="205"/>
      <c r="AGN161" s="205"/>
      <c r="AGO161" s="205"/>
      <c r="AGP161" s="205"/>
      <c r="AGQ161" s="205"/>
      <c r="AGR161" s="205"/>
      <c r="AGS161" s="205"/>
      <c r="AGT161" s="205"/>
      <c r="AGU161" s="205"/>
      <c r="AGV161" s="205"/>
      <c r="AGW161" s="205"/>
      <c r="AGX161" s="205"/>
      <c r="AGY161" s="205"/>
      <c r="AGZ161" s="205"/>
      <c r="AHA161" s="205"/>
      <c r="AHB161" s="205"/>
      <c r="AHC161" s="205"/>
      <c r="AHD161" s="205"/>
      <c r="AHE161" s="205"/>
      <c r="AHF161" s="205"/>
      <c r="AHG161" s="205"/>
      <c r="AHH161" s="205"/>
      <c r="AHI161" s="205"/>
      <c r="AHJ161" s="205"/>
      <c r="AHK161" s="205"/>
      <c r="AHL161" s="205"/>
      <c r="AHM161" s="205"/>
      <c r="AHN161" s="205"/>
      <c r="AHO161" s="205"/>
      <c r="AHP161" s="205"/>
      <c r="AHQ161" s="205"/>
      <c r="AHR161" s="205"/>
      <c r="AHS161" s="205"/>
      <c r="AHT161" s="205"/>
      <c r="AHU161" s="205"/>
      <c r="AHV161" s="205"/>
      <c r="AHW161" s="205"/>
      <c r="AHX161" s="205"/>
      <c r="AHY161" s="205"/>
      <c r="AHZ161" s="205"/>
      <c r="AIA161" s="205"/>
      <c r="AIB161" s="205"/>
      <c r="AIC161" s="205"/>
      <c r="AID161" s="205"/>
      <c r="AIE161" s="205"/>
      <c r="AIF161" s="205"/>
      <c r="AIG161" s="205"/>
      <c r="AIH161" s="205"/>
      <c r="AII161" s="205"/>
      <c r="AIJ161" s="205"/>
      <c r="AIK161" s="205"/>
      <c r="AIL161" s="205"/>
      <c r="AIM161" s="205"/>
      <c r="AIN161" s="205"/>
      <c r="AIO161" s="205"/>
      <c r="AIP161" s="205"/>
      <c r="AIQ161" s="205"/>
      <c r="AIR161" s="205"/>
      <c r="AIS161" s="205"/>
      <c r="AIT161" s="205"/>
      <c r="AIU161" s="205"/>
      <c r="AIV161" s="205"/>
      <c r="AIW161" s="205"/>
      <c r="AIX161" s="205"/>
      <c r="AIY161" s="205"/>
      <c r="AIZ161" s="205"/>
      <c r="AJA161" s="205"/>
      <c r="AJB161" s="205"/>
      <c r="AJC161" s="205"/>
      <c r="AJD161" s="205"/>
      <c r="AJE161" s="205"/>
      <c r="AJF161" s="205"/>
      <c r="AJG161" s="205"/>
      <c r="AJH161" s="205"/>
      <c r="AJI161" s="205"/>
      <c r="AJJ161" s="205"/>
      <c r="AJK161" s="205"/>
      <c r="AJL161" s="205"/>
      <c r="AJM161" s="205"/>
      <c r="AJN161" s="205"/>
      <c r="AJO161" s="205"/>
      <c r="AJP161" s="205"/>
      <c r="AJQ161" s="205"/>
      <c r="AJR161" s="205"/>
      <c r="AJS161" s="205"/>
      <c r="AJT161" s="205"/>
      <c r="AJU161" s="205"/>
      <c r="AJV161" s="205"/>
      <c r="AJW161" s="205"/>
      <c r="AJX161" s="205"/>
      <c r="AJY161" s="205"/>
      <c r="AJZ161" s="205"/>
      <c r="AKA161" s="205"/>
      <c r="AKB161" s="205"/>
      <c r="AKC161" s="205"/>
      <c r="AKD161" s="205"/>
      <c r="AKE161" s="205"/>
      <c r="AKF161" s="205"/>
      <c r="AKG161" s="205"/>
      <c r="AKH161" s="205"/>
      <c r="AKI161" s="205"/>
      <c r="AKJ161" s="205"/>
      <c r="AKK161" s="205"/>
      <c r="AKL161" s="205"/>
      <c r="AKM161" s="205"/>
      <c r="AKN161" s="205"/>
      <c r="AKO161" s="205"/>
      <c r="AKP161" s="205"/>
      <c r="AKQ161" s="205"/>
      <c r="AKR161" s="205"/>
      <c r="AKS161" s="205"/>
      <c r="AKT161" s="205"/>
      <c r="AKU161" s="205"/>
      <c r="AKV161" s="205"/>
      <c r="AKW161" s="205"/>
      <c r="AKX161" s="205"/>
      <c r="AKY161" s="205"/>
      <c r="AKZ161" s="205"/>
      <c r="ALA161" s="205"/>
      <c r="ALB161" s="205"/>
      <c r="ALC161" s="205"/>
      <c r="ALD161" s="205"/>
      <c r="ALE161" s="205"/>
      <c r="ALF161" s="205"/>
      <c r="ALG161" s="205"/>
      <c r="ALH161" s="205"/>
      <c r="ALI161" s="205"/>
      <c r="ALJ161" s="205"/>
      <c r="ALK161" s="205"/>
      <c r="ALL161" s="205"/>
      <c r="ALM161" s="205"/>
      <c r="ALN161" s="205"/>
      <c r="ALO161" s="205"/>
      <c r="ALP161" s="205"/>
      <c r="ALQ161" s="205"/>
      <c r="ALR161" s="205"/>
      <c r="ALS161" s="205"/>
      <c r="ALT161" s="205"/>
      <c r="ALU161" s="205"/>
      <c r="ALV161" s="205"/>
      <c r="ALW161" s="205"/>
      <c r="ALX161" s="205"/>
      <c r="ALY161" s="205"/>
      <c r="ALZ161" s="205"/>
      <c r="AMA161" s="205"/>
      <c r="AMB161" s="205"/>
      <c r="AMC161" s="205"/>
      <c r="AMD161" s="205"/>
      <c r="AME161" s="205"/>
      <c r="AMF161" s="205"/>
      <c r="AMG161" s="205"/>
      <c r="AMH161" s="205"/>
      <c r="AMI161" s="205"/>
      <c r="AMJ161" s="205"/>
      <c r="AMK161" s="205"/>
    </row>
    <row r="162" spans="1:1025" s="207" customFormat="1" ht="54" x14ac:dyDescent="0.25">
      <c r="A162" s="202"/>
      <c r="B162" s="293"/>
      <c r="C162" s="294"/>
      <c r="D162" s="199" t="s">
        <v>24</v>
      </c>
      <c r="E162" s="201"/>
      <c r="F162" s="201">
        <f>F161</f>
        <v>272.39999999999998</v>
      </c>
      <c r="G162" s="201"/>
      <c r="H162" s="201">
        <f>H161</f>
        <v>215.3</v>
      </c>
      <c r="I162" s="201">
        <f>I161</f>
        <v>255.4</v>
      </c>
      <c r="J162" s="208"/>
      <c r="K162" s="208">
        <f>H162/F162*100</f>
        <v>79.038179148311315</v>
      </c>
      <c r="L162" s="208"/>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c r="CA162" s="205"/>
      <c r="CB162" s="205"/>
      <c r="CC162" s="205"/>
      <c r="CD162" s="205"/>
      <c r="CE162" s="205"/>
      <c r="CF162" s="205"/>
      <c r="CG162" s="205"/>
      <c r="CH162" s="205"/>
      <c r="CI162" s="205"/>
      <c r="CJ162" s="205"/>
      <c r="CK162" s="205"/>
      <c r="CL162" s="205"/>
      <c r="CM162" s="205"/>
      <c r="CN162" s="205"/>
      <c r="CO162" s="205"/>
      <c r="CP162" s="205"/>
      <c r="CQ162" s="205"/>
      <c r="CR162" s="205"/>
      <c r="CS162" s="205"/>
      <c r="CT162" s="205"/>
      <c r="CU162" s="205"/>
      <c r="CV162" s="205"/>
      <c r="CW162" s="205"/>
      <c r="CX162" s="205"/>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c r="DS162" s="206"/>
      <c r="DT162" s="206"/>
      <c r="DU162" s="206"/>
      <c r="DV162" s="206"/>
      <c r="DW162" s="206"/>
      <c r="DX162" s="206"/>
      <c r="DY162" s="206"/>
      <c r="DZ162" s="206"/>
      <c r="EA162" s="206"/>
      <c r="EB162" s="206"/>
      <c r="EC162" s="206"/>
      <c r="ED162" s="206"/>
      <c r="EE162" s="206"/>
      <c r="EF162" s="206"/>
      <c r="EG162" s="206"/>
      <c r="EH162" s="206"/>
      <c r="EI162" s="206"/>
      <c r="EJ162" s="206"/>
      <c r="EK162" s="206"/>
      <c r="EL162" s="206"/>
      <c r="EM162" s="206"/>
      <c r="EN162" s="206"/>
      <c r="EO162" s="206"/>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c r="FL162" s="206"/>
      <c r="FM162" s="206"/>
      <c r="FN162" s="206"/>
      <c r="FO162" s="206"/>
      <c r="FP162" s="206"/>
      <c r="FQ162" s="206"/>
      <c r="FR162" s="206"/>
      <c r="FS162" s="206"/>
      <c r="FT162" s="206"/>
      <c r="FU162" s="206"/>
      <c r="FV162" s="206"/>
      <c r="FW162" s="206"/>
      <c r="FX162" s="206"/>
      <c r="FY162" s="206"/>
      <c r="FZ162" s="206"/>
      <c r="GA162" s="206"/>
      <c r="GB162" s="206"/>
      <c r="GC162" s="206"/>
      <c r="GD162" s="206"/>
      <c r="GE162" s="206"/>
      <c r="GF162" s="206"/>
      <c r="GG162" s="206"/>
      <c r="GH162" s="206"/>
      <c r="GI162" s="206"/>
      <c r="GJ162" s="206"/>
      <c r="GK162" s="206"/>
      <c r="GL162" s="206"/>
      <c r="GM162" s="206"/>
      <c r="GN162" s="206"/>
      <c r="GO162" s="206"/>
      <c r="GP162" s="206"/>
      <c r="GQ162" s="206"/>
      <c r="GR162" s="206"/>
      <c r="GS162" s="206"/>
      <c r="GT162" s="206"/>
      <c r="GU162" s="206"/>
      <c r="GV162" s="206"/>
      <c r="GW162" s="206"/>
      <c r="GX162" s="206"/>
      <c r="GY162" s="206"/>
      <c r="GZ162" s="206"/>
      <c r="HA162" s="206"/>
      <c r="HB162" s="206"/>
      <c r="HC162" s="206"/>
      <c r="HD162" s="206"/>
      <c r="HE162" s="206"/>
      <c r="HF162" s="206"/>
      <c r="HG162" s="206"/>
      <c r="HH162" s="206"/>
      <c r="HI162" s="206"/>
      <c r="HJ162" s="206"/>
      <c r="HK162" s="206"/>
      <c r="HL162" s="206"/>
      <c r="HM162" s="206"/>
      <c r="HN162" s="206"/>
      <c r="HO162" s="206"/>
      <c r="HP162" s="206"/>
      <c r="HQ162" s="206"/>
      <c r="HR162" s="206"/>
      <c r="HS162" s="206"/>
      <c r="HT162" s="206"/>
      <c r="HU162" s="206"/>
      <c r="HV162" s="206"/>
      <c r="HW162" s="206"/>
      <c r="HX162" s="206"/>
      <c r="HY162" s="206"/>
      <c r="HZ162" s="206"/>
      <c r="IA162" s="206"/>
      <c r="IB162" s="206"/>
      <c r="IC162" s="206"/>
      <c r="ID162" s="206"/>
      <c r="IE162" s="206"/>
      <c r="IF162" s="206"/>
      <c r="IG162" s="206"/>
      <c r="IH162" s="206"/>
      <c r="II162" s="206"/>
      <c r="IJ162" s="206"/>
      <c r="IK162" s="206"/>
      <c r="IL162" s="206"/>
      <c r="IM162" s="206"/>
      <c r="IN162" s="206"/>
      <c r="IO162" s="206"/>
      <c r="IP162" s="206"/>
      <c r="IQ162" s="206"/>
      <c r="IR162" s="206"/>
      <c r="IS162" s="206"/>
      <c r="IT162" s="206"/>
      <c r="IU162" s="206"/>
      <c r="IV162" s="206"/>
      <c r="IW162" s="206"/>
      <c r="IX162" s="206"/>
      <c r="IY162" s="206"/>
      <c r="IZ162" s="206"/>
      <c r="JA162" s="206"/>
      <c r="JB162" s="206"/>
      <c r="JC162" s="206"/>
      <c r="JD162" s="206"/>
      <c r="JE162" s="206"/>
      <c r="JF162" s="206"/>
      <c r="JG162" s="206"/>
      <c r="JH162" s="206"/>
      <c r="JI162" s="206"/>
      <c r="JJ162" s="206"/>
      <c r="JK162" s="206"/>
      <c r="JL162" s="206"/>
      <c r="JM162" s="206"/>
      <c r="JN162" s="206"/>
      <c r="JO162" s="206"/>
      <c r="JP162" s="206"/>
      <c r="JQ162" s="206"/>
      <c r="JR162" s="206"/>
      <c r="JS162" s="206"/>
      <c r="JT162" s="206"/>
      <c r="JU162" s="206"/>
      <c r="JV162" s="206"/>
      <c r="JW162" s="206"/>
      <c r="JX162" s="206"/>
      <c r="JY162" s="206"/>
      <c r="JZ162" s="206"/>
      <c r="KA162" s="206"/>
      <c r="KB162" s="206"/>
      <c r="KC162" s="206"/>
      <c r="KD162" s="206"/>
      <c r="KE162" s="206"/>
      <c r="KF162" s="206"/>
      <c r="KG162" s="206"/>
      <c r="KH162" s="206"/>
      <c r="KI162" s="206"/>
      <c r="KJ162" s="206"/>
      <c r="KK162" s="206"/>
      <c r="KL162" s="206"/>
      <c r="KM162" s="206"/>
      <c r="KN162" s="206"/>
      <c r="KO162" s="206"/>
      <c r="KP162" s="205"/>
      <c r="KQ162" s="205"/>
      <c r="KR162" s="205"/>
      <c r="KS162" s="205"/>
      <c r="KT162" s="205"/>
      <c r="KU162" s="205"/>
      <c r="KV162" s="205"/>
      <c r="KW162" s="205"/>
      <c r="KX162" s="205"/>
      <c r="KY162" s="205"/>
      <c r="KZ162" s="205"/>
      <c r="LA162" s="205"/>
      <c r="LB162" s="205"/>
      <c r="LC162" s="205"/>
      <c r="LD162" s="205"/>
      <c r="LE162" s="205"/>
      <c r="LF162" s="205"/>
      <c r="LG162" s="205"/>
      <c r="LH162" s="205"/>
      <c r="LI162" s="205"/>
      <c r="LJ162" s="205"/>
      <c r="LK162" s="205"/>
      <c r="LL162" s="205"/>
      <c r="LM162" s="205"/>
      <c r="LN162" s="205"/>
      <c r="LO162" s="205"/>
      <c r="LP162" s="205"/>
      <c r="LQ162" s="205"/>
      <c r="LR162" s="205"/>
      <c r="LS162" s="205"/>
      <c r="LT162" s="205"/>
      <c r="LU162" s="205"/>
      <c r="LV162" s="205"/>
      <c r="LW162" s="205"/>
      <c r="LX162" s="205"/>
      <c r="LY162" s="205"/>
      <c r="LZ162" s="205"/>
      <c r="MA162" s="205"/>
      <c r="MB162" s="205"/>
      <c r="MC162" s="205"/>
      <c r="MD162" s="205"/>
      <c r="ME162" s="205"/>
      <c r="MF162" s="205"/>
      <c r="MG162" s="205"/>
      <c r="MH162" s="205"/>
      <c r="MI162" s="205"/>
      <c r="MJ162" s="205"/>
      <c r="MK162" s="205"/>
      <c r="ML162" s="205"/>
      <c r="MM162" s="205"/>
      <c r="MN162" s="205"/>
      <c r="MO162" s="205"/>
      <c r="MP162" s="205"/>
      <c r="MQ162" s="205"/>
      <c r="MR162" s="205"/>
      <c r="MS162" s="205"/>
      <c r="MT162" s="205"/>
      <c r="MU162" s="205"/>
      <c r="MV162" s="205"/>
      <c r="MW162" s="205"/>
      <c r="MX162" s="205"/>
      <c r="MY162" s="205"/>
      <c r="MZ162" s="205"/>
      <c r="NA162" s="205"/>
      <c r="NB162" s="205"/>
      <c r="NC162" s="205"/>
      <c r="ND162" s="205"/>
      <c r="NE162" s="205"/>
      <c r="NF162" s="205"/>
      <c r="NG162" s="205"/>
      <c r="NH162" s="205"/>
      <c r="NI162" s="205"/>
      <c r="NJ162" s="205"/>
      <c r="NK162" s="205"/>
      <c r="NL162" s="205"/>
      <c r="NM162" s="205"/>
      <c r="NN162" s="205"/>
      <c r="NO162" s="205"/>
      <c r="NP162" s="205"/>
      <c r="NQ162" s="205"/>
      <c r="NR162" s="205"/>
      <c r="NS162" s="205"/>
      <c r="NT162" s="205"/>
      <c r="NU162" s="205"/>
      <c r="NV162" s="205"/>
      <c r="NW162" s="205"/>
      <c r="NX162" s="205"/>
      <c r="NY162" s="205"/>
      <c r="NZ162" s="205"/>
      <c r="OA162" s="205"/>
      <c r="OB162" s="205"/>
      <c r="OC162" s="205"/>
      <c r="OD162" s="205"/>
      <c r="OE162" s="205"/>
      <c r="OF162" s="205"/>
      <c r="OG162" s="205"/>
      <c r="OH162" s="205"/>
      <c r="OI162" s="205"/>
      <c r="OJ162" s="205"/>
      <c r="OK162" s="205"/>
      <c r="OL162" s="205"/>
      <c r="OM162" s="205"/>
      <c r="ON162" s="205"/>
      <c r="OO162" s="205"/>
      <c r="OP162" s="205"/>
      <c r="OQ162" s="205"/>
      <c r="OR162" s="205"/>
      <c r="OS162" s="205"/>
      <c r="OT162" s="205"/>
      <c r="OU162" s="205"/>
      <c r="OV162" s="205"/>
      <c r="OW162" s="205"/>
      <c r="OX162" s="205"/>
      <c r="OY162" s="205"/>
      <c r="OZ162" s="205"/>
      <c r="PA162" s="205"/>
      <c r="PB162" s="205"/>
      <c r="PC162" s="205"/>
      <c r="PD162" s="205"/>
      <c r="PE162" s="205"/>
      <c r="PF162" s="205"/>
      <c r="PG162" s="205"/>
      <c r="PH162" s="205"/>
      <c r="PI162" s="205"/>
      <c r="PJ162" s="205"/>
      <c r="PK162" s="205"/>
      <c r="PL162" s="205"/>
      <c r="PM162" s="205"/>
      <c r="PN162" s="205"/>
      <c r="PO162" s="205"/>
      <c r="PP162" s="205"/>
      <c r="PQ162" s="205"/>
      <c r="PR162" s="205"/>
      <c r="PS162" s="205"/>
      <c r="PT162" s="205"/>
      <c r="PU162" s="205"/>
      <c r="PV162" s="205"/>
      <c r="PW162" s="205"/>
      <c r="PX162" s="205"/>
      <c r="PY162" s="205"/>
      <c r="PZ162" s="205"/>
      <c r="QA162" s="205"/>
      <c r="QB162" s="205"/>
      <c r="QC162" s="205"/>
      <c r="QD162" s="205"/>
      <c r="QE162" s="205"/>
      <c r="QF162" s="205"/>
      <c r="QG162" s="205"/>
      <c r="QH162" s="205"/>
      <c r="QI162" s="205"/>
      <c r="QJ162" s="205"/>
      <c r="QK162" s="205"/>
      <c r="QL162" s="205"/>
      <c r="QM162" s="205"/>
      <c r="QN162" s="205"/>
      <c r="QO162" s="205"/>
      <c r="QP162" s="205"/>
      <c r="QQ162" s="205"/>
      <c r="QR162" s="205"/>
      <c r="QS162" s="205"/>
      <c r="QT162" s="205"/>
      <c r="QU162" s="205"/>
      <c r="QV162" s="205"/>
      <c r="QW162" s="205"/>
      <c r="QX162" s="205"/>
      <c r="QY162" s="205"/>
      <c r="QZ162" s="205"/>
      <c r="RA162" s="205"/>
      <c r="RB162" s="205"/>
      <c r="RC162" s="205"/>
      <c r="RD162" s="205"/>
      <c r="RE162" s="205"/>
      <c r="RF162" s="205"/>
      <c r="RG162" s="205"/>
      <c r="RH162" s="205"/>
      <c r="RI162" s="205"/>
      <c r="RJ162" s="205"/>
      <c r="RK162" s="205"/>
      <c r="RL162" s="205"/>
      <c r="RM162" s="205"/>
      <c r="RN162" s="205"/>
      <c r="RO162" s="205"/>
      <c r="RP162" s="205"/>
      <c r="RQ162" s="205"/>
      <c r="RR162" s="205"/>
      <c r="RS162" s="205"/>
      <c r="RT162" s="205"/>
      <c r="RU162" s="205"/>
      <c r="RV162" s="205"/>
      <c r="RW162" s="205"/>
      <c r="RX162" s="205"/>
      <c r="RY162" s="205"/>
      <c r="RZ162" s="205"/>
      <c r="SA162" s="205"/>
      <c r="SB162" s="205"/>
      <c r="SC162" s="205"/>
      <c r="SD162" s="205"/>
      <c r="SE162" s="205"/>
      <c r="SF162" s="205"/>
      <c r="SG162" s="205"/>
      <c r="SH162" s="205"/>
      <c r="SI162" s="205"/>
      <c r="SJ162" s="205"/>
      <c r="SK162" s="205"/>
      <c r="SL162" s="205"/>
      <c r="SM162" s="205"/>
      <c r="SN162" s="205"/>
      <c r="SO162" s="205"/>
      <c r="SP162" s="205"/>
      <c r="SQ162" s="205"/>
      <c r="SR162" s="205"/>
      <c r="SS162" s="205"/>
      <c r="ST162" s="205"/>
      <c r="SU162" s="205"/>
      <c r="SV162" s="205"/>
      <c r="SW162" s="205"/>
      <c r="SX162" s="205"/>
      <c r="SY162" s="205"/>
      <c r="SZ162" s="205"/>
      <c r="TA162" s="205"/>
      <c r="TB162" s="205"/>
      <c r="TC162" s="205"/>
      <c r="TD162" s="205"/>
      <c r="TE162" s="205"/>
      <c r="TF162" s="205"/>
      <c r="TG162" s="205"/>
      <c r="TH162" s="205"/>
      <c r="TI162" s="205"/>
      <c r="TJ162" s="205"/>
      <c r="TK162" s="205"/>
      <c r="TL162" s="205"/>
      <c r="TM162" s="205"/>
      <c r="TN162" s="205"/>
      <c r="TO162" s="205"/>
      <c r="TP162" s="205"/>
      <c r="TQ162" s="205"/>
      <c r="TR162" s="205"/>
      <c r="TS162" s="205"/>
      <c r="TT162" s="205"/>
      <c r="TU162" s="205"/>
      <c r="TV162" s="205"/>
      <c r="TW162" s="205"/>
      <c r="TX162" s="205"/>
      <c r="TY162" s="205"/>
      <c r="TZ162" s="205"/>
      <c r="UA162" s="205"/>
      <c r="UB162" s="205"/>
      <c r="UC162" s="205"/>
      <c r="UD162" s="205"/>
      <c r="UE162" s="205"/>
      <c r="UF162" s="205"/>
      <c r="UG162" s="205"/>
      <c r="UH162" s="205"/>
      <c r="UI162" s="205"/>
      <c r="UJ162" s="205"/>
      <c r="UK162" s="205"/>
      <c r="UL162" s="205"/>
      <c r="UM162" s="205"/>
      <c r="UN162" s="205"/>
      <c r="UO162" s="205"/>
      <c r="UP162" s="205"/>
      <c r="UQ162" s="205"/>
      <c r="UR162" s="205"/>
      <c r="US162" s="205"/>
      <c r="UT162" s="205"/>
      <c r="UU162" s="205"/>
      <c r="UV162" s="205"/>
      <c r="UW162" s="205"/>
      <c r="UX162" s="205"/>
      <c r="UY162" s="205"/>
      <c r="UZ162" s="205"/>
      <c r="VA162" s="205"/>
      <c r="VB162" s="205"/>
      <c r="VC162" s="205"/>
      <c r="VD162" s="205"/>
      <c r="VE162" s="205"/>
      <c r="VF162" s="205"/>
      <c r="VG162" s="205"/>
      <c r="VH162" s="205"/>
      <c r="VI162" s="205"/>
      <c r="VJ162" s="205"/>
      <c r="VK162" s="205"/>
      <c r="VL162" s="205"/>
      <c r="VM162" s="205"/>
      <c r="VN162" s="205"/>
      <c r="VO162" s="205"/>
      <c r="VP162" s="205"/>
      <c r="VQ162" s="205"/>
      <c r="VR162" s="205"/>
      <c r="VS162" s="205"/>
      <c r="VT162" s="205"/>
      <c r="VU162" s="205"/>
      <c r="VV162" s="205"/>
      <c r="VW162" s="205"/>
      <c r="VX162" s="205"/>
      <c r="VY162" s="205"/>
      <c r="VZ162" s="205"/>
      <c r="WA162" s="205"/>
      <c r="WB162" s="205"/>
      <c r="WC162" s="205"/>
      <c r="WD162" s="205"/>
      <c r="WE162" s="205"/>
      <c r="WF162" s="205"/>
      <c r="WG162" s="205"/>
      <c r="WH162" s="205"/>
      <c r="WI162" s="205"/>
      <c r="WJ162" s="205"/>
      <c r="WK162" s="205"/>
      <c r="WL162" s="205"/>
      <c r="WM162" s="205"/>
      <c r="WN162" s="205"/>
      <c r="WO162" s="205"/>
      <c r="WP162" s="205"/>
      <c r="WQ162" s="205"/>
      <c r="WR162" s="205"/>
      <c r="WS162" s="205"/>
      <c r="WT162" s="205"/>
      <c r="WU162" s="205"/>
      <c r="WV162" s="205"/>
      <c r="WW162" s="205"/>
      <c r="WX162" s="205"/>
      <c r="WY162" s="205"/>
      <c r="WZ162" s="205"/>
      <c r="XA162" s="205"/>
      <c r="XB162" s="205"/>
      <c r="XC162" s="205"/>
      <c r="XD162" s="205"/>
      <c r="XE162" s="205"/>
      <c r="XF162" s="205"/>
      <c r="XG162" s="205"/>
      <c r="XH162" s="205"/>
      <c r="XI162" s="205"/>
      <c r="XJ162" s="205"/>
      <c r="XK162" s="205"/>
      <c r="XL162" s="205"/>
      <c r="XM162" s="205"/>
      <c r="XN162" s="205"/>
      <c r="XO162" s="205"/>
      <c r="XP162" s="205"/>
      <c r="XQ162" s="205"/>
      <c r="XR162" s="205"/>
      <c r="XS162" s="205"/>
      <c r="XT162" s="205"/>
      <c r="XU162" s="205"/>
      <c r="XV162" s="205"/>
      <c r="XW162" s="205"/>
      <c r="XX162" s="205"/>
      <c r="XY162" s="205"/>
      <c r="XZ162" s="205"/>
      <c r="YA162" s="205"/>
      <c r="YB162" s="205"/>
      <c r="YC162" s="205"/>
      <c r="YD162" s="205"/>
      <c r="YE162" s="205"/>
      <c r="YF162" s="205"/>
      <c r="YG162" s="205"/>
      <c r="YH162" s="205"/>
      <c r="YI162" s="205"/>
      <c r="YJ162" s="205"/>
      <c r="YK162" s="205"/>
      <c r="YL162" s="205"/>
      <c r="YM162" s="205"/>
      <c r="YN162" s="205"/>
      <c r="YO162" s="205"/>
      <c r="YP162" s="205"/>
      <c r="YQ162" s="205"/>
      <c r="YR162" s="205"/>
      <c r="YS162" s="205"/>
      <c r="YT162" s="205"/>
      <c r="YU162" s="205"/>
      <c r="YV162" s="205"/>
      <c r="YW162" s="205"/>
      <c r="YX162" s="205"/>
      <c r="YY162" s="205"/>
      <c r="YZ162" s="205"/>
      <c r="ZA162" s="205"/>
      <c r="ZB162" s="205"/>
      <c r="ZC162" s="205"/>
      <c r="ZD162" s="205"/>
      <c r="ZE162" s="205"/>
      <c r="ZF162" s="205"/>
      <c r="ZG162" s="205"/>
      <c r="ZH162" s="205"/>
      <c r="ZI162" s="205"/>
      <c r="ZJ162" s="205"/>
      <c r="ZK162" s="205"/>
      <c r="ZL162" s="205"/>
      <c r="ZM162" s="205"/>
      <c r="ZN162" s="205"/>
      <c r="ZO162" s="205"/>
      <c r="ZP162" s="205"/>
      <c r="ZQ162" s="205"/>
      <c r="ZR162" s="205"/>
      <c r="ZS162" s="205"/>
      <c r="ZT162" s="205"/>
      <c r="ZU162" s="205"/>
      <c r="ZV162" s="205"/>
      <c r="ZW162" s="205"/>
      <c r="ZX162" s="205"/>
      <c r="ZY162" s="205"/>
      <c r="ZZ162" s="205"/>
      <c r="AAA162" s="205"/>
      <c r="AAB162" s="205"/>
      <c r="AAC162" s="205"/>
      <c r="AAD162" s="205"/>
      <c r="AAE162" s="205"/>
      <c r="AAF162" s="205"/>
      <c r="AAG162" s="205"/>
      <c r="AAH162" s="205"/>
      <c r="AAI162" s="205"/>
      <c r="AAJ162" s="205"/>
      <c r="AAK162" s="205"/>
      <c r="AAL162" s="205"/>
      <c r="AAM162" s="205"/>
      <c r="AAN162" s="205"/>
      <c r="AAO162" s="205"/>
      <c r="AAP162" s="205"/>
      <c r="AAQ162" s="205"/>
      <c r="AAR162" s="205"/>
      <c r="AAS162" s="205"/>
      <c r="AAT162" s="205"/>
      <c r="AAU162" s="205"/>
      <c r="AAV162" s="205"/>
      <c r="AAW162" s="205"/>
      <c r="AAX162" s="205"/>
      <c r="AAY162" s="205"/>
      <c r="AAZ162" s="205"/>
      <c r="ABA162" s="205"/>
      <c r="ABB162" s="205"/>
      <c r="ABC162" s="205"/>
      <c r="ABD162" s="205"/>
      <c r="ABE162" s="205"/>
      <c r="ABF162" s="205"/>
      <c r="ABG162" s="205"/>
      <c r="ABH162" s="205"/>
      <c r="ABI162" s="205"/>
      <c r="ABJ162" s="205"/>
      <c r="ABK162" s="205"/>
      <c r="ABL162" s="205"/>
      <c r="ABM162" s="205"/>
      <c r="ABN162" s="205"/>
      <c r="ABO162" s="205"/>
      <c r="ABP162" s="205"/>
      <c r="ABQ162" s="205"/>
      <c r="ABR162" s="205"/>
      <c r="ABS162" s="205"/>
      <c r="ABT162" s="205"/>
      <c r="ABU162" s="205"/>
      <c r="ABV162" s="205"/>
      <c r="ABW162" s="205"/>
      <c r="ABX162" s="205"/>
      <c r="ABY162" s="205"/>
      <c r="ABZ162" s="205"/>
      <c r="ACA162" s="205"/>
      <c r="ACB162" s="205"/>
      <c r="ACC162" s="205"/>
      <c r="ACD162" s="205"/>
      <c r="ACE162" s="205"/>
      <c r="ACF162" s="205"/>
      <c r="ACG162" s="205"/>
      <c r="ACH162" s="205"/>
      <c r="ACI162" s="205"/>
      <c r="ACJ162" s="205"/>
      <c r="ACK162" s="205"/>
      <c r="ACL162" s="205"/>
      <c r="ACM162" s="205"/>
      <c r="ACN162" s="205"/>
      <c r="ACO162" s="205"/>
      <c r="ACP162" s="205"/>
      <c r="ACQ162" s="205"/>
      <c r="ACR162" s="205"/>
      <c r="ACS162" s="205"/>
      <c r="ACT162" s="205"/>
      <c r="ACU162" s="205"/>
      <c r="ACV162" s="205"/>
      <c r="ACW162" s="205"/>
      <c r="ACX162" s="205"/>
      <c r="ACY162" s="205"/>
      <c r="ACZ162" s="205"/>
      <c r="ADA162" s="205"/>
      <c r="ADB162" s="205"/>
      <c r="ADC162" s="205"/>
      <c r="ADD162" s="205"/>
      <c r="ADE162" s="205"/>
      <c r="ADF162" s="205"/>
      <c r="ADG162" s="205"/>
      <c r="ADH162" s="205"/>
      <c r="ADI162" s="205"/>
      <c r="ADJ162" s="205"/>
      <c r="ADK162" s="205"/>
      <c r="ADL162" s="205"/>
      <c r="ADM162" s="205"/>
      <c r="ADN162" s="205"/>
      <c r="ADO162" s="205"/>
      <c r="ADP162" s="205"/>
      <c r="ADQ162" s="205"/>
      <c r="ADR162" s="205"/>
      <c r="ADS162" s="205"/>
      <c r="ADT162" s="205"/>
      <c r="ADU162" s="205"/>
      <c r="ADV162" s="205"/>
      <c r="ADW162" s="205"/>
      <c r="ADX162" s="205"/>
      <c r="ADY162" s="205"/>
      <c r="ADZ162" s="205"/>
      <c r="AEA162" s="205"/>
      <c r="AEB162" s="205"/>
      <c r="AEC162" s="205"/>
      <c r="AED162" s="205"/>
      <c r="AEE162" s="205"/>
      <c r="AEF162" s="205"/>
      <c r="AEG162" s="205"/>
      <c r="AEH162" s="205"/>
      <c r="AEI162" s="205"/>
      <c r="AEJ162" s="205"/>
      <c r="AEK162" s="205"/>
      <c r="AEL162" s="205"/>
      <c r="AEM162" s="205"/>
      <c r="AEN162" s="205"/>
      <c r="AEO162" s="205"/>
      <c r="AEP162" s="205"/>
      <c r="AEQ162" s="205"/>
      <c r="AER162" s="205"/>
      <c r="AES162" s="205"/>
      <c r="AET162" s="205"/>
      <c r="AEU162" s="205"/>
      <c r="AEV162" s="205"/>
      <c r="AEW162" s="205"/>
      <c r="AEX162" s="205"/>
      <c r="AEY162" s="205"/>
      <c r="AEZ162" s="205"/>
      <c r="AFA162" s="205"/>
      <c r="AFB162" s="205"/>
      <c r="AFC162" s="205"/>
      <c r="AFD162" s="205"/>
      <c r="AFE162" s="205"/>
      <c r="AFF162" s="205"/>
      <c r="AFG162" s="205"/>
      <c r="AFH162" s="205"/>
      <c r="AFI162" s="205"/>
      <c r="AFJ162" s="205"/>
      <c r="AFK162" s="205"/>
      <c r="AFL162" s="205"/>
      <c r="AFM162" s="205"/>
      <c r="AFN162" s="205"/>
      <c r="AFO162" s="205"/>
      <c r="AFP162" s="205"/>
      <c r="AFQ162" s="205"/>
      <c r="AFR162" s="205"/>
      <c r="AFS162" s="205"/>
      <c r="AFT162" s="205"/>
      <c r="AFU162" s="205"/>
      <c r="AFV162" s="205"/>
      <c r="AFW162" s="205"/>
      <c r="AFX162" s="205"/>
      <c r="AFY162" s="205"/>
      <c r="AFZ162" s="205"/>
      <c r="AGA162" s="205"/>
      <c r="AGB162" s="205"/>
      <c r="AGC162" s="205"/>
      <c r="AGD162" s="205"/>
      <c r="AGE162" s="205"/>
      <c r="AGF162" s="205"/>
      <c r="AGG162" s="205"/>
      <c r="AGH162" s="205"/>
      <c r="AGI162" s="205"/>
      <c r="AGJ162" s="205"/>
      <c r="AGK162" s="205"/>
      <c r="AGL162" s="205"/>
      <c r="AGM162" s="205"/>
      <c r="AGN162" s="205"/>
      <c r="AGO162" s="205"/>
      <c r="AGP162" s="205"/>
      <c r="AGQ162" s="205"/>
      <c r="AGR162" s="205"/>
      <c r="AGS162" s="205"/>
      <c r="AGT162" s="205"/>
      <c r="AGU162" s="205"/>
      <c r="AGV162" s="205"/>
      <c r="AGW162" s="205"/>
      <c r="AGX162" s="205"/>
      <c r="AGY162" s="205"/>
      <c r="AGZ162" s="205"/>
      <c r="AHA162" s="205"/>
      <c r="AHB162" s="205"/>
      <c r="AHC162" s="205"/>
      <c r="AHD162" s="205"/>
      <c r="AHE162" s="205"/>
      <c r="AHF162" s="205"/>
      <c r="AHG162" s="205"/>
      <c r="AHH162" s="205"/>
      <c r="AHI162" s="205"/>
      <c r="AHJ162" s="205"/>
      <c r="AHK162" s="205"/>
      <c r="AHL162" s="205"/>
      <c r="AHM162" s="205"/>
      <c r="AHN162" s="205"/>
      <c r="AHO162" s="205"/>
      <c r="AHP162" s="205"/>
      <c r="AHQ162" s="205"/>
      <c r="AHR162" s="205"/>
      <c r="AHS162" s="205"/>
      <c r="AHT162" s="205"/>
      <c r="AHU162" s="205"/>
      <c r="AHV162" s="205"/>
      <c r="AHW162" s="205"/>
      <c r="AHX162" s="205"/>
      <c r="AHY162" s="205"/>
      <c r="AHZ162" s="205"/>
      <c r="AIA162" s="205"/>
      <c r="AIB162" s="205"/>
      <c r="AIC162" s="205"/>
      <c r="AID162" s="205"/>
      <c r="AIE162" s="205"/>
      <c r="AIF162" s="205"/>
      <c r="AIG162" s="205"/>
      <c r="AIH162" s="205"/>
      <c r="AII162" s="205"/>
      <c r="AIJ162" s="205"/>
      <c r="AIK162" s="205"/>
      <c r="AIL162" s="205"/>
      <c r="AIM162" s="205"/>
      <c r="AIN162" s="205"/>
      <c r="AIO162" s="205"/>
      <c r="AIP162" s="205"/>
      <c r="AIQ162" s="205"/>
      <c r="AIR162" s="205"/>
      <c r="AIS162" s="205"/>
      <c r="AIT162" s="205"/>
      <c r="AIU162" s="205"/>
      <c r="AIV162" s="205"/>
      <c r="AIW162" s="205"/>
      <c r="AIX162" s="205"/>
      <c r="AIY162" s="205"/>
      <c r="AIZ162" s="205"/>
      <c r="AJA162" s="205"/>
      <c r="AJB162" s="205"/>
      <c r="AJC162" s="205"/>
      <c r="AJD162" s="205"/>
      <c r="AJE162" s="205"/>
      <c r="AJF162" s="205"/>
      <c r="AJG162" s="205"/>
      <c r="AJH162" s="205"/>
      <c r="AJI162" s="205"/>
      <c r="AJJ162" s="205"/>
      <c r="AJK162" s="205"/>
      <c r="AJL162" s="205"/>
      <c r="AJM162" s="205"/>
      <c r="AJN162" s="205"/>
      <c r="AJO162" s="205"/>
      <c r="AJP162" s="205"/>
      <c r="AJQ162" s="205"/>
      <c r="AJR162" s="205"/>
      <c r="AJS162" s="205"/>
      <c r="AJT162" s="205"/>
      <c r="AJU162" s="205"/>
      <c r="AJV162" s="205"/>
      <c r="AJW162" s="205"/>
      <c r="AJX162" s="205"/>
      <c r="AJY162" s="205"/>
      <c r="AJZ162" s="205"/>
      <c r="AKA162" s="205"/>
      <c r="AKB162" s="205"/>
      <c r="AKC162" s="205"/>
      <c r="AKD162" s="205"/>
      <c r="AKE162" s="205"/>
      <c r="AKF162" s="205"/>
      <c r="AKG162" s="205"/>
      <c r="AKH162" s="205"/>
      <c r="AKI162" s="205"/>
      <c r="AKJ162" s="205"/>
      <c r="AKK162" s="205"/>
      <c r="AKL162" s="205"/>
      <c r="AKM162" s="205"/>
      <c r="AKN162" s="205"/>
      <c r="AKO162" s="205"/>
      <c r="AKP162" s="205"/>
      <c r="AKQ162" s="205"/>
      <c r="AKR162" s="205"/>
      <c r="AKS162" s="205"/>
      <c r="AKT162" s="205"/>
      <c r="AKU162" s="205"/>
      <c r="AKV162" s="205"/>
      <c r="AKW162" s="205"/>
      <c r="AKX162" s="205"/>
      <c r="AKY162" s="205"/>
      <c r="AKZ162" s="205"/>
      <c r="ALA162" s="205"/>
      <c r="ALB162" s="205"/>
      <c r="ALC162" s="205"/>
      <c r="ALD162" s="205"/>
      <c r="ALE162" s="205"/>
      <c r="ALF162" s="205"/>
      <c r="ALG162" s="205"/>
      <c r="ALH162" s="205"/>
      <c r="ALI162" s="205"/>
      <c r="ALJ162" s="205"/>
      <c r="ALK162" s="205"/>
      <c r="ALL162" s="205"/>
      <c r="ALM162" s="205"/>
      <c r="ALN162" s="205"/>
      <c r="ALO162" s="205"/>
      <c r="ALP162" s="205"/>
      <c r="ALQ162" s="205"/>
      <c r="ALR162" s="205"/>
      <c r="ALS162" s="205"/>
      <c r="ALT162" s="205"/>
      <c r="ALU162" s="205"/>
      <c r="ALV162" s="205"/>
      <c r="ALW162" s="205"/>
      <c r="ALX162" s="205"/>
      <c r="ALY162" s="205"/>
      <c r="ALZ162" s="205"/>
      <c r="AMA162" s="205"/>
      <c r="AMB162" s="205"/>
      <c r="AMC162" s="205"/>
      <c r="AMD162" s="205"/>
      <c r="AME162" s="205"/>
      <c r="AMF162" s="205"/>
      <c r="AMG162" s="205"/>
      <c r="AMH162" s="205"/>
      <c r="AMI162" s="205"/>
      <c r="AMJ162" s="205"/>
      <c r="AMK162" s="205"/>
    </row>
    <row r="163" spans="1:1025" s="207" customFormat="1" ht="27" x14ac:dyDescent="0.25">
      <c r="A163" s="202"/>
      <c r="B163" s="293"/>
      <c r="C163" s="294"/>
      <c r="D163" s="199" t="s">
        <v>25</v>
      </c>
      <c r="E163" s="201">
        <f>E186+E200</f>
        <v>13349.5</v>
      </c>
      <c r="F163" s="201">
        <f>F186+F200</f>
        <v>13349.5</v>
      </c>
      <c r="G163" s="201">
        <f>G186+G200</f>
        <v>13349.5</v>
      </c>
      <c r="H163" s="201">
        <f>H186+H200</f>
        <v>10549.6</v>
      </c>
      <c r="I163" s="201">
        <f>I186+I200</f>
        <v>12516.5</v>
      </c>
      <c r="J163" s="208">
        <f>I163/E163*100</f>
        <v>93.760065920071909</v>
      </c>
      <c r="K163" s="208">
        <f>H163/F163*100</f>
        <v>79.026180755833551</v>
      </c>
      <c r="L163" s="208">
        <f>H163/G163*100</f>
        <v>79.026180755833551</v>
      </c>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c r="CA163" s="205"/>
      <c r="CB163" s="205"/>
      <c r="CC163" s="205"/>
      <c r="CD163" s="205"/>
      <c r="CE163" s="205"/>
      <c r="CF163" s="205"/>
      <c r="CG163" s="205"/>
      <c r="CH163" s="205"/>
      <c r="CI163" s="205"/>
      <c r="CJ163" s="205"/>
      <c r="CK163" s="205"/>
      <c r="CL163" s="205"/>
      <c r="CM163" s="205"/>
      <c r="CN163" s="205"/>
      <c r="CO163" s="205"/>
      <c r="CP163" s="205"/>
      <c r="CQ163" s="205"/>
      <c r="CR163" s="205"/>
      <c r="CS163" s="205"/>
      <c r="CT163" s="205"/>
      <c r="CU163" s="205"/>
      <c r="CV163" s="205"/>
      <c r="CW163" s="205"/>
      <c r="CX163" s="205"/>
      <c r="CY163" s="206"/>
      <c r="CZ163" s="206"/>
      <c r="DA163" s="206"/>
      <c r="DB163" s="206"/>
      <c r="DC163" s="206"/>
      <c r="DD163" s="206"/>
      <c r="DE163" s="206"/>
      <c r="DF163" s="206"/>
      <c r="DG163" s="206"/>
      <c r="DH163" s="206"/>
      <c r="DI163" s="206"/>
      <c r="DJ163" s="206"/>
      <c r="DK163" s="206"/>
      <c r="DL163" s="206"/>
      <c r="DM163" s="206"/>
      <c r="DN163" s="206"/>
      <c r="DO163" s="206"/>
      <c r="DP163" s="206"/>
      <c r="DQ163" s="206"/>
      <c r="DR163" s="206"/>
      <c r="DS163" s="206"/>
      <c r="DT163" s="206"/>
      <c r="DU163" s="206"/>
      <c r="DV163" s="206"/>
      <c r="DW163" s="206"/>
      <c r="DX163" s="206"/>
      <c r="DY163" s="206"/>
      <c r="DZ163" s="206"/>
      <c r="EA163" s="206"/>
      <c r="EB163" s="206"/>
      <c r="EC163" s="206"/>
      <c r="ED163" s="206"/>
      <c r="EE163" s="206"/>
      <c r="EF163" s="206"/>
      <c r="EG163" s="206"/>
      <c r="EH163" s="206"/>
      <c r="EI163" s="206"/>
      <c r="EJ163" s="206"/>
      <c r="EK163" s="206"/>
      <c r="EL163" s="206"/>
      <c r="EM163" s="206"/>
      <c r="EN163" s="206"/>
      <c r="EO163" s="206"/>
      <c r="EP163" s="206"/>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c r="FL163" s="206"/>
      <c r="FM163" s="206"/>
      <c r="FN163" s="206"/>
      <c r="FO163" s="206"/>
      <c r="FP163" s="206"/>
      <c r="FQ163" s="206"/>
      <c r="FR163" s="206"/>
      <c r="FS163" s="206"/>
      <c r="FT163" s="206"/>
      <c r="FU163" s="206"/>
      <c r="FV163" s="206"/>
      <c r="FW163" s="206"/>
      <c r="FX163" s="206"/>
      <c r="FY163" s="206"/>
      <c r="FZ163" s="206"/>
      <c r="GA163" s="206"/>
      <c r="GB163" s="206"/>
      <c r="GC163" s="206"/>
      <c r="GD163" s="206"/>
      <c r="GE163" s="206"/>
      <c r="GF163" s="206"/>
      <c r="GG163" s="206"/>
      <c r="GH163" s="206"/>
      <c r="GI163" s="206"/>
      <c r="GJ163" s="206"/>
      <c r="GK163" s="206"/>
      <c r="GL163" s="206"/>
      <c r="GM163" s="206"/>
      <c r="GN163" s="206"/>
      <c r="GO163" s="206"/>
      <c r="GP163" s="206"/>
      <c r="GQ163" s="206"/>
      <c r="GR163" s="206"/>
      <c r="GS163" s="206"/>
      <c r="GT163" s="206"/>
      <c r="GU163" s="206"/>
      <c r="GV163" s="206"/>
      <c r="GW163" s="206"/>
      <c r="GX163" s="206"/>
      <c r="GY163" s="206"/>
      <c r="GZ163" s="206"/>
      <c r="HA163" s="206"/>
      <c r="HB163" s="206"/>
      <c r="HC163" s="206"/>
      <c r="HD163" s="206"/>
      <c r="HE163" s="206"/>
      <c r="HF163" s="206"/>
      <c r="HG163" s="206"/>
      <c r="HH163" s="206"/>
      <c r="HI163" s="206"/>
      <c r="HJ163" s="206"/>
      <c r="HK163" s="206"/>
      <c r="HL163" s="206"/>
      <c r="HM163" s="206"/>
      <c r="HN163" s="206"/>
      <c r="HO163" s="206"/>
      <c r="HP163" s="206"/>
      <c r="HQ163" s="206"/>
      <c r="HR163" s="206"/>
      <c r="HS163" s="206"/>
      <c r="HT163" s="206"/>
      <c r="HU163" s="206"/>
      <c r="HV163" s="206"/>
      <c r="HW163" s="206"/>
      <c r="HX163" s="206"/>
      <c r="HY163" s="206"/>
      <c r="HZ163" s="206"/>
      <c r="IA163" s="206"/>
      <c r="IB163" s="206"/>
      <c r="IC163" s="206"/>
      <c r="ID163" s="206"/>
      <c r="IE163" s="206"/>
      <c r="IF163" s="206"/>
      <c r="IG163" s="206"/>
      <c r="IH163" s="206"/>
      <c r="II163" s="206"/>
      <c r="IJ163" s="206"/>
      <c r="IK163" s="206"/>
      <c r="IL163" s="206"/>
      <c r="IM163" s="206"/>
      <c r="IN163" s="206"/>
      <c r="IO163" s="206"/>
      <c r="IP163" s="206"/>
      <c r="IQ163" s="206"/>
      <c r="IR163" s="206"/>
      <c r="IS163" s="206"/>
      <c r="IT163" s="206"/>
      <c r="IU163" s="206"/>
      <c r="IV163" s="206"/>
      <c r="IW163" s="206"/>
      <c r="IX163" s="206"/>
      <c r="IY163" s="206"/>
      <c r="IZ163" s="206"/>
      <c r="JA163" s="206"/>
      <c r="JB163" s="206"/>
      <c r="JC163" s="206"/>
      <c r="JD163" s="206"/>
      <c r="JE163" s="206"/>
      <c r="JF163" s="206"/>
      <c r="JG163" s="206"/>
      <c r="JH163" s="206"/>
      <c r="JI163" s="206"/>
      <c r="JJ163" s="206"/>
      <c r="JK163" s="206"/>
      <c r="JL163" s="206"/>
      <c r="JM163" s="206"/>
      <c r="JN163" s="206"/>
      <c r="JO163" s="206"/>
      <c r="JP163" s="206"/>
      <c r="JQ163" s="206"/>
      <c r="JR163" s="206"/>
      <c r="JS163" s="206"/>
      <c r="JT163" s="206"/>
      <c r="JU163" s="206"/>
      <c r="JV163" s="206"/>
      <c r="JW163" s="206"/>
      <c r="JX163" s="206"/>
      <c r="JY163" s="206"/>
      <c r="JZ163" s="206"/>
      <c r="KA163" s="206"/>
      <c r="KB163" s="206"/>
      <c r="KC163" s="206"/>
      <c r="KD163" s="206"/>
      <c r="KE163" s="206"/>
      <c r="KF163" s="206"/>
      <c r="KG163" s="206"/>
      <c r="KH163" s="206"/>
      <c r="KI163" s="206"/>
      <c r="KJ163" s="206"/>
      <c r="KK163" s="206"/>
      <c r="KL163" s="206"/>
      <c r="KM163" s="206"/>
      <c r="KN163" s="206"/>
      <c r="KO163" s="206"/>
      <c r="KP163" s="205"/>
      <c r="KQ163" s="205"/>
      <c r="KR163" s="205"/>
      <c r="KS163" s="205"/>
      <c r="KT163" s="205"/>
      <c r="KU163" s="205"/>
      <c r="KV163" s="205"/>
      <c r="KW163" s="205"/>
      <c r="KX163" s="205"/>
      <c r="KY163" s="205"/>
      <c r="KZ163" s="205"/>
      <c r="LA163" s="205"/>
      <c r="LB163" s="205"/>
      <c r="LC163" s="205"/>
      <c r="LD163" s="205"/>
      <c r="LE163" s="205"/>
      <c r="LF163" s="205"/>
      <c r="LG163" s="205"/>
      <c r="LH163" s="205"/>
      <c r="LI163" s="205"/>
      <c r="LJ163" s="205"/>
      <c r="LK163" s="205"/>
      <c r="LL163" s="205"/>
      <c r="LM163" s="205"/>
      <c r="LN163" s="205"/>
      <c r="LO163" s="205"/>
      <c r="LP163" s="205"/>
      <c r="LQ163" s="205"/>
      <c r="LR163" s="205"/>
      <c r="LS163" s="205"/>
      <c r="LT163" s="205"/>
      <c r="LU163" s="205"/>
      <c r="LV163" s="205"/>
      <c r="LW163" s="205"/>
      <c r="LX163" s="205"/>
      <c r="LY163" s="205"/>
      <c r="LZ163" s="205"/>
      <c r="MA163" s="205"/>
      <c r="MB163" s="205"/>
      <c r="MC163" s="205"/>
      <c r="MD163" s="205"/>
      <c r="ME163" s="205"/>
      <c r="MF163" s="205"/>
      <c r="MG163" s="205"/>
      <c r="MH163" s="205"/>
      <c r="MI163" s="205"/>
      <c r="MJ163" s="205"/>
      <c r="MK163" s="205"/>
      <c r="ML163" s="205"/>
      <c r="MM163" s="205"/>
      <c r="MN163" s="205"/>
      <c r="MO163" s="205"/>
      <c r="MP163" s="205"/>
      <c r="MQ163" s="205"/>
      <c r="MR163" s="205"/>
      <c r="MS163" s="205"/>
      <c r="MT163" s="205"/>
      <c r="MU163" s="205"/>
      <c r="MV163" s="205"/>
      <c r="MW163" s="205"/>
      <c r="MX163" s="205"/>
      <c r="MY163" s="205"/>
      <c r="MZ163" s="205"/>
      <c r="NA163" s="205"/>
      <c r="NB163" s="205"/>
      <c r="NC163" s="205"/>
      <c r="ND163" s="205"/>
      <c r="NE163" s="205"/>
      <c r="NF163" s="205"/>
      <c r="NG163" s="205"/>
      <c r="NH163" s="205"/>
      <c r="NI163" s="205"/>
      <c r="NJ163" s="205"/>
      <c r="NK163" s="205"/>
      <c r="NL163" s="205"/>
      <c r="NM163" s="205"/>
      <c r="NN163" s="205"/>
      <c r="NO163" s="205"/>
      <c r="NP163" s="205"/>
      <c r="NQ163" s="205"/>
      <c r="NR163" s="205"/>
      <c r="NS163" s="205"/>
      <c r="NT163" s="205"/>
      <c r="NU163" s="205"/>
      <c r="NV163" s="205"/>
      <c r="NW163" s="205"/>
      <c r="NX163" s="205"/>
      <c r="NY163" s="205"/>
      <c r="NZ163" s="205"/>
      <c r="OA163" s="205"/>
      <c r="OB163" s="205"/>
      <c r="OC163" s="205"/>
      <c r="OD163" s="205"/>
      <c r="OE163" s="205"/>
      <c r="OF163" s="205"/>
      <c r="OG163" s="205"/>
      <c r="OH163" s="205"/>
      <c r="OI163" s="205"/>
      <c r="OJ163" s="205"/>
      <c r="OK163" s="205"/>
      <c r="OL163" s="205"/>
      <c r="OM163" s="205"/>
      <c r="ON163" s="205"/>
      <c r="OO163" s="205"/>
      <c r="OP163" s="205"/>
      <c r="OQ163" s="205"/>
      <c r="OR163" s="205"/>
      <c r="OS163" s="205"/>
      <c r="OT163" s="205"/>
      <c r="OU163" s="205"/>
      <c r="OV163" s="205"/>
      <c r="OW163" s="205"/>
      <c r="OX163" s="205"/>
      <c r="OY163" s="205"/>
      <c r="OZ163" s="205"/>
      <c r="PA163" s="205"/>
      <c r="PB163" s="205"/>
      <c r="PC163" s="205"/>
      <c r="PD163" s="205"/>
      <c r="PE163" s="205"/>
      <c r="PF163" s="205"/>
      <c r="PG163" s="205"/>
      <c r="PH163" s="205"/>
      <c r="PI163" s="205"/>
      <c r="PJ163" s="205"/>
      <c r="PK163" s="205"/>
      <c r="PL163" s="205"/>
      <c r="PM163" s="205"/>
      <c r="PN163" s="205"/>
      <c r="PO163" s="205"/>
      <c r="PP163" s="205"/>
      <c r="PQ163" s="205"/>
      <c r="PR163" s="205"/>
      <c r="PS163" s="205"/>
      <c r="PT163" s="205"/>
      <c r="PU163" s="205"/>
      <c r="PV163" s="205"/>
      <c r="PW163" s="205"/>
      <c r="PX163" s="205"/>
      <c r="PY163" s="205"/>
      <c r="PZ163" s="205"/>
      <c r="QA163" s="205"/>
      <c r="QB163" s="205"/>
      <c r="QC163" s="205"/>
      <c r="QD163" s="205"/>
      <c r="QE163" s="205"/>
      <c r="QF163" s="205"/>
      <c r="QG163" s="205"/>
      <c r="QH163" s="205"/>
      <c r="QI163" s="205"/>
      <c r="QJ163" s="205"/>
      <c r="QK163" s="205"/>
      <c r="QL163" s="205"/>
      <c r="QM163" s="205"/>
      <c r="QN163" s="205"/>
      <c r="QO163" s="205"/>
      <c r="QP163" s="205"/>
      <c r="QQ163" s="205"/>
      <c r="QR163" s="205"/>
      <c r="QS163" s="205"/>
      <c r="QT163" s="205"/>
      <c r="QU163" s="205"/>
      <c r="QV163" s="205"/>
      <c r="QW163" s="205"/>
      <c r="QX163" s="205"/>
      <c r="QY163" s="205"/>
      <c r="QZ163" s="205"/>
      <c r="RA163" s="205"/>
      <c r="RB163" s="205"/>
      <c r="RC163" s="205"/>
      <c r="RD163" s="205"/>
      <c r="RE163" s="205"/>
      <c r="RF163" s="205"/>
      <c r="RG163" s="205"/>
      <c r="RH163" s="205"/>
      <c r="RI163" s="205"/>
      <c r="RJ163" s="205"/>
      <c r="RK163" s="205"/>
      <c r="RL163" s="205"/>
      <c r="RM163" s="205"/>
      <c r="RN163" s="205"/>
      <c r="RO163" s="205"/>
      <c r="RP163" s="205"/>
      <c r="RQ163" s="205"/>
      <c r="RR163" s="205"/>
      <c r="RS163" s="205"/>
      <c r="RT163" s="205"/>
      <c r="RU163" s="205"/>
      <c r="RV163" s="205"/>
      <c r="RW163" s="205"/>
      <c r="RX163" s="205"/>
      <c r="RY163" s="205"/>
      <c r="RZ163" s="205"/>
      <c r="SA163" s="205"/>
      <c r="SB163" s="205"/>
      <c r="SC163" s="205"/>
      <c r="SD163" s="205"/>
      <c r="SE163" s="205"/>
      <c r="SF163" s="205"/>
      <c r="SG163" s="205"/>
      <c r="SH163" s="205"/>
      <c r="SI163" s="205"/>
      <c r="SJ163" s="205"/>
      <c r="SK163" s="205"/>
      <c r="SL163" s="205"/>
      <c r="SM163" s="205"/>
      <c r="SN163" s="205"/>
      <c r="SO163" s="205"/>
      <c r="SP163" s="205"/>
      <c r="SQ163" s="205"/>
      <c r="SR163" s="205"/>
      <c r="SS163" s="205"/>
      <c r="ST163" s="205"/>
      <c r="SU163" s="205"/>
      <c r="SV163" s="205"/>
      <c r="SW163" s="205"/>
      <c r="SX163" s="205"/>
      <c r="SY163" s="205"/>
      <c r="SZ163" s="205"/>
      <c r="TA163" s="205"/>
      <c r="TB163" s="205"/>
      <c r="TC163" s="205"/>
      <c r="TD163" s="205"/>
      <c r="TE163" s="205"/>
      <c r="TF163" s="205"/>
      <c r="TG163" s="205"/>
      <c r="TH163" s="205"/>
      <c r="TI163" s="205"/>
      <c r="TJ163" s="205"/>
      <c r="TK163" s="205"/>
      <c r="TL163" s="205"/>
      <c r="TM163" s="205"/>
      <c r="TN163" s="205"/>
      <c r="TO163" s="205"/>
      <c r="TP163" s="205"/>
      <c r="TQ163" s="205"/>
      <c r="TR163" s="205"/>
      <c r="TS163" s="205"/>
      <c r="TT163" s="205"/>
      <c r="TU163" s="205"/>
      <c r="TV163" s="205"/>
      <c r="TW163" s="205"/>
      <c r="TX163" s="205"/>
      <c r="TY163" s="205"/>
      <c r="TZ163" s="205"/>
      <c r="UA163" s="205"/>
      <c r="UB163" s="205"/>
      <c r="UC163" s="205"/>
      <c r="UD163" s="205"/>
      <c r="UE163" s="205"/>
      <c r="UF163" s="205"/>
      <c r="UG163" s="205"/>
      <c r="UH163" s="205"/>
      <c r="UI163" s="205"/>
      <c r="UJ163" s="205"/>
      <c r="UK163" s="205"/>
      <c r="UL163" s="205"/>
      <c r="UM163" s="205"/>
      <c r="UN163" s="205"/>
      <c r="UO163" s="205"/>
      <c r="UP163" s="205"/>
      <c r="UQ163" s="205"/>
      <c r="UR163" s="205"/>
      <c r="US163" s="205"/>
      <c r="UT163" s="205"/>
      <c r="UU163" s="205"/>
      <c r="UV163" s="205"/>
      <c r="UW163" s="205"/>
      <c r="UX163" s="205"/>
      <c r="UY163" s="205"/>
      <c r="UZ163" s="205"/>
      <c r="VA163" s="205"/>
      <c r="VB163" s="205"/>
      <c r="VC163" s="205"/>
      <c r="VD163" s="205"/>
      <c r="VE163" s="205"/>
      <c r="VF163" s="205"/>
      <c r="VG163" s="205"/>
      <c r="VH163" s="205"/>
      <c r="VI163" s="205"/>
      <c r="VJ163" s="205"/>
      <c r="VK163" s="205"/>
      <c r="VL163" s="205"/>
      <c r="VM163" s="205"/>
      <c r="VN163" s="205"/>
      <c r="VO163" s="205"/>
      <c r="VP163" s="205"/>
      <c r="VQ163" s="205"/>
      <c r="VR163" s="205"/>
      <c r="VS163" s="205"/>
      <c r="VT163" s="205"/>
      <c r="VU163" s="205"/>
      <c r="VV163" s="205"/>
      <c r="VW163" s="205"/>
      <c r="VX163" s="205"/>
      <c r="VY163" s="205"/>
      <c r="VZ163" s="205"/>
      <c r="WA163" s="205"/>
      <c r="WB163" s="205"/>
      <c r="WC163" s="205"/>
      <c r="WD163" s="205"/>
      <c r="WE163" s="205"/>
      <c r="WF163" s="205"/>
      <c r="WG163" s="205"/>
      <c r="WH163" s="205"/>
      <c r="WI163" s="205"/>
      <c r="WJ163" s="205"/>
      <c r="WK163" s="205"/>
      <c r="WL163" s="205"/>
      <c r="WM163" s="205"/>
      <c r="WN163" s="205"/>
      <c r="WO163" s="205"/>
      <c r="WP163" s="205"/>
      <c r="WQ163" s="205"/>
      <c r="WR163" s="205"/>
      <c r="WS163" s="205"/>
      <c r="WT163" s="205"/>
      <c r="WU163" s="205"/>
      <c r="WV163" s="205"/>
      <c r="WW163" s="205"/>
      <c r="WX163" s="205"/>
      <c r="WY163" s="205"/>
      <c r="WZ163" s="205"/>
      <c r="XA163" s="205"/>
      <c r="XB163" s="205"/>
      <c r="XC163" s="205"/>
      <c r="XD163" s="205"/>
      <c r="XE163" s="205"/>
      <c r="XF163" s="205"/>
      <c r="XG163" s="205"/>
      <c r="XH163" s="205"/>
      <c r="XI163" s="205"/>
      <c r="XJ163" s="205"/>
      <c r="XK163" s="205"/>
      <c r="XL163" s="205"/>
      <c r="XM163" s="205"/>
      <c r="XN163" s="205"/>
      <c r="XO163" s="205"/>
      <c r="XP163" s="205"/>
      <c r="XQ163" s="205"/>
      <c r="XR163" s="205"/>
      <c r="XS163" s="205"/>
      <c r="XT163" s="205"/>
      <c r="XU163" s="205"/>
      <c r="XV163" s="205"/>
      <c r="XW163" s="205"/>
      <c r="XX163" s="205"/>
      <c r="XY163" s="205"/>
      <c r="XZ163" s="205"/>
      <c r="YA163" s="205"/>
      <c r="YB163" s="205"/>
      <c r="YC163" s="205"/>
      <c r="YD163" s="205"/>
      <c r="YE163" s="205"/>
      <c r="YF163" s="205"/>
      <c r="YG163" s="205"/>
      <c r="YH163" s="205"/>
      <c r="YI163" s="205"/>
      <c r="YJ163" s="205"/>
      <c r="YK163" s="205"/>
      <c r="YL163" s="205"/>
      <c r="YM163" s="205"/>
      <c r="YN163" s="205"/>
      <c r="YO163" s="205"/>
      <c r="YP163" s="205"/>
      <c r="YQ163" s="205"/>
      <c r="YR163" s="205"/>
      <c r="YS163" s="205"/>
      <c r="YT163" s="205"/>
      <c r="YU163" s="205"/>
      <c r="YV163" s="205"/>
      <c r="YW163" s="205"/>
      <c r="YX163" s="205"/>
      <c r="YY163" s="205"/>
      <c r="YZ163" s="205"/>
      <c r="ZA163" s="205"/>
      <c r="ZB163" s="205"/>
      <c r="ZC163" s="205"/>
      <c r="ZD163" s="205"/>
      <c r="ZE163" s="205"/>
      <c r="ZF163" s="205"/>
      <c r="ZG163" s="205"/>
      <c r="ZH163" s="205"/>
      <c r="ZI163" s="205"/>
      <c r="ZJ163" s="205"/>
      <c r="ZK163" s="205"/>
      <c r="ZL163" s="205"/>
      <c r="ZM163" s="205"/>
      <c r="ZN163" s="205"/>
      <c r="ZO163" s="205"/>
      <c r="ZP163" s="205"/>
      <c r="ZQ163" s="205"/>
      <c r="ZR163" s="205"/>
      <c r="ZS163" s="205"/>
      <c r="ZT163" s="205"/>
      <c r="ZU163" s="205"/>
      <c r="ZV163" s="205"/>
      <c r="ZW163" s="205"/>
      <c r="ZX163" s="205"/>
      <c r="ZY163" s="205"/>
      <c r="ZZ163" s="205"/>
      <c r="AAA163" s="205"/>
      <c r="AAB163" s="205"/>
      <c r="AAC163" s="205"/>
      <c r="AAD163" s="205"/>
      <c r="AAE163" s="205"/>
      <c r="AAF163" s="205"/>
      <c r="AAG163" s="205"/>
      <c r="AAH163" s="205"/>
      <c r="AAI163" s="205"/>
      <c r="AAJ163" s="205"/>
      <c r="AAK163" s="205"/>
      <c r="AAL163" s="205"/>
      <c r="AAM163" s="205"/>
      <c r="AAN163" s="205"/>
      <c r="AAO163" s="205"/>
      <c r="AAP163" s="205"/>
      <c r="AAQ163" s="205"/>
      <c r="AAR163" s="205"/>
      <c r="AAS163" s="205"/>
      <c r="AAT163" s="205"/>
      <c r="AAU163" s="205"/>
      <c r="AAV163" s="205"/>
      <c r="AAW163" s="205"/>
      <c r="AAX163" s="205"/>
      <c r="AAY163" s="205"/>
      <c r="AAZ163" s="205"/>
      <c r="ABA163" s="205"/>
      <c r="ABB163" s="205"/>
      <c r="ABC163" s="205"/>
      <c r="ABD163" s="205"/>
      <c r="ABE163" s="205"/>
      <c r="ABF163" s="205"/>
      <c r="ABG163" s="205"/>
      <c r="ABH163" s="205"/>
      <c r="ABI163" s="205"/>
      <c r="ABJ163" s="205"/>
      <c r="ABK163" s="205"/>
      <c r="ABL163" s="205"/>
      <c r="ABM163" s="205"/>
      <c r="ABN163" s="205"/>
      <c r="ABO163" s="205"/>
      <c r="ABP163" s="205"/>
      <c r="ABQ163" s="205"/>
      <c r="ABR163" s="205"/>
      <c r="ABS163" s="205"/>
      <c r="ABT163" s="205"/>
      <c r="ABU163" s="205"/>
      <c r="ABV163" s="205"/>
      <c r="ABW163" s="205"/>
      <c r="ABX163" s="205"/>
      <c r="ABY163" s="205"/>
      <c r="ABZ163" s="205"/>
      <c r="ACA163" s="205"/>
      <c r="ACB163" s="205"/>
      <c r="ACC163" s="205"/>
      <c r="ACD163" s="205"/>
      <c r="ACE163" s="205"/>
      <c r="ACF163" s="205"/>
      <c r="ACG163" s="205"/>
      <c r="ACH163" s="205"/>
      <c r="ACI163" s="205"/>
      <c r="ACJ163" s="205"/>
      <c r="ACK163" s="205"/>
      <c r="ACL163" s="205"/>
      <c r="ACM163" s="205"/>
      <c r="ACN163" s="205"/>
      <c r="ACO163" s="205"/>
      <c r="ACP163" s="205"/>
      <c r="ACQ163" s="205"/>
      <c r="ACR163" s="205"/>
      <c r="ACS163" s="205"/>
      <c r="ACT163" s="205"/>
      <c r="ACU163" s="205"/>
      <c r="ACV163" s="205"/>
      <c r="ACW163" s="205"/>
      <c r="ACX163" s="205"/>
      <c r="ACY163" s="205"/>
      <c r="ACZ163" s="205"/>
      <c r="ADA163" s="205"/>
      <c r="ADB163" s="205"/>
      <c r="ADC163" s="205"/>
      <c r="ADD163" s="205"/>
      <c r="ADE163" s="205"/>
      <c r="ADF163" s="205"/>
      <c r="ADG163" s="205"/>
      <c r="ADH163" s="205"/>
      <c r="ADI163" s="205"/>
      <c r="ADJ163" s="205"/>
      <c r="ADK163" s="205"/>
      <c r="ADL163" s="205"/>
      <c r="ADM163" s="205"/>
      <c r="ADN163" s="205"/>
      <c r="ADO163" s="205"/>
      <c r="ADP163" s="205"/>
      <c r="ADQ163" s="205"/>
      <c r="ADR163" s="205"/>
      <c r="ADS163" s="205"/>
      <c r="ADT163" s="205"/>
      <c r="ADU163" s="205"/>
      <c r="ADV163" s="205"/>
      <c r="ADW163" s="205"/>
      <c r="ADX163" s="205"/>
      <c r="ADY163" s="205"/>
      <c r="ADZ163" s="205"/>
      <c r="AEA163" s="205"/>
      <c r="AEB163" s="205"/>
      <c r="AEC163" s="205"/>
      <c r="AED163" s="205"/>
      <c r="AEE163" s="205"/>
      <c r="AEF163" s="205"/>
      <c r="AEG163" s="205"/>
      <c r="AEH163" s="205"/>
      <c r="AEI163" s="205"/>
      <c r="AEJ163" s="205"/>
      <c r="AEK163" s="205"/>
      <c r="AEL163" s="205"/>
      <c r="AEM163" s="205"/>
      <c r="AEN163" s="205"/>
      <c r="AEO163" s="205"/>
      <c r="AEP163" s="205"/>
      <c r="AEQ163" s="205"/>
      <c r="AER163" s="205"/>
      <c r="AES163" s="205"/>
      <c r="AET163" s="205"/>
      <c r="AEU163" s="205"/>
      <c r="AEV163" s="205"/>
      <c r="AEW163" s="205"/>
      <c r="AEX163" s="205"/>
      <c r="AEY163" s="205"/>
      <c r="AEZ163" s="205"/>
      <c r="AFA163" s="205"/>
      <c r="AFB163" s="205"/>
      <c r="AFC163" s="205"/>
      <c r="AFD163" s="205"/>
      <c r="AFE163" s="205"/>
      <c r="AFF163" s="205"/>
      <c r="AFG163" s="205"/>
      <c r="AFH163" s="205"/>
      <c r="AFI163" s="205"/>
      <c r="AFJ163" s="205"/>
      <c r="AFK163" s="205"/>
      <c r="AFL163" s="205"/>
      <c r="AFM163" s="205"/>
      <c r="AFN163" s="205"/>
      <c r="AFO163" s="205"/>
      <c r="AFP163" s="205"/>
      <c r="AFQ163" s="205"/>
      <c r="AFR163" s="205"/>
      <c r="AFS163" s="205"/>
      <c r="AFT163" s="205"/>
      <c r="AFU163" s="205"/>
      <c r="AFV163" s="205"/>
      <c r="AFW163" s="205"/>
      <c r="AFX163" s="205"/>
      <c r="AFY163" s="205"/>
      <c r="AFZ163" s="205"/>
      <c r="AGA163" s="205"/>
      <c r="AGB163" s="205"/>
      <c r="AGC163" s="205"/>
      <c r="AGD163" s="205"/>
      <c r="AGE163" s="205"/>
      <c r="AGF163" s="205"/>
      <c r="AGG163" s="205"/>
      <c r="AGH163" s="205"/>
      <c r="AGI163" s="205"/>
      <c r="AGJ163" s="205"/>
      <c r="AGK163" s="205"/>
      <c r="AGL163" s="205"/>
      <c r="AGM163" s="205"/>
      <c r="AGN163" s="205"/>
      <c r="AGO163" s="205"/>
      <c r="AGP163" s="205"/>
      <c r="AGQ163" s="205"/>
      <c r="AGR163" s="205"/>
      <c r="AGS163" s="205"/>
      <c r="AGT163" s="205"/>
      <c r="AGU163" s="205"/>
      <c r="AGV163" s="205"/>
      <c r="AGW163" s="205"/>
      <c r="AGX163" s="205"/>
      <c r="AGY163" s="205"/>
      <c r="AGZ163" s="205"/>
      <c r="AHA163" s="205"/>
      <c r="AHB163" s="205"/>
      <c r="AHC163" s="205"/>
      <c r="AHD163" s="205"/>
      <c r="AHE163" s="205"/>
      <c r="AHF163" s="205"/>
      <c r="AHG163" s="205"/>
      <c r="AHH163" s="205"/>
      <c r="AHI163" s="205"/>
      <c r="AHJ163" s="205"/>
      <c r="AHK163" s="205"/>
      <c r="AHL163" s="205"/>
      <c r="AHM163" s="205"/>
      <c r="AHN163" s="205"/>
      <c r="AHO163" s="205"/>
      <c r="AHP163" s="205"/>
      <c r="AHQ163" s="205"/>
      <c r="AHR163" s="205"/>
      <c r="AHS163" s="205"/>
      <c r="AHT163" s="205"/>
      <c r="AHU163" s="205"/>
      <c r="AHV163" s="205"/>
      <c r="AHW163" s="205"/>
      <c r="AHX163" s="205"/>
      <c r="AHY163" s="205"/>
      <c r="AHZ163" s="205"/>
      <c r="AIA163" s="205"/>
      <c r="AIB163" s="205"/>
      <c r="AIC163" s="205"/>
      <c r="AID163" s="205"/>
      <c r="AIE163" s="205"/>
      <c r="AIF163" s="205"/>
      <c r="AIG163" s="205"/>
      <c r="AIH163" s="205"/>
      <c r="AII163" s="205"/>
      <c r="AIJ163" s="205"/>
      <c r="AIK163" s="205"/>
      <c r="AIL163" s="205"/>
      <c r="AIM163" s="205"/>
      <c r="AIN163" s="205"/>
      <c r="AIO163" s="205"/>
      <c r="AIP163" s="205"/>
      <c r="AIQ163" s="205"/>
      <c r="AIR163" s="205"/>
      <c r="AIS163" s="205"/>
      <c r="AIT163" s="205"/>
      <c r="AIU163" s="205"/>
      <c r="AIV163" s="205"/>
      <c r="AIW163" s="205"/>
      <c r="AIX163" s="205"/>
      <c r="AIY163" s="205"/>
      <c r="AIZ163" s="205"/>
      <c r="AJA163" s="205"/>
      <c r="AJB163" s="205"/>
      <c r="AJC163" s="205"/>
      <c r="AJD163" s="205"/>
      <c r="AJE163" s="205"/>
      <c r="AJF163" s="205"/>
      <c r="AJG163" s="205"/>
      <c r="AJH163" s="205"/>
      <c r="AJI163" s="205"/>
      <c r="AJJ163" s="205"/>
      <c r="AJK163" s="205"/>
      <c r="AJL163" s="205"/>
      <c r="AJM163" s="205"/>
      <c r="AJN163" s="205"/>
      <c r="AJO163" s="205"/>
      <c r="AJP163" s="205"/>
      <c r="AJQ163" s="205"/>
      <c r="AJR163" s="205"/>
      <c r="AJS163" s="205"/>
      <c r="AJT163" s="205"/>
      <c r="AJU163" s="205"/>
      <c r="AJV163" s="205"/>
      <c r="AJW163" s="205"/>
      <c r="AJX163" s="205"/>
      <c r="AJY163" s="205"/>
      <c r="AJZ163" s="205"/>
      <c r="AKA163" s="205"/>
      <c r="AKB163" s="205"/>
      <c r="AKC163" s="205"/>
      <c r="AKD163" s="205"/>
      <c r="AKE163" s="205"/>
      <c r="AKF163" s="205"/>
      <c r="AKG163" s="205"/>
      <c r="AKH163" s="205"/>
      <c r="AKI163" s="205"/>
      <c r="AKJ163" s="205"/>
      <c r="AKK163" s="205"/>
      <c r="AKL163" s="205"/>
      <c r="AKM163" s="205"/>
      <c r="AKN163" s="205"/>
      <c r="AKO163" s="205"/>
      <c r="AKP163" s="205"/>
      <c r="AKQ163" s="205"/>
      <c r="AKR163" s="205"/>
      <c r="AKS163" s="205"/>
      <c r="AKT163" s="205"/>
      <c r="AKU163" s="205"/>
      <c r="AKV163" s="205"/>
      <c r="AKW163" s="205"/>
      <c r="AKX163" s="205"/>
      <c r="AKY163" s="205"/>
      <c r="AKZ163" s="205"/>
      <c r="ALA163" s="205"/>
      <c r="ALB163" s="205"/>
      <c r="ALC163" s="205"/>
      <c r="ALD163" s="205"/>
      <c r="ALE163" s="205"/>
      <c r="ALF163" s="205"/>
      <c r="ALG163" s="205"/>
      <c r="ALH163" s="205"/>
      <c r="ALI163" s="205"/>
      <c r="ALJ163" s="205"/>
      <c r="ALK163" s="205"/>
      <c r="ALL163" s="205"/>
      <c r="ALM163" s="205"/>
      <c r="ALN163" s="205"/>
      <c r="ALO163" s="205"/>
      <c r="ALP163" s="205"/>
      <c r="ALQ163" s="205"/>
      <c r="ALR163" s="205"/>
      <c r="ALS163" s="205"/>
      <c r="ALT163" s="205"/>
      <c r="ALU163" s="205"/>
      <c r="ALV163" s="205"/>
      <c r="ALW163" s="205"/>
      <c r="ALX163" s="205"/>
      <c r="ALY163" s="205"/>
      <c r="ALZ163" s="205"/>
      <c r="AMA163" s="205"/>
      <c r="AMB163" s="205"/>
      <c r="AMC163" s="205"/>
      <c r="AMD163" s="205"/>
      <c r="AME163" s="205"/>
      <c r="AMF163" s="205"/>
      <c r="AMG163" s="205"/>
      <c r="AMH163" s="205"/>
      <c r="AMI163" s="205"/>
      <c r="AMJ163" s="205"/>
      <c r="AMK163" s="205"/>
    </row>
    <row r="164" spans="1:1025" s="207" customFormat="1" ht="67.5" x14ac:dyDescent="0.25">
      <c r="A164" s="202"/>
      <c r="B164" s="293"/>
      <c r="C164" s="294"/>
      <c r="D164" s="199" t="s">
        <v>26</v>
      </c>
      <c r="E164" s="201"/>
      <c r="F164" s="201">
        <f>F163</f>
        <v>13349.5</v>
      </c>
      <c r="G164" s="201"/>
      <c r="H164" s="201">
        <f>H163</f>
        <v>10549.6</v>
      </c>
      <c r="I164" s="201">
        <f>I163</f>
        <v>12516.5</v>
      </c>
      <c r="J164" s="208"/>
      <c r="K164" s="208">
        <f>H164/F164*100</f>
        <v>79.026180755833551</v>
      </c>
      <c r="L164" s="208"/>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c r="CA164" s="205"/>
      <c r="CB164" s="205"/>
      <c r="CC164" s="205"/>
      <c r="CD164" s="205"/>
      <c r="CE164" s="205"/>
      <c r="CF164" s="205"/>
      <c r="CG164" s="205"/>
      <c r="CH164" s="205"/>
      <c r="CI164" s="205"/>
      <c r="CJ164" s="205"/>
      <c r="CK164" s="205"/>
      <c r="CL164" s="205"/>
      <c r="CM164" s="205"/>
      <c r="CN164" s="205"/>
      <c r="CO164" s="205"/>
      <c r="CP164" s="205"/>
      <c r="CQ164" s="205"/>
      <c r="CR164" s="205"/>
      <c r="CS164" s="205"/>
      <c r="CT164" s="205"/>
      <c r="CU164" s="205"/>
      <c r="CV164" s="205"/>
      <c r="CW164" s="205"/>
      <c r="CX164" s="205"/>
      <c r="CY164" s="206"/>
      <c r="CZ164" s="206"/>
      <c r="DA164" s="206"/>
      <c r="DB164" s="206"/>
      <c r="DC164" s="206"/>
      <c r="DD164" s="206"/>
      <c r="DE164" s="206"/>
      <c r="DF164" s="206"/>
      <c r="DG164" s="206"/>
      <c r="DH164" s="206"/>
      <c r="DI164" s="206"/>
      <c r="DJ164" s="206"/>
      <c r="DK164" s="206"/>
      <c r="DL164" s="206"/>
      <c r="DM164" s="206"/>
      <c r="DN164" s="206"/>
      <c r="DO164" s="206"/>
      <c r="DP164" s="206"/>
      <c r="DQ164" s="206"/>
      <c r="DR164" s="206"/>
      <c r="DS164" s="206"/>
      <c r="DT164" s="206"/>
      <c r="DU164" s="206"/>
      <c r="DV164" s="206"/>
      <c r="DW164" s="206"/>
      <c r="DX164" s="206"/>
      <c r="DY164" s="206"/>
      <c r="DZ164" s="206"/>
      <c r="EA164" s="206"/>
      <c r="EB164" s="206"/>
      <c r="EC164" s="206"/>
      <c r="ED164" s="206"/>
      <c r="EE164" s="206"/>
      <c r="EF164" s="206"/>
      <c r="EG164" s="206"/>
      <c r="EH164" s="206"/>
      <c r="EI164" s="206"/>
      <c r="EJ164" s="206"/>
      <c r="EK164" s="206"/>
      <c r="EL164" s="206"/>
      <c r="EM164" s="206"/>
      <c r="EN164" s="206"/>
      <c r="EO164" s="206"/>
      <c r="EP164" s="206"/>
      <c r="EQ164" s="206"/>
      <c r="ER164" s="206"/>
      <c r="ES164" s="206"/>
      <c r="ET164" s="206"/>
      <c r="EU164" s="206"/>
      <c r="EV164" s="206"/>
      <c r="EW164" s="206"/>
      <c r="EX164" s="206"/>
      <c r="EY164" s="206"/>
      <c r="EZ164" s="206"/>
      <c r="FA164" s="206"/>
      <c r="FB164" s="206"/>
      <c r="FC164" s="206"/>
      <c r="FD164" s="206"/>
      <c r="FE164" s="206"/>
      <c r="FF164" s="206"/>
      <c r="FG164" s="206"/>
      <c r="FH164" s="206"/>
      <c r="FI164" s="206"/>
      <c r="FJ164" s="206"/>
      <c r="FK164" s="206"/>
      <c r="FL164" s="206"/>
      <c r="FM164" s="206"/>
      <c r="FN164" s="206"/>
      <c r="FO164" s="206"/>
      <c r="FP164" s="206"/>
      <c r="FQ164" s="206"/>
      <c r="FR164" s="206"/>
      <c r="FS164" s="206"/>
      <c r="FT164" s="206"/>
      <c r="FU164" s="206"/>
      <c r="FV164" s="206"/>
      <c r="FW164" s="206"/>
      <c r="FX164" s="206"/>
      <c r="FY164" s="206"/>
      <c r="FZ164" s="206"/>
      <c r="GA164" s="206"/>
      <c r="GB164" s="206"/>
      <c r="GC164" s="206"/>
      <c r="GD164" s="206"/>
      <c r="GE164" s="206"/>
      <c r="GF164" s="206"/>
      <c r="GG164" s="206"/>
      <c r="GH164" s="206"/>
      <c r="GI164" s="206"/>
      <c r="GJ164" s="206"/>
      <c r="GK164" s="206"/>
      <c r="GL164" s="206"/>
      <c r="GM164" s="206"/>
      <c r="GN164" s="206"/>
      <c r="GO164" s="206"/>
      <c r="GP164" s="206"/>
      <c r="GQ164" s="206"/>
      <c r="GR164" s="206"/>
      <c r="GS164" s="206"/>
      <c r="GT164" s="206"/>
      <c r="GU164" s="206"/>
      <c r="GV164" s="206"/>
      <c r="GW164" s="206"/>
      <c r="GX164" s="206"/>
      <c r="GY164" s="206"/>
      <c r="GZ164" s="206"/>
      <c r="HA164" s="206"/>
      <c r="HB164" s="206"/>
      <c r="HC164" s="206"/>
      <c r="HD164" s="206"/>
      <c r="HE164" s="206"/>
      <c r="HF164" s="206"/>
      <c r="HG164" s="206"/>
      <c r="HH164" s="206"/>
      <c r="HI164" s="206"/>
      <c r="HJ164" s="206"/>
      <c r="HK164" s="206"/>
      <c r="HL164" s="206"/>
      <c r="HM164" s="206"/>
      <c r="HN164" s="206"/>
      <c r="HO164" s="206"/>
      <c r="HP164" s="206"/>
      <c r="HQ164" s="206"/>
      <c r="HR164" s="206"/>
      <c r="HS164" s="206"/>
      <c r="HT164" s="206"/>
      <c r="HU164" s="206"/>
      <c r="HV164" s="206"/>
      <c r="HW164" s="206"/>
      <c r="HX164" s="206"/>
      <c r="HY164" s="206"/>
      <c r="HZ164" s="206"/>
      <c r="IA164" s="206"/>
      <c r="IB164" s="206"/>
      <c r="IC164" s="206"/>
      <c r="ID164" s="206"/>
      <c r="IE164" s="206"/>
      <c r="IF164" s="206"/>
      <c r="IG164" s="206"/>
      <c r="IH164" s="206"/>
      <c r="II164" s="206"/>
      <c r="IJ164" s="206"/>
      <c r="IK164" s="206"/>
      <c r="IL164" s="206"/>
      <c r="IM164" s="206"/>
      <c r="IN164" s="206"/>
      <c r="IO164" s="206"/>
      <c r="IP164" s="206"/>
      <c r="IQ164" s="206"/>
      <c r="IR164" s="206"/>
      <c r="IS164" s="206"/>
      <c r="IT164" s="206"/>
      <c r="IU164" s="206"/>
      <c r="IV164" s="206"/>
      <c r="IW164" s="206"/>
      <c r="IX164" s="206"/>
      <c r="IY164" s="206"/>
      <c r="IZ164" s="206"/>
      <c r="JA164" s="206"/>
      <c r="JB164" s="206"/>
      <c r="JC164" s="206"/>
      <c r="JD164" s="206"/>
      <c r="JE164" s="206"/>
      <c r="JF164" s="206"/>
      <c r="JG164" s="206"/>
      <c r="JH164" s="206"/>
      <c r="JI164" s="206"/>
      <c r="JJ164" s="206"/>
      <c r="JK164" s="206"/>
      <c r="JL164" s="206"/>
      <c r="JM164" s="206"/>
      <c r="JN164" s="206"/>
      <c r="JO164" s="206"/>
      <c r="JP164" s="206"/>
      <c r="JQ164" s="206"/>
      <c r="JR164" s="206"/>
      <c r="JS164" s="206"/>
      <c r="JT164" s="206"/>
      <c r="JU164" s="206"/>
      <c r="JV164" s="206"/>
      <c r="JW164" s="206"/>
      <c r="JX164" s="206"/>
      <c r="JY164" s="206"/>
      <c r="JZ164" s="206"/>
      <c r="KA164" s="206"/>
      <c r="KB164" s="206"/>
      <c r="KC164" s="206"/>
      <c r="KD164" s="206"/>
      <c r="KE164" s="206"/>
      <c r="KF164" s="206"/>
      <c r="KG164" s="206"/>
      <c r="KH164" s="206"/>
      <c r="KI164" s="206"/>
      <c r="KJ164" s="206"/>
      <c r="KK164" s="206"/>
      <c r="KL164" s="206"/>
      <c r="KM164" s="206"/>
      <c r="KN164" s="206"/>
      <c r="KO164" s="206"/>
      <c r="KP164" s="205"/>
      <c r="KQ164" s="205"/>
      <c r="KR164" s="205"/>
      <c r="KS164" s="205"/>
      <c r="KT164" s="205"/>
      <c r="KU164" s="205"/>
      <c r="KV164" s="205"/>
      <c r="KW164" s="205"/>
      <c r="KX164" s="205"/>
      <c r="KY164" s="205"/>
      <c r="KZ164" s="205"/>
      <c r="LA164" s="205"/>
      <c r="LB164" s="205"/>
      <c r="LC164" s="205"/>
      <c r="LD164" s="205"/>
      <c r="LE164" s="205"/>
      <c r="LF164" s="205"/>
      <c r="LG164" s="205"/>
      <c r="LH164" s="205"/>
      <c r="LI164" s="205"/>
      <c r="LJ164" s="205"/>
      <c r="LK164" s="205"/>
      <c r="LL164" s="205"/>
      <c r="LM164" s="205"/>
      <c r="LN164" s="205"/>
      <c r="LO164" s="205"/>
      <c r="LP164" s="205"/>
      <c r="LQ164" s="205"/>
      <c r="LR164" s="205"/>
      <c r="LS164" s="205"/>
      <c r="LT164" s="205"/>
      <c r="LU164" s="205"/>
      <c r="LV164" s="205"/>
      <c r="LW164" s="205"/>
      <c r="LX164" s="205"/>
      <c r="LY164" s="205"/>
      <c r="LZ164" s="205"/>
      <c r="MA164" s="205"/>
      <c r="MB164" s="205"/>
      <c r="MC164" s="205"/>
      <c r="MD164" s="205"/>
      <c r="ME164" s="205"/>
      <c r="MF164" s="205"/>
      <c r="MG164" s="205"/>
      <c r="MH164" s="205"/>
      <c r="MI164" s="205"/>
      <c r="MJ164" s="205"/>
      <c r="MK164" s="205"/>
      <c r="ML164" s="205"/>
      <c r="MM164" s="205"/>
      <c r="MN164" s="205"/>
      <c r="MO164" s="205"/>
      <c r="MP164" s="205"/>
      <c r="MQ164" s="205"/>
      <c r="MR164" s="205"/>
      <c r="MS164" s="205"/>
      <c r="MT164" s="205"/>
      <c r="MU164" s="205"/>
      <c r="MV164" s="205"/>
      <c r="MW164" s="205"/>
      <c r="MX164" s="205"/>
      <c r="MY164" s="205"/>
      <c r="MZ164" s="205"/>
      <c r="NA164" s="205"/>
      <c r="NB164" s="205"/>
      <c r="NC164" s="205"/>
      <c r="ND164" s="205"/>
      <c r="NE164" s="205"/>
      <c r="NF164" s="205"/>
      <c r="NG164" s="205"/>
      <c r="NH164" s="205"/>
      <c r="NI164" s="205"/>
      <c r="NJ164" s="205"/>
      <c r="NK164" s="205"/>
      <c r="NL164" s="205"/>
      <c r="NM164" s="205"/>
      <c r="NN164" s="205"/>
      <c r="NO164" s="205"/>
      <c r="NP164" s="205"/>
      <c r="NQ164" s="205"/>
      <c r="NR164" s="205"/>
      <c r="NS164" s="205"/>
      <c r="NT164" s="205"/>
      <c r="NU164" s="205"/>
      <c r="NV164" s="205"/>
      <c r="NW164" s="205"/>
      <c r="NX164" s="205"/>
      <c r="NY164" s="205"/>
      <c r="NZ164" s="205"/>
      <c r="OA164" s="205"/>
      <c r="OB164" s="205"/>
      <c r="OC164" s="205"/>
      <c r="OD164" s="205"/>
      <c r="OE164" s="205"/>
      <c r="OF164" s="205"/>
      <c r="OG164" s="205"/>
      <c r="OH164" s="205"/>
      <c r="OI164" s="205"/>
      <c r="OJ164" s="205"/>
      <c r="OK164" s="205"/>
      <c r="OL164" s="205"/>
      <c r="OM164" s="205"/>
      <c r="ON164" s="205"/>
      <c r="OO164" s="205"/>
      <c r="OP164" s="205"/>
      <c r="OQ164" s="205"/>
      <c r="OR164" s="205"/>
      <c r="OS164" s="205"/>
      <c r="OT164" s="205"/>
      <c r="OU164" s="205"/>
      <c r="OV164" s="205"/>
      <c r="OW164" s="205"/>
      <c r="OX164" s="205"/>
      <c r="OY164" s="205"/>
      <c r="OZ164" s="205"/>
      <c r="PA164" s="205"/>
      <c r="PB164" s="205"/>
      <c r="PC164" s="205"/>
      <c r="PD164" s="205"/>
      <c r="PE164" s="205"/>
      <c r="PF164" s="205"/>
      <c r="PG164" s="205"/>
      <c r="PH164" s="205"/>
      <c r="PI164" s="205"/>
      <c r="PJ164" s="205"/>
      <c r="PK164" s="205"/>
      <c r="PL164" s="205"/>
      <c r="PM164" s="205"/>
      <c r="PN164" s="205"/>
      <c r="PO164" s="205"/>
      <c r="PP164" s="205"/>
      <c r="PQ164" s="205"/>
      <c r="PR164" s="205"/>
      <c r="PS164" s="205"/>
      <c r="PT164" s="205"/>
      <c r="PU164" s="205"/>
      <c r="PV164" s="205"/>
      <c r="PW164" s="205"/>
      <c r="PX164" s="205"/>
      <c r="PY164" s="205"/>
      <c r="PZ164" s="205"/>
      <c r="QA164" s="205"/>
      <c r="QB164" s="205"/>
      <c r="QC164" s="205"/>
      <c r="QD164" s="205"/>
      <c r="QE164" s="205"/>
      <c r="QF164" s="205"/>
      <c r="QG164" s="205"/>
      <c r="QH164" s="205"/>
      <c r="QI164" s="205"/>
      <c r="QJ164" s="205"/>
      <c r="QK164" s="205"/>
      <c r="QL164" s="205"/>
      <c r="QM164" s="205"/>
      <c r="QN164" s="205"/>
      <c r="QO164" s="205"/>
      <c r="QP164" s="205"/>
      <c r="QQ164" s="205"/>
      <c r="QR164" s="205"/>
      <c r="QS164" s="205"/>
      <c r="QT164" s="205"/>
      <c r="QU164" s="205"/>
      <c r="QV164" s="205"/>
      <c r="QW164" s="205"/>
      <c r="QX164" s="205"/>
      <c r="QY164" s="205"/>
      <c r="QZ164" s="205"/>
      <c r="RA164" s="205"/>
      <c r="RB164" s="205"/>
      <c r="RC164" s="205"/>
      <c r="RD164" s="205"/>
      <c r="RE164" s="205"/>
      <c r="RF164" s="205"/>
      <c r="RG164" s="205"/>
      <c r="RH164" s="205"/>
      <c r="RI164" s="205"/>
      <c r="RJ164" s="205"/>
      <c r="RK164" s="205"/>
      <c r="RL164" s="205"/>
      <c r="RM164" s="205"/>
      <c r="RN164" s="205"/>
      <c r="RO164" s="205"/>
      <c r="RP164" s="205"/>
      <c r="RQ164" s="205"/>
      <c r="RR164" s="205"/>
      <c r="RS164" s="205"/>
      <c r="RT164" s="205"/>
      <c r="RU164" s="205"/>
      <c r="RV164" s="205"/>
      <c r="RW164" s="205"/>
      <c r="RX164" s="205"/>
      <c r="RY164" s="205"/>
      <c r="RZ164" s="205"/>
      <c r="SA164" s="205"/>
      <c r="SB164" s="205"/>
      <c r="SC164" s="205"/>
      <c r="SD164" s="205"/>
      <c r="SE164" s="205"/>
      <c r="SF164" s="205"/>
      <c r="SG164" s="205"/>
      <c r="SH164" s="205"/>
      <c r="SI164" s="205"/>
      <c r="SJ164" s="205"/>
      <c r="SK164" s="205"/>
      <c r="SL164" s="205"/>
      <c r="SM164" s="205"/>
      <c r="SN164" s="205"/>
      <c r="SO164" s="205"/>
      <c r="SP164" s="205"/>
      <c r="SQ164" s="205"/>
      <c r="SR164" s="205"/>
      <c r="SS164" s="205"/>
      <c r="ST164" s="205"/>
      <c r="SU164" s="205"/>
      <c r="SV164" s="205"/>
      <c r="SW164" s="205"/>
      <c r="SX164" s="205"/>
      <c r="SY164" s="205"/>
      <c r="SZ164" s="205"/>
      <c r="TA164" s="205"/>
      <c r="TB164" s="205"/>
      <c r="TC164" s="205"/>
      <c r="TD164" s="205"/>
      <c r="TE164" s="205"/>
      <c r="TF164" s="205"/>
      <c r="TG164" s="205"/>
      <c r="TH164" s="205"/>
      <c r="TI164" s="205"/>
      <c r="TJ164" s="205"/>
      <c r="TK164" s="205"/>
      <c r="TL164" s="205"/>
      <c r="TM164" s="205"/>
      <c r="TN164" s="205"/>
      <c r="TO164" s="205"/>
      <c r="TP164" s="205"/>
      <c r="TQ164" s="205"/>
      <c r="TR164" s="205"/>
      <c r="TS164" s="205"/>
      <c r="TT164" s="205"/>
      <c r="TU164" s="205"/>
      <c r="TV164" s="205"/>
      <c r="TW164" s="205"/>
      <c r="TX164" s="205"/>
      <c r="TY164" s="205"/>
      <c r="TZ164" s="205"/>
      <c r="UA164" s="205"/>
      <c r="UB164" s="205"/>
      <c r="UC164" s="205"/>
      <c r="UD164" s="205"/>
      <c r="UE164" s="205"/>
      <c r="UF164" s="205"/>
      <c r="UG164" s="205"/>
      <c r="UH164" s="205"/>
      <c r="UI164" s="205"/>
      <c r="UJ164" s="205"/>
      <c r="UK164" s="205"/>
      <c r="UL164" s="205"/>
      <c r="UM164" s="205"/>
      <c r="UN164" s="205"/>
      <c r="UO164" s="205"/>
      <c r="UP164" s="205"/>
      <c r="UQ164" s="205"/>
      <c r="UR164" s="205"/>
      <c r="US164" s="205"/>
      <c r="UT164" s="205"/>
      <c r="UU164" s="205"/>
      <c r="UV164" s="205"/>
      <c r="UW164" s="205"/>
      <c r="UX164" s="205"/>
      <c r="UY164" s="205"/>
      <c r="UZ164" s="205"/>
      <c r="VA164" s="205"/>
      <c r="VB164" s="205"/>
      <c r="VC164" s="205"/>
      <c r="VD164" s="205"/>
      <c r="VE164" s="205"/>
      <c r="VF164" s="205"/>
      <c r="VG164" s="205"/>
      <c r="VH164" s="205"/>
      <c r="VI164" s="205"/>
      <c r="VJ164" s="205"/>
      <c r="VK164" s="205"/>
      <c r="VL164" s="205"/>
      <c r="VM164" s="205"/>
      <c r="VN164" s="205"/>
      <c r="VO164" s="205"/>
      <c r="VP164" s="205"/>
      <c r="VQ164" s="205"/>
      <c r="VR164" s="205"/>
      <c r="VS164" s="205"/>
      <c r="VT164" s="205"/>
      <c r="VU164" s="205"/>
      <c r="VV164" s="205"/>
      <c r="VW164" s="205"/>
      <c r="VX164" s="205"/>
      <c r="VY164" s="205"/>
      <c r="VZ164" s="205"/>
      <c r="WA164" s="205"/>
      <c r="WB164" s="205"/>
      <c r="WC164" s="205"/>
      <c r="WD164" s="205"/>
      <c r="WE164" s="205"/>
      <c r="WF164" s="205"/>
      <c r="WG164" s="205"/>
      <c r="WH164" s="205"/>
      <c r="WI164" s="205"/>
      <c r="WJ164" s="205"/>
      <c r="WK164" s="205"/>
      <c r="WL164" s="205"/>
      <c r="WM164" s="205"/>
      <c r="WN164" s="205"/>
      <c r="WO164" s="205"/>
      <c r="WP164" s="205"/>
      <c r="WQ164" s="205"/>
      <c r="WR164" s="205"/>
      <c r="WS164" s="205"/>
      <c r="WT164" s="205"/>
      <c r="WU164" s="205"/>
      <c r="WV164" s="205"/>
      <c r="WW164" s="205"/>
      <c r="WX164" s="205"/>
      <c r="WY164" s="205"/>
      <c r="WZ164" s="205"/>
      <c r="XA164" s="205"/>
      <c r="XB164" s="205"/>
      <c r="XC164" s="205"/>
      <c r="XD164" s="205"/>
      <c r="XE164" s="205"/>
      <c r="XF164" s="205"/>
      <c r="XG164" s="205"/>
      <c r="XH164" s="205"/>
      <c r="XI164" s="205"/>
      <c r="XJ164" s="205"/>
      <c r="XK164" s="205"/>
      <c r="XL164" s="205"/>
      <c r="XM164" s="205"/>
      <c r="XN164" s="205"/>
      <c r="XO164" s="205"/>
      <c r="XP164" s="205"/>
      <c r="XQ164" s="205"/>
      <c r="XR164" s="205"/>
      <c r="XS164" s="205"/>
      <c r="XT164" s="205"/>
      <c r="XU164" s="205"/>
      <c r="XV164" s="205"/>
      <c r="XW164" s="205"/>
      <c r="XX164" s="205"/>
      <c r="XY164" s="205"/>
      <c r="XZ164" s="205"/>
      <c r="YA164" s="205"/>
      <c r="YB164" s="205"/>
      <c r="YC164" s="205"/>
      <c r="YD164" s="205"/>
      <c r="YE164" s="205"/>
      <c r="YF164" s="205"/>
      <c r="YG164" s="205"/>
      <c r="YH164" s="205"/>
      <c r="YI164" s="205"/>
      <c r="YJ164" s="205"/>
      <c r="YK164" s="205"/>
      <c r="YL164" s="205"/>
      <c r="YM164" s="205"/>
      <c r="YN164" s="205"/>
      <c r="YO164" s="205"/>
      <c r="YP164" s="205"/>
      <c r="YQ164" s="205"/>
      <c r="YR164" s="205"/>
      <c r="YS164" s="205"/>
      <c r="YT164" s="205"/>
      <c r="YU164" s="205"/>
      <c r="YV164" s="205"/>
      <c r="YW164" s="205"/>
      <c r="YX164" s="205"/>
      <c r="YY164" s="205"/>
      <c r="YZ164" s="205"/>
      <c r="ZA164" s="205"/>
      <c r="ZB164" s="205"/>
      <c r="ZC164" s="205"/>
      <c r="ZD164" s="205"/>
      <c r="ZE164" s="205"/>
      <c r="ZF164" s="205"/>
      <c r="ZG164" s="205"/>
      <c r="ZH164" s="205"/>
      <c r="ZI164" s="205"/>
      <c r="ZJ164" s="205"/>
      <c r="ZK164" s="205"/>
      <c r="ZL164" s="205"/>
      <c r="ZM164" s="205"/>
      <c r="ZN164" s="205"/>
      <c r="ZO164" s="205"/>
      <c r="ZP164" s="205"/>
      <c r="ZQ164" s="205"/>
      <c r="ZR164" s="205"/>
      <c r="ZS164" s="205"/>
      <c r="ZT164" s="205"/>
      <c r="ZU164" s="205"/>
      <c r="ZV164" s="205"/>
      <c r="ZW164" s="205"/>
      <c r="ZX164" s="205"/>
      <c r="ZY164" s="205"/>
      <c r="ZZ164" s="205"/>
      <c r="AAA164" s="205"/>
      <c r="AAB164" s="205"/>
      <c r="AAC164" s="205"/>
      <c r="AAD164" s="205"/>
      <c r="AAE164" s="205"/>
      <c r="AAF164" s="205"/>
      <c r="AAG164" s="205"/>
      <c r="AAH164" s="205"/>
      <c r="AAI164" s="205"/>
      <c r="AAJ164" s="205"/>
      <c r="AAK164" s="205"/>
      <c r="AAL164" s="205"/>
      <c r="AAM164" s="205"/>
      <c r="AAN164" s="205"/>
      <c r="AAO164" s="205"/>
      <c r="AAP164" s="205"/>
      <c r="AAQ164" s="205"/>
      <c r="AAR164" s="205"/>
      <c r="AAS164" s="205"/>
      <c r="AAT164" s="205"/>
      <c r="AAU164" s="205"/>
      <c r="AAV164" s="205"/>
      <c r="AAW164" s="205"/>
      <c r="AAX164" s="205"/>
      <c r="AAY164" s="205"/>
      <c r="AAZ164" s="205"/>
      <c r="ABA164" s="205"/>
      <c r="ABB164" s="205"/>
      <c r="ABC164" s="205"/>
      <c r="ABD164" s="205"/>
      <c r="ABE164" s="205"/>
      <c r="ABF164" s="205"/>
      <c r="ABG164" s="205"/>
      <c r="ABH164" s="205"/>
      <c r="ABI164" s="205"/>
      <c r="ABJ164" s="205"/>
      <c r="ABK164" s="205"/>
      <c r="ABL164" s="205"/>
      <c r="ABM164" s="205"/>
      <c r="ABN164" s="205"/>
      <c r="ABO164" s="205"/>
      <c r="ABP164" s="205"/>
      <c r="ABQ164" s="205"/>
      <c r="ABR164" s="205"/>
      <c r="ABS164" s="205"/>
      <c r="ABT164" s="205"/>
      <c r="ABU164" s="205"/>
      <c r="ABV164" s="205"/>
      <c r="ABW164" s="205"/>
      <c r="ABX164" s="205"/>
      <c r="ABY164" s="205"/>
      <c r="ABZ164" s="205"/>
      <c r="ACA164" s="205"/>
      <c r="ACB164" s="205"/>
      <c r="ACC164" s="205"/>
      <c r="ACD164" s="205"/>
      <c r="ACE164" s="205"/>
      <c r="ACF164" s="205"/>
      <c r="ACG164" s="205"/>
      <c r="ACH164" s="205"/>
      <c r="ACI164" s="205"/>
      <c r="ACJ164" s="205"/>
      <c r="ACK164" s="205"/>
      <c r="ACL164" s="205"/>
      <c r="ACM164" s="205"/>
      <c r="ACN164" s="205"/>
      <c r="ACO164" s="205"/>
      <c r="ACP164" s="205"/>
      <c r="ACQ164" s="205"/>
      <c r="ACR164" s="205"/>
      <c r="ACS164" s="205"/>
      <c r="ACT164" s="205"/>
      <c r="ACU164" s="205"/>
      <c r="ACV164" s="205"/>
      <c r="ACW164" s="205"/>
      <c r="ACX164" s="205"/>
      <c r="ACY164" s="205"/>
      <c r="ACZ164" s="205"/>
      <c r="ADA164" s="205"/>
      <c r="ADB164" s="205"/>
      <c r="ADC164" s="205"/>
      <c r="ADD164" s="205"/>
      <c r="ADE164" s="205"/>
      <c r="ADF164" s="205"/>
      <c r="ADG164" s="205"/>
      <c r="ADH164" s="205"/>
      <c r="ADI164" s="205"/>
      <c r="ADJ164" s="205"/>
      <c r="ADK164" s="205"/>
      <c r="ADL164" s="205"/>
      <c r="ADM164" s="205"/>
      <c r="ADN164" s="205"/>
      <c r="ADO164" s="205"/>
      <c r="ADP164" s="205"/>
      <c r="ADQ164" s="205"/>
      <c r="ADR164" s="205"/>
      <c r="ADS164" s="205"/>
      <c r="ADT164" s="205"/>
      <c r="ADU164" s="205"/>
      <c r="ADV164" s="205"/>
      <c r="ADW164" s="205"/>
      <c r="ADX164" s="205"/>
      <c r="ADY164" s="205"/>
      <c r="ADZ164" s="205"/>
      <c r="AEA164" s="205"/>
      <c r="AEB164" s="205"/>
      <c r="AEC164" s="205"/>
      <c r="AED164" s="205"/>
      <c r="AEE164" s="205"/>
      <c r="AEF164" s="205"/>
      <c r="AEG164" s="205"/>
      <c r="AEH164" s="205"/>
      <c r="AEI164" s="205"/>
      <c r="AEJ164" s="205"/>
      <c r="AEK164" s="205"/>
      <c r="AEL164" s="205"/>
      <c r="AEM164" s="205"/>
      <c r="AEN164" s="205"/>
      <c r="AEO164" s="205"/>
      <c r="AEP164" s="205"/>
      <c r="AEQ164" s="205"/>
      <c r="AER164" s="205"/>
      <c r="AES164" s="205"/>
      <c r="AET164" s="205"/>
      <c r="AEU164" s="205"/>
      <c r="AEV164" s="205"/>
      <c r="AEW164" s="205"/>
      <c r="AEX164" s="205"/>
      <c r="AEY164" s="205"/>
      <c r="AEZ164" s="205"/>
      <c r="AFA164" s="205"/>
      <c r="AFB164" s="205"/>
      <c r="AFC164" s="205"/>
      <c r="AFD164" s="205"/>
      <c r="AFE164" s="205"/>
      <c r="AFF164" s="205"/>
      <c r="AFG164" s="205"/>
      <c r="AFH164" s="205"/>
      <c r="AFI164" s="205"/>
      <c r="AFJ164" s="205"/>
      <c r="AFK164" s="205"/>
      <c r="AFL164" s="205"/>
      <c r="AFM164" s="205"/>
      <c r="AFN164" s="205"/>
      <c r="AFO164" s="205"/>
      <c r="AFP164" s="205"/>
      <c r="AFQ164" s="205"/>
      <c r="AFR164" s="205"/>
      <c r="AFS164" s="205"/>
      <c r="AFT164" s="205"/>
      <c r="AFU164" s="205"/>
      <c r="AFV164" s="205"/>
      <c r="AFW164" s="205"/>
      <c r="AFX164" s="205"/>
      <c r="AFY164" s="205"/>
      <c r="AFZ164" s="205"/>
      <c r="AGA164" s="205"/>
      <c r="AGB164" s="205"/>
      <c r="AGC164" s="205"/>
      <c r="AGD164" s="205"/>
      <c r="AGE164" s="205"/>
      <c r="AGF164" s="205"/>
      <c r="AGG164" s="205"/>
      <c r="AGH164" s="205"/>
      <c r="AGI164" s="205"/>
      <c r="AGJ164" s="205"/>
      <c r="AGK164" s="205"/>
      <c r="AGL164" s="205"/>
      <c r="AGM164" s="205"/>
      <c r="AGN164" s="205"/>
      <c r="AGO164" s="205"/>
      <c r="AGP164" s="205"/>
      <c r="AGQ164" s="205"/>
      <c r="AGR164" s="205"/>
      <c r="AGS164" s="205"/>
      <c r="AGT164" s="205"/>
      <c r="AGU164" s="205"/>
      <c r="AGV164" s="205"/>
      <c r="AGW164" s="205"/>
      <c r="AGX164" s="205"/>
      <c r="AGY164" s="205"/>
      <c r="AGZ164" s="205"/>
      <c r="AHA164" s="205"/>
      <c r="AHB164" s="205"/>
      <c r="AHC164" s="205"/>
      <c r="AHD164" s="205"/>
      <c r="AHE164" s="205"/>
      <c r="AHF164" s="205"/>
      <c r="AHG164" s="205"/>
      <c r="AHH164" s="205"/>
      <c r="AHI164" s="205"/>
      <c r="AHJ164" s="205"/>
      <c r="AHK164" s="205"/>
      <c r="AHL164" s="205"/>
      <c r="AHM164" s="205"/>
      <c r="AHN164" s="205"/>
      <c r="AHO164" s="205"/>
      <c r="AHP164" s="205"/>
      <c r="AHQ164" s="205"/>
      <c r="AHR164" s="205"/>
      <c r="AHS164" s="205"/>
      <c r="AHT164" s="205"/>
      <c r="AHU164" s="205"/>
      <c r="AHV164" s="205"/>
      <c r="AHW164" s="205"/>
      <c r="AHX164" s="205"/>
      <c r="AHY164" s="205"/>
      <c r="AHZ164" s="205"/>
      <c r="AIA164" s="205"/>
      <c r="AIB164" s="205"/>
      <c r="AIC164" s="205"/>
      <c r="AID164" s="205"/>
      <c r="AIE164" s="205"/>
      <c r="AIF164" s="205"/>
      <c r="AIG164" s="205"/>
      <c r="AIH164" s="205"/>
      <c r="AII164" s="205"/>
      <c r="AIJ164" s="205"/>
      <c r="AIK164" s="205"/>
      <c r="AIL164" s="205"/>
      <c r="AIM164" s="205"/>
      <c r="AIN164" s="205"/>
      <c r="AIO164" s="205"/>
      <c r="AIP164" s="205"/>
      <c r="AIQ164" s="205"/>
      <c r="AIR164" s="205"/>
      <c r="AIS164" s="205"/>
      <c r="AIT164" s="205"/>
      <c r="AIU164" s="205"/>
      <c r="AIV164" s="205"/>
      <c r="AIW164" s="205"/>
      <c r="AIX164" s="205"/>
      <c r="AIY164" s="205"/>
      <c r="AIZ164" s="205"/>
      <c r="AJA164" s="205"/>
      <c r="AJB164" s="205"/>
      <c r="AJC164" s="205"/>
      <c r="AJD164" s="205"/>
      <c r="AJE164" s="205"/>
      <c r="AJF164" s="205"/>
      <c r="AJG164" s="205"/>
      <c r="AJH164" s="205"/>
      <c r="AJI164" s="205"/>
      <c r="AJJ164" s="205"/>
      <c r="AJK164" s="205"/>
      <c r="AJL164" s="205"/>
      <c r="AJM164" s="205"/>
      <c r="AJN164" s="205"/>
      <c r="AJO164" s="205"/>
      <c r="AJP164" s="205"/>
      <c r="AJQ164" s="205"/>
      <c r="AJR164" s="205"/>
      <c r="AJS164" s="205"/>
      <c r="AJT164" s="205"/>
      <c r="AJU164" s="205"/>
      <c r="AJV164" s="205"/>
      <c r="AJW164" s="205"/>
      <c r="AJX164" s="205"/>
      <c r="AJY164" s="205"/>
      <c r="AJZ164" s="205"/>
      <c r="AKA164" s="205"/>
      <c r="AKB164" s="205"/>
      <c r="AKC164" s="205"/>
      <c r="AKD164" s="205"/>
      <c r="AKE164" s="205"/>
      <c r="AKF164" s="205"/>
      <c r="AKG164" s="205"/>
      <c r="AKH164" s="205"/>
      <c r="AKI164" s="205"/>
      <c r="AKJ164" s="205"/>
      <c r="AKK164" s="205"/>
      <c r="AKL164" s="205"/>
      <c r="AKM164" s="205"/>
      <c r="AKN164" s="205"/>
      <c r="AKO164" s="205"/>
      <c r="AKP164" s="205"/>
      <c r="AKQ164" s="205"/>
      <c r="AKR164" s="205"/>
      <c r="AKS164" s="205"/>
      <c r="AKT164" s="205"/>
      <c r="AKU164" s="205"/>
      <c r="AKV164" s="205"/>
      <c r="AKW164" s="205"/>
      <c r="AKX164" s="205"/>
      <c r="AKY164" s="205"/>
      <c r="AKZ164" s="205"/>
      <c r="ALA164" s="205"/>
      <c r="ALB164" s="205"/>
      <c r="ALC164" s="205"/>
      <c r="ALD164" s="205"/>
      <c r="ALE164" s="205"/>
      <c r="ALF164" s="205"/>
      <c r="ALG164" s="205"/>
      <c r="ALH164" s="205"/>
      <c r="ALI164" s="205"/>
      <c r="ALJ164" s="205"/>
      <c r="ALK164" s="205"/>
      <c r="ALL164" s="205"/>
      <c r="ALM164" s="205"/>
      <c r="ALN164" s="205"/>
      <c r="ALO164" s="205"/>
      <c r="ALP164" s="205"/>
      <c r="ALQ164" s="205"/>
      <c r="ALR164" s="205"/>
      <c r="ALS164" s="205"/>
      <c r="ALT164" s="205"/>
      <c r="ALU164" s="205"/>
      <c r="ALV164" s="205"/>
      <c r="ALW164" s="205"/>
      <c r="ALX164" s="205"/>
      <c r="ALY164" s="205"/>
      <c r="ALZ164" s="205"/>
      <c r="AMA164" s="205"/>
      <c r="AMB164" s="205"/>
      <c r="AMC164" s="205"/>
      <c r="AMD164" s="205"/>
      <c r="AME164" s="205"/>
      <c r="AMF164" s="205"/>
      <c r="AMG164" s="205"/>
      <c r="AMH164" s="205"/>
      <c r="AMI164" s="205"/>
      <c r="AMJ164" s="205"/>
      <c r="AMK164" s="205"/>
    </row>
    <row r="165" spans="1:1025" s="212" customFormat="1" ht="27" x14ac:dyDescent="0.25">
      <c r="A165" s="209"/>
      <c r="B165" s="293"/>
      <c r="C165" s="294"/>
      <c r="D165" s="199" t="s">
        <v>27</v>
      </c>
      <c r="E165" s="201"/>
      <c r="F165" s="201"/>
      <c r="G165" s="201"/>
      <c r="H165" s="201"/>
      <c r="I165" s="201"/>
      <c r="J165" s="208"/>
      <c r="K165" s="208"/>
      <c r="L165" s="208"/>
      <c r="CY165" s="209"/>
      <c r="CZ165" s="209"/>
      <c r="DA165" s="209"/>
      <c r="DB165" s="209"/>
      <c r="DC165" s="209"/>
      <c r="DD165" s="209"/>
      <c r="DE165" s="209"/>
      <c r="DF165" s="209"/>
      <c r="DG165" s="209"/>
      <c r="DH165" s="209"/>
      <c r="DI165" s="209"/>
      <c r="DJ165" s="209"/>
      <c r="DK165" s="209"/>
      <c r="DL165" s="209"/>
      <c r="DM165" s="209"/>
      <c r="DN165" s="209"/>
      <c r="DO165" s="209"/>
      <c r="DP165" s="209"/>
      <c r="DQ165" s="209"/>
      <c r="DR165" s="209"/>
      <c r="DS165" s="209"/>
      <c r="DT165" s="209"/>
      <c r="DU165" s="209"/>
      <c r="DV165" s="209"/>
      <c r="DW165" s="209"/>
      <c r="DX165" s="209"/>
      <c r="DY165" s="209"/>
      <c r="DZ165" s="209"/>
      <c r="EA165" s="209"/>
      <c r="EB165" s="209"/>
      <c r="EC165" s="209"/>
      <c r="ED165" s="209"/>
      <c r="EE165" s="209"/>
      <c r="EF165" s="209"/>
      <c r="EG165" s="209"/>
      <c r="EH165" s="209"/>
      <c r="EI165" s="209"/>
      <c r="EJ165" s="209"/>
      <c r="EK165" s="209"/>
      <c r="EL165" s="209"/>
      <c r="EM165" s="209"/>
      <c r="EN165" s="209"/>
      <c r="EO165" s="209"/>
      <c r="EP165" s="209"/>
      <c r="EQ165" s="209"/>
      <c r="ER165" s="209"/>
      <c r="ES165" s="209"/>
      <c r="ET165" s="209"/>
      <c r="EU165" s="209"/>
      <c r="EV165" s="209"/>
      <c r="EW165" s="209"/>
      <c r="EX165" s="209"/>
      <c r="EY165" s="209"/>
      <c r="EZ165" s="209"/>
      <c r="FA165" s="209"/>
      <c r="FB165" s="209"/>
      <c r="FC165" s="209"/>
      <c r="FD165" s="209"/>
      <c r="FE165" s="209"/>
      <c r="FF165" s="209"/>
      <c r="FG165" s="209"/>
      <c r="FH165" s="209"/>
      <c r="FI165" s="209"/>
      <c r="FJ165" s="209"/>
      <c r="FK165" s="209"/>
      <c r="FL165" s="209"/>
      <c r="FM165" s="209"/>
      <c r="FN165" s="209"/>
      <c r="FO165" s="209"/>
      <c r="FP165" s="209"/>
      <c r="FQ165" s="209"/>
      <c r="FR165" s="209"/>
      <c r="FS165" s="209"/>
      <c r="FT165" s="209"/>
      <c r="FU165" s="209"/>
      <c r="FV165" s="209"/>
      <c r="FW165" s="209"/>
      <c r="FX165" s="209"/>
      <c r="FY165" s="209"/>
      <c r="FZ165" s="209"/>
      <c r="GA165" s="209"/>
      <c r="GB165" s="209"/>
      <c r="GC165" s="209"/>
      <c r="GD165" s="209"/>
      <c r="GE165" s="209"/>
      <c r="GF165" s="209"/>
      <c r="GG165" s="209"/>
      <c r="GH165" s="209"/>
      <c r="GI165" s="209"/>
      <c r="GJ165" s="209"/>
      <c r="GK165" s="209"/>
      <c r="GL165" s="209"/>
      <c r="GM165" s="209"/>
      <c r="GN165" s="209"/>
      <c r="GO165" s="209"/>
      <c r="GP165" s="209"/>
      <c r="GQ165" s="209"/>
      <c r="GR165" s="209"/>
      <c r="GS165" s="209"/>
      <c r="GT165" s="209"/>
      <c r="GU165" s="209"/>
      <c r="GV165" s="209"/>
      <c r="GW165" s="209"/>
      <c r="GX165" s="209"/>
      <c r="GY165" s="209"/>
      <c r="GZ165" s="209"/>
      <c r="HA165" s="209"/>
      <c r="HB165" s="209"/>
      <c r="HC165" s="209"/>
      <c r="HD165" s="209"/>
      <c r="HE165" s="209"/>
      <c r="HF165" s="209"/>
      <c r="HG165" s="209"/>
      <c r="HH165" s="209"/>
      <c r="HI165" s="209"/>
      <c r="HJ165" s="209"/>
      <c r="HK165" s="209"/>
      <c r="HL165" s="209"/>
      <c r="HM165" s="209"/>
      <c r="HN165" s="209"/>
      <c r="HO165" s="209"/>
      <c r="HP165" s="209"/>
      <c r="HQ165" s="209"/>
      <c r="HR165" s="209"/>
      <c r="HS165" s="209"/>
      <c r="HT165" s="209"/>
      <c r="HU165" s="209"/>
      <c r="HV165" s="209"/>
      <c r="HW165" s="209"/>
      <c r="HX165" s="209"/>
      <c r="HY165" s="209"/>
      <c r="HZ165" s="209"/>
      <c r="IA165" s="209"/>
      <c r="IB165" s="209"/>
      <c r="IC165" s="209"/>
      <c r="ID165" s="209"/>
      <c r="IE165" s="209"/>
      <c r="IF165" s="209"/>
      <c r="IG165" s="209"/>
      <c r="IH165" s="209"/>
      <c r="II165" s="209"/>
      <c r="IJ165" s="209"/>
      <c r="IK165" s="209"/>
      <c r="IL165" s="209"/>
      <c r="IM165" s="209"/>
      <c r="IN165" s="209"/>
      <c r="IO165" s="209"/>
      <c r="IP165" s="209"/>
      <c r="IQ165" s="209"/>
      <c r="IR165" s="209"/>
      <c r="IS165" s="209"/>
      <c r="IT165" s="209"/>
      <c r="IU165" s="209"/>
      <c r="IV165" s="209"/>
      <c r="IW165" s="209"/>
      <c r="IX165" s="209"/>
      <c r="IY165" s="209"/>
      <c r="IZ165" s="209"/>
      <c r="JA165" s="209"/>
      <c r="JB165" s="209"/>
      <c r="JC165" s="209"/>
      <c r="JD165" s="209"/>
      <c r="JE165" s="209"/>
      <c r="JF165" s="209"/>
      <c r="JG165" s="209"/>
      <c r="JH165" s="209"/>
      <c r="JI165" s="209"/>
      <c r="JJ165" s="209"/>
      <c r="JK165" s="209"/>
      <c r="JL165" s="209"/>
      <c r="JM165" s="209"/>
      <c r="JN165" s="209"/>
      <c r="JO165" s="209"/>
      <c r="JP165" s="209"/>
      <c r="JQ165" s="209"/>
      <c r="JR165" s="209"/>
      <c r="JS165" s="209"/>
      <c r="JT165" s="209"/>
      <c r="JU165" s="209"/>
      <c r="JV165" s="209"/>
      <c r="JW165" s="209"/>
      <c r="JX165" s="209"/>
      <c r="JY165" s="209"/>
      <c r="JZ165" s="209"/>
      <c r="KA165" s="209"/>
      <c r="KB165" s="209"/>
      <c r="KC165" s="209"/>
      <c r="KD165" s="209"/>
      <c r="KE165" s="209"/>
      <c r="KF165" s="209"/>
      <c r="KG165" s="209"/>
      <c r="KH165" s="209"/>
      <c r="KI165" s="209"/>
      <c r="KJ165" s="209"/>
      <c r="KK165" s="209"/>
      <c r="KL165" s="209"/>
      <c r="KM165" s="209"/>
      <c r="KN165" s="209"/>
      <c r="KO165" s="209"/>
    </row>
    <row r="166" spans="1:1025" s="207" customFormat="1" ht="45" x14ac:dyDescent="0.25">
      <c r="A166" s="202"/>
      <c r="B166" s="293"/>
      <c r="C166" s="294"/>
      <c r="D166" s="200" t="s">
        <v>28</v>
      </c>
      <c r="E166" s="201">
        <f>E189+E203+E224</f>
        <v>11994.3</v>
      </c>
      <c r="F166" s="201"/>
      <c r="G166" s="201"/>
      <c r="H166" s="201"/>
      <c r="I166" s="201">
        <f>I189+I203</f>
        <v>1097.8</v>
      </c>
      <c r="J166" s="208">
        <f>I166/E166*100</f>
        <v>9.1526808567402842</v>
      </c>
      <c r="K166" s="208"/>
      <c r="L166" s="208"/>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6"/>
      <c r="CZ166" s="206"/>
      <c r="DA166" s="206"/>
      <c r="DB166" s="206"/>
      <c r="DC166" s="206"/>
      <c r="DD166" s="206"/>
      <c r="DE166" s="206"/>
      <c r="DF166" s="206"/>
      <c r="DG166" s="206"/>
      <c r="DH166" s="206"/>
      <c r="DI166" s="206"/>
      <c r="DJ166" s="206"/>
      <c r="DK166" s="206"/>
      <c r="DL166" s="206"/>
      <c r="DM166" s="206"/>
      <c r="DN166" s="206"/>
      <c r="DO166" s="206"/>
      <c r="DP166" s="206"/>
      <c r="DQ166" s="206"/>
      <c r="DR166" s="206"/>
      <c r="DS166" s="206"/>
      <c r="DT166" s="206"/>
      <c r="DU166" s="206"/>
      <c r="DV166" s="206"/>
      <c r="DW166" s="206"/>
      <c r="DX166" s="206"/>
      <c r="DY166" s="206"/>
      <c r="DZ166" s="206"/>
      <c r="EA166" s="206"/>
      <c r="EB166" s="206"/>
      <c r="EC166" s="206"/>
      <c r="ED166" s="206"/>
      <c r="EE166" s="206"/>
      <c r="EF166" s="206"/>
      <c r="EG166" s="206"/>
      <c r="EH166" s="206"/>
      <c r="EI166" s="206"/>
      <c r="EJ166" s="206"/>
      <c r="EK166" s="206"/>
      <c r="EL166" s="206"/>
      <c r="EM166" s="206"/>
      <c r="EN166" s="206"/>
      <c r="EO166" s="206"/>
      <c r="EP166" s="206"/>
      <c r="EQ166" s="206"/>
      <c r="ER166" s="206"/>
      <c r="ES166" s="206"/>
      <c r="ET166" s="206"/>
      <c r="EU166" s="206"/>
      <c r="EV166" s="206"/>
      <c r="EW166" s="206"/>
      <c r="EX166" s="206"/>
      <c r="EY166" s="206"/>
      <c r="EZ166" s="206"/>
      <c r="FA166" s="206"/>
      <c r="FB166" s="206"/>
      <c r="FC166" s="206"/>
      <c r="FD166" s="206"/>
      <c r="FE166" s="206"/>
      <c r="FF166" s="206"/>
      <c r="FG166" s="206"/>
      <c r="FH166" s="206"/>
      <c r="FI166" s="206"/>
      <c r="FJ166" s="206"/>
      <c r="FK166" s="206"/>
      <c r="FL166" s="206"/>
      <c r="FM166" s="206"/>
      <c r="FN166" s="206"/>
      <c r="FO166" s="206"/>
      <c r="FP166" s="206"/>
      <c r="FQ166" s="206"/>
      <c r="FR166" s="206"/>
      <c r="FS166" s="206"/>
      <c r="FT166" s="206"/>
      <c r="FU166" s="206"/>
      <c r="FV166" s="206"/>
      <c r="FW166" s="206"/>
      <c r="FX166" s="206"/>
      <c r="FY166" s="206"/>
      <c r="FZ166" s="206"/>
      <c r="GA166" s="206"/>
      <c r="GB166" s="206"/>
      <c r="GC166" s="206"/>
      <c r="GD166" s="206"/>
      <c r="GE166" s="206"/>
      <c r="GF166" s="206"/>
      <c r="GG166" s="206"/>
      <c r="GH166" s="206"/>
      <c r="GI166" s="206"/>
      <c r="GJ166" s="206"/>
      <c r="GK166" s="206"/>
      <c r="GL166" s="206"/>
      <c r="GM166" s="206"/>
      <c r="GN166" s="206"/>
      <c r="GO166" s="206"/>
      <c r="GP166" s="206"/>
      <c r="GQ166" s="206"/>
      <c r="GR166" s="206"/>
      <c r="GS166" s="206"/>
      <c r="GT166" s="206"/>
      <c r="GU166" s="206"/>
      <c r="GV166" s="206"/>
      <c r="GW166" s="206"/>
      <c r="GX166" s="206"/>
      <c r="GY166" s="206"/>
      <c r="GZ166" s="206"/>
      <c r="HA166" s="206"/>
      <c r="HB166" s="206"/>
      <c r="HC166" s="206"/>
      <c r="HD166" s="206"/>
      <c r="HE166" s="206"/>
      <c r="HF166" s="206"/>
      <c r="HG166" s="206"/>
      <c r="HH166" s="206"/>
      <c r="HI166" s="206"/>
      <c r="HJ166" s="206"/>
      <c r="HK166" s="206"/>
      <c r="HL166" s="206"/>
      <c r="HM166" s="206"/>
      <c r="HN166" s="206"/>
      <c r="HO166" s="206"/>
      <c r="HP166" s="206"/>
      <c r="HQ166" s="206"/>
      <c r="HR166" s="206"/>
      <c r="HS166" s="206"/>
      <c r="HT166" s="206"/>
      <c r="HU166" s="206"/>
      <c r="HV166" s="206"/>
      <c r="HW166" s="206"/>
      <c r="HX166" s="206"/>
      <c r="HY166" s="206"/>
      <c r="HZ166" s="206"/>
      <c r="IA166" s="206"/>
      <c r="IB166" s="206"/>
      <c r="IC166" s="206"/>
      <c r="ID166" s="206"/>
      <c r="IE166" s="206"/>
      <c r="IF166" s="206"/>
      <c r="IG166" s="206"/>
      <c r="IH166" s="206"/>
      <c r="II166" s="206"/>
      <c r="IJ166" s="206"/>
      <c r="IK166" s="206"/>
      <c r="IL166" s="206"/>
      <c r="IM166" s="206"/>
      <c r="IN166" s="206"/>
      <c r="IO166" s="206"/>
      <c r="IP166" s="206"/>
      <c r="IQ166" s="206"/>
      <c r="IR166" s="206"/>
      <c r="IS166" s="206"/>
      <c r="IT166" s="206"/>
      <c r="IU166" s="206"/>
      <c r="IV166" s="206"/>
      <c r="IW166" s="206"/>
      <c r="IX166" s="206"/>
      <c r="IY166" s="206"/>
      <c r="IZ166" s="206"/>
      <c r="JA166" s="206"/>
      <c r="JB166" s="206"/>
      <c r="JC166" s="206"/>
      <c r="JD166" s="206"/>
      <c r="JE166" s="206"/>
      <c r="JF166" s="206"/>
      <c r="JG166" s="206"/>
      <c r="JH166" s="206"/>
      <c r="JI166" s="206"/>
      <c r="JJ166" s="206"/>
      <c r="JK166" s="206"/>
      <c r="JL166" s="206"/>
      <c r="JM166" s="206"/>
      <c r="JN166" s="206"/>
      <c r="JO166" s="206"/>
      <c r="JP166" s="206"/>
      <c r="JQ166" s="206"/>
      <c r="JR166" s="206"/>
      <c r="JS166" s="206"/>
      <c r="JT166" s="206"/>
      <c r="JU166" s="206"/>
      <c r="JV166" s="206"/>
      <c r="JW166" s="206"/>
      <c r="JX166" s="206"/>
      <c r="JY166" s="206"/>
      <c r="JZ166" s="206"/>
      <c r="KA166" s="206"/>
      <c r="KB166" s="206"/>
      <c r="KC166" s="206"/>
      <c r="KD166" s="206"/>
      <c r="KE166" s="206"/>
      <c r="KF166" s="206"/>
      <c r="KG166" s="206"/>
      <c r="KH166" s="206"/>
      <c r="KI166" s="206"/>
      <c r="KJ166" s="206"/>
      <c r="KK166" s="206"/>
      <c r="KL166" s="206"/>
      <c r="KM166" s="206"/>
      <c r="KN166" s="206"/>
      <c r="KO166" s="206"/>
      <c r="KP166" s="205"/>
      <c r="KQ166" s="205"/>
      <c r="KR166" s="205"/>
      <c r="KS166" s="205"/>
      <c r="KT166" s="205"/>
      <c r="KU166" s="205"/>
      <c r="KV166" s="205"/>
      <c r="KW166" s="205"/>
      <c r="KX166" s="205"/>
      <c r="KY166" s="205"/>
      <c r="KZ166" s="205"/>
      <c r="LA166" s="205"/>
      <c r="LB166" s="205"/>
      <c r="LC166" s="205"/>
      <c r="LD166" s="205"/>
      <c r="LE166" s="205"/>
      <c r="LF166" s="205"/>
      <c r="LG166" s="205"/>
      <c r="LH166" s="205"/>
      <c r="LI166" s="205"/>
      <c r="LJ166" s="205"/>
      <c r="LK166" s="205"/>
      <c r="LL166" s="205"/>
      <c r="LM166" s="205"/>
      <c r="LN166" s="205"/>
      <c r="LO166" s="205"/>
      <c r="LP166" s="205"/>
      <c r="LQ166" s="205"/>
      <c r="LR166" s="205"/>
      <c r="LS166" s="205"/>
      <c r="LT166" s="205"/>
      <c r="LU166" s="205"/>
      <c r="LV166" s="205"/>
      <c r="LW166" s="205"/>
      <c r="LX166" s="205"/>
      <c r="LY166" s="205"/>
      <c r="LZ166" s="205"/>
      <c r="MA166" s="205"/>
      <c r="MB166" s="205"/>
      <c r="MC166" s="205"/>
      <c r="MD166" s="205"/>
      <c r="ME166" s="205"/>
      <c r="MF166" s="205"/>
      <c r="MG166" s="205"/>
      <c r="MH166" s="205"/>
      <c r="MI166" s="205"/>
      <c r="MJ166" s="205"/>
      <c r="MK166" s="205"/>
      <c r="ML166" s="205"/>
      <c r="MM166" s="205"/>
      <c r="MN166" s="205"/>
      <c r="MO166" s="205"/>
      <c r="MP166" s="205"/>
      <c r="MQ166" s="205"/>
      <c r="MR166" s="205"/>
      <c r="MS166" s="205"/>
      <c r="MT166" s="205"/>
      <c r="MU166" s="205"/>
      <c r="MV166" s="205"/>
      <c r="MW166" s="205"/>
      <c r="MX166" s="205"/>
      <c r="MY166" s="205"/>
      <c r="MZ166" s="205"/>
      <c r="NA166" s="205"/>
      <c r="NB166" s="205"/>
      <c r="NC166" s="205"/>
      <c r="ND166" s="205"/>
      <c r="NE166" s="205"/>
      <c r="NF166" s="205"/>
      <c r="NG166" s="205"/>
      <c r="NH166" s="205"/>
      <c r="NI166" s="205"/>
      <c r="NJ166" s="205"/>
      <c r="NK166" s="205"/>
      <c r="NL166" s="205"/>
      <c r="NM166" s="205"/>
      <c r="NN166" s="205"/>
      <c r="NO166" s="205"/>
      <c r="NP166" s="205"/>
      <c r="NQ166" s="205"/>
      <c r="NR166" s="205"/>
      <c r="NS166" s="205"/>
      <c r="NT166" s="205"/>
      <c r="NU166" s="205"/>
      <c r="NV166" s="205"/>
      <c r="NW166" s="205"/>
      <c r="NX166" s="205"/>
      <c r="NY166" s="205"/>
      <c r="NZ166" s="205"/>
      <c r="OA166" s="205"/>
      <c r="OB166" s="205"/>
      <c r="OC166" s="205"/>
      <c r="OD166" s="205"/>
      <c r="OE166" s="205"/>
      <c r="OF166" s="205"/>
      <c r="OG166" s="205"/>
      <c r="OH166" s="205"/>
      <c r="OI166" s="205"/>
      <c r="OJ166" s="205"/>
      <c r="OK166" s="205"/>
      <c r="OL166" s="205"/>
      <c r="OM166" s="205"/>
      <c r="ON166" s="205"/>
      <c r="OO166" s="205"/>
      <c r="OP166" s="205"/>
      <c r="OQ166" s="205"/>
      <c r="OR166" s="205"/>
      <c r="OS166" s="205"/>
      <c r="OT166" s="205"/>
      <c r="OU166" s="205"/>
      <c r="OV166" s="205"/>
      <c r="OW166" s="205"/>
      <c r="OX166" s="205"/>
      <c r="OY166" s="205"/>
      <c r="OZ166" s="205"/>
      <c r="PA166" s="205"/>
      <c r="PB166" s="205"/>
      <c r="PC166" s="205"/>
      <c r="PD166" s="205"/>
      <c r="PE166" s="205"/>
      <c r="PF166" s="205"/>
      <c r="PG166" s="205"/>
      <c r="PH166" s="205"/>
      <c r="PI166" s="205"/>
      <c r="PJ166" s="205"/>
      <c r="PK166" s="205"/>
      <c r="PL166" s="205"/>
      <c r="PM166" s="205"/>
      <c r="PN166" s="205"/>
      <c r="PO166" s="205"/>
      <c r="PP166" s="205"/>
      <c r="PQ166" s="205"/>
      <c r="PR166" s="205"/>
      <c r="PS166" s="205"/>
      <c r="PT166" s="205"/>
      <c r="PU166" s="205"/>
      <c r="PV166" s="205"/>
      <c r="PW166" s="205"/>
      <c r="PX166" s="205"/>
      <c r="PY166" s="205"/>
      <c r="PZ166" s="205"/>
      <c r="QA166" s="205"/>
      <c r="QB166" s="205"/>
      <c r="QC166" s="205"/>
      <c r="QD166" s="205"/>
      <c r="QE166" s="205"/>
      <c r="QF166" s="205"/>
      <c r="QG166" s="205"/>
      <c r="QH166" s="205"/>
      <c r="QI166" s="205"/>
      <c r="QJ166" s="205"/>
      <c r="QK166" s="205"/>
      <c r="QL166" s="205"/>
      <c r="QM166" s="205"/>
      <c r="QN166" s="205"/>
      <c r="QO166" s="205"/>
      <c r="QP166" s="205"/>
      <c r="QQ166" s="205"/>
      <c r="QR166" s="205"/>
      <c r="QS166" s="205"/>
      <c r="QT166" s="205"/>
      <c r="QU166" s="205"/>
      <c r="QV166" s="205"/>
      <c r="QW166" s="205"/>
      <c r="QX166" s="205"/>
      <c r="QY166" s="205"/>
      <c r="QZ166" s="205"/>
      <c r="RA166" s="205"/>
      <c r="RB166" s="205"/>
      <c r="RC166" s="205"/>
      <c r="RD166" s="205"/>
      <c r="RE166" s="205"/>
      <c r="RF166" s="205"/>
      <c r="RG166" s="205"/>
      <c r="RH166" s="205"/>
      <c r="RI166" s="205"/>
      <c r="RJ166" s="205"/>
      <c r="RK166" s="205"/>
      <c r="RL166" s="205"/>
      <c r="RM166" s="205"/>
      <c r="RN166" s="205"/>
      <c r="RO166" s="205"/>
      <c r="RP166" s="205"/>
      <c r="RQ166" s="205"/>
      <c r="RR166" s="205"/>
      <c r="RS166" s="205"/>
      <c r="RT166" s="205"/>
      <c r="RU166" s="205"/>
      <c r="RV166" s="205"/>
      <c r="RW166" s="205"/>
      <c r="RX166" s="205"/>
      <c r="RY166" s="205"/>
      <c r="RZ166" s="205"/>
      <c r="SA166" s="205"/>
      <c r="SB166" s="205"/>
      <c r="SC166" s="205"/>
      <c r="SD166" s="205"/>
      <c r="SE166" s="205"/>
      <c r="SF166" s="205"/>
      <c r="SG166" s="205"/>
      <c r="SH166" s="205"/>
      <c r="SI166" s="205"/>
      <c r="SJ166" s="205"/>
      <c r="SK166" s="205"/>
      <c r="SL166" s="205"/>
      <c r="SM166" s="205"/>
      <c r="SN166" s="205"/>
      <c r="SO166" s="205"/>
      <c r="SP166" s="205"/>
      <c r="SQ166" s="205"/>
      <c r="SR166" s="205"/>
      <c r="SS166" s="205"/>
      <c r="ST166" s="205"/>
      <c r="SU166" s="205"/>
      <c r="SV166" s="205"/>
      <c r="SW166" s="205"/>
      <c r="SX166" s="205"/>
      <c r="SY166" s="205"/>
      <c r="SZ166" s="205"/>
      <c r="TA166" s="205"/>
      <c r="TB166" s="205"/>
      <c r="TC166" s="205"/>
      <c r="TD166" s="205"/>
      <c r="TE166" s="205"/>
      <c r="TF166" s="205"/>
      <c r="TG166" s="205"/>
      <c r="TH166" s="205"/>
      <c r="TI166" s="205"/>
      <c r="TJ166" s="205"/>
      <c r="TK166" s="205"/>
      <c r="TL166" s="205"/>
      <c r="TM166" s="205"/>
      <c r="TN166" s="205"/>
      <c r="TO166" s="205"/>
      <c r="TP166" s="205"/>
      <c r="TQ166" s="205"/>
      <c r="TR166" s="205"/>
      <c r="TS166" s="205"/>
      <c r="TT166" s="205"/>
      <c r="TU166" s="205"/>
      <c r="TV166" s="205"/>
      <c r="TW166" s="205"/>
      <c r="TX166" s="205"/>
      <c r="TY166" s="205"/>
      <c r="TZ166" s="205"/>
      <c r="UA166" s="205"/>
      <c r="UB166" s="205"/>
      <c r="UC166" s="205"/>
      <c r="UD166" s="205"/>
      <c r="UE166" s="205"/>
      <c r="UF166" s="205"/>
      <c r="UG166" s="205"/>
      <c r="UH166" s="205"/>
      <c r="UI166" s="205"/>
      <c r="UJ166" s="205"/>
      <c r="UK166" s="205"/>
      <c r="UL166" s="205"/>
      <c r="UM166" s="205"/>
      <c r="UN166" s="205"/>
      <c r="UO166" s="205"/>
      <c r="UP166" s="205"/>
      <c r="UQ166" s="205"/>
      <c r="UR166" s="205"/>
      <c r="US166" s="205"/>
      <c r="UT166" s="205"/>
      <c r="UU166" s="205"/>
      <c r="UV166" s="205"/>
      <c r="UW166" s="205"/>
      <c r="UX166" s="205"/>
      <c r="UY166" s="205"/>
      <c r="UZ166" s="205"/>
      <c r="VA166" s="205"/>
      <c r="VB166" s="205"/>
      <c r="VC166" s="205"/>
      <c r="VD166" s="205"/>
      <c r="VE166" s="205"/>
      <c r="VF166" s="205"/>
      <c r="VG166" s="205"/>
      <c r="VH166" s="205"/>
      <c r="VI166" s="205"/>
      <c r="VJ166" s="205"/>
      <c r="VK166" s="205"/>
      <c r="VL166" s="205"/>
      <c r="VM166" s="205"/>
      <c r="VN166" s="205"/>
      <c r="VO166" s="205"/>
      <c r="VP166" s="205"/>
      <c r="VQ166" s="205"/>
      <c r="VR166" s="205"/>
      <c r="VS166" s="205"/>
      <c r="VT166" s="205"/>
      <c r="VU166" s="205"/>
      <c r="VV166" s="205"/>
      <c r="VW166" s="205"/>
      <c r="VX166" s="205"/>
      <c r="VY166" s="205"/>
      <c r="VZ166" s="205"/>
      <c r="WA166" s="205"/>
      <c r="WB166" s="205"/>
      <c r="WC166" s="205"/>
      <c r="WD166" s="205"/>
      <c r="WE166" s="205"/>
      <c r="WF166" s="205"/>
      <c r="WG166" s="205"/>
      <c r="WH166" s="205"/>
      <c r="WI166" s="205"/>
      <c r="WJ166" s="205"/>
      <c r="WK166" s="205"/>
      <c r="WL166" s="205"/>
      <c r="WM166" s="205"/>
      <c r="WN166" s="205"/>
      <c r="WO166" s="205"/>
      <c r="WP166" s="205"/>
      <c r="WQ166" s="205"/>
      <c r="WR166" s="205"/>
      <c r="WS166" s="205"/>
      <c r="WT166" s="205"/>
      <c r="WU166" s="205"/>
      <c r="WV166" s="205"/>
      <c r="WW166" s="205"/>
      <c r="WX166" s="205"/>
      <c r="WY166" s="205"/>
      <c r="WZ166" s="205"/>
      <c r="XA166" s="205"/>
      <c r="XB166" s="205"/>
      <c r="XC166" s="205"/>
      <c r="XD166" s="205"/>
      <c r="XE166" s="205"/>
      <c r="XF166" s="205"/>
      <c r="XG166" s="205"/>
      <c r="XH166" s="205"/>
      <c r="XI166" s="205"/>
      <c r="XJ166" s="205"/>
      <c r="XK166" s="205"/>
      <c r="XL166" s="205"/>
      <c r="XM166" s="205"/>
      <c r="XN166" s="205"/>
      <c r="XO166" s="205"/>
      <c r="XP166" s="205"/>
      <c r="XQ166" s="205"/>
      <c r="XR166" s="205"/>
      <c r="XS166" s="205"/>
      <c r="XT166" s="205"/>
      <c r="XU166" s="205"/>
      <c r="XV166" s="205"/>
      <c r="XW166" s="205"/>
      <c r="XX166" s="205"/>
      <c r="XY166" s="205"/>
      <c r="XZ166" s="205"/>
      <c r="YA166" s="205"/>
      <c r="YB166" s="205"/>
      <c r="YC166" s="205"/>
      <c r="YD166" s="205"/>
      <c r="YE166" s="205"/>
      <c r="YF166" s="205"/>
      <c r="YG166" s="205"/>
      <c r="YH166" s="205"/>
      <c r="YI166" s="205"/>
      <c r="YJ166" s="205"/>
      <c r="YK166" s="205"/>
      <c r="YL166" s="205"/>
      <c r="YM166" s="205"/>
      <c r="YN166" s="205"/>
      <c r="YO166" s="205"/>
      <c r="YP166" s="205"/>
      <c r="YQ166" s="205"/>
      <c r="YR166" s="205"/>
      <c r="YS166" s="205"/>
      <c r="YT166" s="205"/>
      <c r="YU166" s="205"/>
      <c r="YV166" s="205"/>
      <c r="YW166" s="205"/>
      <c r="YX166" s="205"/>
      <c r="YY166" s="205"/>
      <c r="YZ166" s="205"/>
      <c r="ZA166" s="205"/>
      <c r="ZB166" s="205"/>
      <c r="ZC166" s="205"/>
      <c r="ZD166" s="205"/>
      <c r="ZE166" s="205"/>
      <c r="ZF166" s="205"/>
      <c r="ZG166" s="205"/>
      <c r="ZH166" s="205"/>
      <c r="ZI166" s="205"/>
      <c r="ZJ166" s="205"/>
      <c r="ZK166" s="205"/>
      <c r="ZL166" s="205"/>
      <c r="ZM166" s="205"/>
      <c r="ZN166" s="205"/>
      <c r="ZO166" s="205"/>
      <c r="ZP166" s="205"/>
      <c r="ZQ166" s="205"/>
      <c r="ZR166" s="205"/>
      <c r="ZS166" s="205"/>
      <c r="ZT166" s="205"/>
      <c r="ZU166" s="205"/>
      <c r="ZV166" s="205"/>
      <c r="ZW166" s="205"/>
      <c r="ZX166" s="205"/>
      <c r="ZY166" s="205"/>
      <c r="ZZ166" s="205"/>
      <c r="AAA166" s="205"/>
      <c r="AAB166" s="205"/>
      <c r="AAC166" s="205"/>
      <c r="AAD166" s="205"/>
      <c r="AAE166" s="205"/>
      <c r="AAF166" s="205"/>
      <c r="AAG166" s="205"/>
      <c r="AAH166" s="205"/>
      <c r="AAI166" s="205"/>
      <c r="AAJ166" s="205"/>
      <c r="AAK166" s="205"/>
      <c r="AAL166" s="205"/>
      <c r="AAM166" s="205"/>
      <c r="AAN166" s="205"/>
      <c r="AAO166" s="205"/>
      <c r="AAP166" s="205"/>
      <c r="AAQ166" s="205"/>
      <c r="AAR166" s="205"/>
      <c r="AAS166" s="205"/>
      <c r="AAT166" s="205"/>
      <c r="AAU166" s="205"/>
      <c r="AAV166" s="205"/>
      <c r="AAW166" s="205"/>
      <c r="AAX166" s="205"/>
      <c r="AAY166" s="205"/>
      <c r="AAZ166" s="205"/>
      <c r="ABA166" s="205"/>
      <c r="ABB166" s="205"/>
      <c r="ABC166" s="205"/>
      <c r="ABD166" s="205"/>
      <c r="ABE166" s="205"/>
      <c r="ABF166" s="205"/>
      <c r="ABG166" s="205"/>
      <c r="ABH166" s="205"/>
      <c r="ABI166" s="205"/>
      <c r="ABJ166" s="205"/>
      <c r="ABK166" s="205"/>
      <c r="ABL166" s="205"/>
      <c r="ABM166" s="205"/>
      <c r="ABN166" s="205"/>
      <c r="ABO166" s="205"/>
      <c r="ABP166" s="205"/>
      <c r="ABQ166" s="205"/>
      <c r="ABR166" s="205"/>
      <c r="ABS166" s="205"/>
      <c r="ABT166" s="205"/>
      <c r="ABU166" s="205"/>
      <c r="ABV166" s="205"/>
      <c r="ABW166" s="205"/>
      <c r="ABX166" s="205"/>
      <c r="ABY166" s="205"/>
      <c r="ABZ166" s="205"/>
      <c r="ACA166" s="205"/>
      <c r="ACB166" s="205"/>
      <c r="ACC166" s="205"/>
      <c r="ACD166" s="205"/>
      <c r="ACE166" s="205"/>
      <c r="ACF166" s="205"/>
      <c r="ACG166" s="205"/>
      <c r="ACH166" s="205"/>
      <c r="ACI166" s="205"/>
      <c r="ACJ166" s="205"/>
      <c r="ACK166" s="205"/>
      <c r="ACL166" s="205"/>
      <c r="ACM166" s="205"/>
      <c r="ACN166" s="205"/>
      <c r="ACO166" s="205"/>
      <c r="ACP166" s="205"/>
      <c r="ACQ166" s="205"/>
      <c r="ACR166" s="205"/>
      <c r="ACS166" s="205"/>
      <c r="ACT166" s="205"/>
      <c r="ACU166" s="205"/>
      <c r="ACV166" s="205"/>
      <c r="ACW166" s="205"/>
      <c r="ACX166" s="205"/>
      <c r="ACY166" s="205"/>
      <c r="ACZ166" s="205"/>
      <c r="ADA166" s="205"/>
      <c r="ADB166" s="205"/>
      <c r="ADC166" s="205"/>
      <c r="ADD166" s="205"/>
      <c r="ADE166" s="205"/>
      <c r="ADF166" s="205"/>
      <c r="ADG166" s="205"/>
      <c r="ADH166" s="205"/>
      <c r="ADI166" s="205"/>
      <c r="ADJ166" s="205"/>
      <c r="ADK166" s="205"/>
      <c r="ADL166" s="205"/>
      <c r="ADM166" s="205"/>
      <c r="ADN166" s="205"/>
      <c r="ADO166" s="205"/>
      <c r="ADP166" s="205"/>
      <c r="ADQ166" s="205"/>
      <c r="ADR166" s="205"/>
      <c r="ADS166" s="205"/>
      <c r="ADT166" s="205"/>
      <c r="ADU166" s="205"/>
      <c r="ADV166" s="205"/>
      <c r="ADW166" s="205"/>
      <c r="ADX166" s="205"/>
      <c r="ADY166" s="205"/>
      <c r="ADZ166" s="205"/>
      <c r="AEA166" s="205"/>
      <c r="AEB166" s="205"/>
      <c r="AEC166" s="205"/>
      <c r="AED166" s="205"/>
      <c r="AEE166" s="205"/>
      <c r="AEF166" s="205"/>
      <c r="AEG166" s="205"/>
      <c r="AEH166" s="205"/>
      <c r="AEI166" s="205"/>
      <c r="AEJ166" s="205"/>
      <c r="AEK166" s="205"/>
      <c r="AEL166" s="205"/>
      <c r="AEM166" s="205"/>
      <c r="AEN166" s="205"/>
      <c r="AEO166" s="205"/>
      <c r="AEP166" s="205"/>
      <c r="AEQ166" s="205"/>
      <c r="AER166" s="205"/>
      <c r="AES166" s="205"/>
      <c r="AET166" s="205"/>
      <c r="AEU166" s="205"/>
      <c r="AEV166" s="205"/>
      <c r="AEW166" s="205"/>
      <c r="AEX166" s="205"/>
      <c r="AEY166" s="205"/>
      <c r="AEZ166" s="205"/>
      <c r="AFA166" s="205"/>
      <c r="AFB166" s="205"/>
      <c r="AFC166" s="205"/>
      <c r="AFD166" s="205"/>
      <c r="AFE166" s="205"/>
      <c r="AFF166" s="205"/>
      <c r="AFG166" s="205"/>
      <c r="AFH166" s="205"/>
      <c r="AFI166" s="205"/>
      <c r="AFJ166" s="205"/>
      <c r="AFK166" s="205"/>
      <c r="AFL166" s="205"/>
      <c r="AFM166" s="205"/>
      <c r="AFN166" s="205"/>
      <c r="AFO166" s="205"/>
      <c r="AFP166" s="205"/>
      <c r="AFQ166" s="205"/>
      <c r="AFR166" s="205"/>
      <c r="AFS166" s="205"/>
      <c r="AFT166" s="205"/>
      <c r="AFU166" s="205"/>
      <c r="AFV166" s="205"/>
      <c r="AFW166" s="205"/>
      <c r="AFX166" s="205"/>
      <c r="AFY166" s="205"/>
      <c r="AFZ166" s="205"/>
      <c r="AGA166" s="205"/>
      <c r="AGB166" s="205"/>
      <c r="AGC166" s="205"/>
      <c r="AGD166" s="205"/>
      <c r="AGE166" s="205"/>
      <c r="AGF166" s="205"/>
      <c r="AGG166" s="205"/>
      <c r="AGH166" s="205"/>
      <c r="AGI166" s="205"/>
      <c r="AGJ166" s="205"/>
      <c r="AGK166" s="205"/>
      <c r="AGL166" s="205"/>
      <c r="AGM166" s="205"/>
      <c r="AGN166" s="205"/>
      <c r="AGO166" s="205"/>
      <c r="AGP166" s="205"/>
      <c r="AGQ166" s="205"/>
      <c r="AGR166" s="205"/>
      <c r="AGS166" s="205"/>
      <c r="AGT166" s="205"/>
      <c r="AGU166" s="205"/>
      <c r="AGV166" s="205"/>
      <c r="AGW166" s="205"/>
      <c r="AGX166" s="205"/>
      <c r="AGY166" s="205"/>
      <c r="AGZ166" s="205"/>
      <c r="AHA166" s="205"/>
      <c r="AHB166" s="205"/>
      <c r="AHC166" s="205"/>
      <c r="AHD166" s="205"/>
      <c r="AHE166" s="205"/>
      <c r="AHF166" s="205"/>
      <c r="AHG166" s="205"/>
      <c r="AHH166" s="205"/>
      <c r="AHI166" s="205"/>
      <c r="AHJ166" s="205"/>
      <c r="AHK166" s="205"/>
      <c r="AHL166" s="205"/>
      <c r="AHM166" s="205"/>
      <c r="AHN166" s="205"/>
      <c r="AHO166" s="205"/>
      <c r="AHP166" s="205"/>
      <c r="AHQ166" s="205"/>
      <c r="AHR166" s="205"/>
      <c r="AHS166" s="205"/>
      <c r="AHT166" s="205"/>
      <c r="AHU166" s="205"/>
      <c r="AHV166" s="205"/>
      <c r="AHW166" s="205"/>
      <c r="AHX166" s="205"/>
      <c r="AHY166" s="205"/>
      <c r="AHZ166" s="205"/>
      <c r="AIA166" s="205"/>
      <c r="AIB166" s="205"/>
      <c r="AIC166" s="205"/>
      <c r="AID166" s="205"/>
      <c r="AIE166" s="205"/>
      <c r="AIF166" s="205"/>
      <c r="AIG166" s="205"/>
      <c r="AIH166" s="205"/>
      <c r="AII166" s="205"/>
      <c r="AIJ166" s="205"/>
      <c r="AIK166" s="205"/>
      <c r="AIL166" s="205"/>
      <c r="AIM166" s="205"/>
      <c r="AIN166" s="205"/>
      <c r="AIO166" s="205"/>
      <c r="AIP166" s="205"/>
      <c r="AIQ166" s="205"/>
      <c r="AIR166" s="205"/>
      <c r="AIS166" s="205"/>
      <c r="AIT166" s="205"/>
      <c r="AIU166" s="205"/>
      <c r="AIV166" s="205"/>
      <c r="AIW166" s="205"/>
      <c r="AIX166" s="205"/>
      <c r="AIY166" s="205"/>
      <c r="AIZ166" s="205"/>
      <c r="AJA166" s="205"/>
      <c r="AJB166" s="205"/>
      <c r="AJC166" s="205"/>
      <c r="AJD166" s="205"/>
      <c r="AJE166" s="205"/>
      <c r="AJF166" s="205"/>
      <c r="AJG166" s="205"/>
      <c r="AJH166" s="205"/>
      <c r="AJI166" s="205"/>
      <c r="AJJ166" s="205"/>
      <c r="AJK166" s="205"/>
      <c r="AJL166" s="205"/>
      <c r="AJM166" s="205"/>
      <c r="AJN166" s="205"/>
      <c r="AJO166" s="205"/>
      <c r="AJP166" s="205"/>
      <c r="AJQ166" s="205"/>
      <c r="AJR166" s="205"/>
      <c r="AJS166" s="205"/>
      <c r="AJT166" s="205"/>
      <c r="AJU166" s="205"/>
      <c r="AJV166" s="205"/>
      <c r="AJW166" s="205"/>
      <c r="AJX166" s="205"/>
      <c r="AJY166" s="205"/>
      <c r="AJZ166" s="205"/>
      <c r="AKA166" s="205"/>
      <c r="AKB166" s="205"/>
      <c r="AKC166" s="205"/>
      <c r="AKD166" s="205"/>
      <c r="AKE166" s="205"/>
      <c r="AKF166" s="205"/>
      <c r="AKG166" s="205"/>
      <c r="AKH166" s="205"/>
      <c r="AKI166" s="205"/>
      <c r="AKJ166" s="205"/>
      <c r="AKK166" s="205"/>
      <c r="AKL166" s="205"/>
      <c r="AKM166" s="205"/>
      <c r="AKN166" s="205"/>
      <c r="AKO166" s="205"/>
      <c r="AKP166" s="205"/>
      <c r="AKQ166" s="205"/>
      <c r="AKR166" s="205"/>
      <c r="AKS166" s="205"/>
      <c r="AKT166" s="205"/>
      <c r="AKU166" s="205"/>
      <c r="AKV166" s="205"/>
      <c r="AKW166" s="205"/>
      <c r="AKX166" s="205"/>
      <c r="AKY166" s="205"/>
      <c r="AKZ166" s="205"/>
      <c r="ALA166" s="205"/>
      <c r="ALB166" s="205"/>
      <c r="ALC166" s="205"/>
      <c r="ALD166" s="205"/>
      <c r="ALE166" s="205"/>
      <c r="ALF166" s="205"/>
      <c r="ALG166" s="205"/>
      <c r="ALH166" s="205"/>
      <c r="ALI166" s="205"/>
      <c r="ALJ166" s="205"/>
      <c r="ALK166" s="205"/>
      <c r="ALL166" s="205"/>
      <c r="ALM166" s="205"/>
      <c r="ALN166" s="205"/>
      <c r="ALO166" s="205"/>
      <c r="ALP166" s="205"/>
      <c r="ALQ166" s="205"/>
      <c r="ALR166" s="205"/>
      <c r="ALS166" s="205"/>
      <c r="ALT166" s="205"/>
      <c r="ALU166" s="205"/>
      <c r="ALV166" s="205"/>
      <c r="ALW166" s="205"/>
      <c r="ALX166" s="205"/>
      <c r="ALY166" s="205"/>
      <c r="ALZ166" s="205"/>
      <c r="AMA166" s="205"/>
      <c r="AMB166" s="205"/>
      <c r="AMC166" s="205"/>
      <c r="AMD166" s="205"/>
      <c r="AME166" s="205"/>
      <c r="AMF166" s="205"/>
      <c r="AMG166" s="205"/>
      <c r="AMH166" s="205"/>
      <c r="AMI166" s="205"/>
      <c r="AMJ166" s="205"/>
      <c r="AMK166" s="205"/>
    </row>
    <row r="167" spans="1:1025" s="212" customFormat="1" ht="15" customHeight="1" x14ac:dyDescent="0.25">
      <c r="A167" s="209"/>
      <c r="B167" s="293"/>
      <c r="C167" s="294" t="s">
        <v>99</v>
      </c>
      <c r="D167" s="199" t="s">
        <v>96</v>
      </c>
      <c r="E167" s="201">
        <f>E168+E170+E172+E173</f>
        <v>178472.8</v>
      </c>
      <c r="F167" s="208" t="s">
        <v>97</v>
      </c>
      <c r="G167" s="201">
        <f>G168+G170+G172+G173</f>
        <v>148707.37719999999</v>
      </c>
      <c r="H167" s="208" t="s">
        <v>97</v>
      </c>
      <c r="I167" s="201">
        <f>I168+I170+I172+I173</f>
        <v>148707.37719999999</v>
      </c>
      <c r="J167" s="208">
        <f>I167/E167*100</f>
        <v>83.32215172283955</v>
      </c>
      <c r="K167" s="208" t="s">
        <v>97</v>
      </c>
      <c r="L167" s="208" t="s">
        <v>97</v>
      </c>
      <c r="CY167" s="209"/>
      <c r="CZ167" s="209"/>
      <c r="DA167" s="209"/>
      <c r="DB167" s="209"/>
      <c r="DC167" s="209"/>
      <c r="DD167" s="209"/>
      <c r="DE167" s="209"/>
      <c r="DF167" s="209"/>
      <c r="DG167" s="209"/>
      <c r="DH167" s="209"/>
      <c r="DI167" s="209"/>
      <c r="DJ167" s="209"/>
      <c r="DK167" s="209"/>
      <c r="DL167" s="209"/>
      <c r="DM167" s="209"/>
      <c r="DN167" s="209"/>
      <c r="DO167" s="209"/>
      <c r="DP167" s="209"/>
      <c r="DQ167" s="209"/>
      <c r="DR167" s="209"/>
      <c r="DS167" s="209"/>
      <c r="DT167" s="209"/>
      <c r="DU167" s="209"/>
      <c r="DV167" s="209"/>
      <c r="DW167" s="209"/>
      <c r="DX167" s="209"/>
      <c r="DY167" s="209"/>
      <c r="DZ167" s="209"/>
      <c r="EA167" s="209"/>
      <c r="EB167" s="209"/>
      <c r="EC167" s="209"/>
      <c r="ED167" s="209"/>
      <c r="EE167" s="209"/>
      <c r="EF167" s="209"/>
      <c r="EG167" s="209"/>
      <c r="EH167" s="209"/>
      <c r="EI167" s="209"/>
      <c r="EJ167" s="209"/>
      <c r="EK167" s="209"/>
      <c r="EL167" s="209"/>
      <c r="EM167" s="209"/>
      <c r="EN167" s="209"/>
      <c r="EO167" s="209"/>
      <c r="EP167" s="209"/>
      <c r="EQ167" s="209"/>
      <c r="ER167" s="209"/>
      <c r="ES167" s="209"/>
      <c r="ET167" s="209"/>
      <c r="EU167" s="209"/>
      <c r="EV167" s="209"/>
      <c r="EW167" s="209"/>
      <c r="EX167" s="209"/>
      <c r="EY167" s="209"/>
      <c r="EZ167" s="209"/>
      <c r="FA167" s="209"/>
      <c r="FB167" s="209"/>
      <c r="FC167" s="209"/>
      <c r="FD167" s="209"/>
      <c r="FE167" s="209"/>
      <c r="FF167" s="209"/>
      <c r="FG167" s="209"/>
      <c r="FH167" s="209"/>
      <c r="FI167" s="209"/>
      <c r="FJ167" s="209"/>
      <c r="FK167" s="209"/>
      <c r="FL167" s="209"/>
      <c r="FM167" s="209"/>
      <c r="FN167" s="209"/>
      <c r="FO167" s="209"/>
      <c r="FP167" s="209"/>
      <c r="FQ167" s="209"/>
      <c r="FR167" s="209"/>
      <c r="FS167" s="209"/>
      <c r="FT167" s="209"/>
      <c r="FU167" s="209"/>
      <c r="FV167" s="209"/>
      <c r="FW167" s="209"/>
      <c r="FX167" s="209"/>
      <c r="FY167" s="209"/>
      <c r="FZ167" s="209"/>
      <c r="GA167" s="209"/>
      <c r="GB167" s="209"/>
      <c r="GC167" s="209"/>
      <c r="GD167" s="209"/>
      <c r="GE167" s="209"/>
      <c r="GF167" s="209"/>
      <c r="GG167" s="209"/>
      <c r="GH167" s="209"/>
      <c r="GI167" s="209"/>
      <c r="GJ167" s="209"/>
      <c r="GK167" s="209"/>
      <c r="GL167" s="209"/>
      <c r="GM167" s="209"/>
      <c r="GN167" s="209"/>
      <c r="GO167" s="209"/>
      <c r="GP167" s="209"/>
      <c r="GQ167" s="209"/>
      <c r="GR167" s="209"/>
      <c r="GS167" s="209"/>
      <c r="GT167" s="209"/>
      <c r="GU167" s="209"/>
      <c r="GV167" s="209"/>
      <c r="GW167" s="209"/>
      <c r="GX167" s="209"/>
      <c r="GY167" s="209"/>
      <c r="GZ167" s="209"/>
      <c r="HA167" s="209"/>
      <c r="HB167" s="209"/>
      <c r="HC167" s="209"/>
      <c r="HD167" s="209"/>
      <c r="HE167" s="209"/>
      <c r="HF167" s="209"/>
      <c r="HG167" s="209"/>
      <c r="HH167" s="209"/>
      <c r="HI167" s="209"/>
      <c r="HJ167" s="209"/>
      <c r="HK167" s="209"/>
      <c r="HL167" s="209"/>
      <c r="HM167" s="209"/>
      <c r="HN167" s="209"/>
      <c r="HO167" s="209"/>
      <c r="HP167" s="209"/>
      <c r="HQ167" s="209"/>
      <c r="HR167" s="209"/>
      <c r="HS167" s="209"/>
      <c r="HT167" s="209"/>
      <c r="HU167" s="209"/>
      <c r="HV167" s="209"/>
      <c r="HW167" s="209"/>
      <c r="HX167" s="209"/>
      <c r="HY167" s="209"/>
      <c r="HZ167" s="209"/>
      <c r="IA167" s="209"/>
      <c r="IB167" s="209"/>
      <c r="IC167" s="209"/>
      <c r="ID167" s="209"/>
      <c r="IE167" s="209"/>
      <c r="IF167" s="209"/>
      <c r="IG167" s="209"/>
      <c r="IH167" s="209"/>
      <c r="II167" s="209"/>
      <c r="IJ167" s="209"/>
      <c r="IK167" s="209"/>
      <c r="IL167" s="209"/>
      <c r="IM167" s="209"/>
      <c r="IN167" s="209"/>
      <c r="IO167" s="209"/>
      <c r="IP167" s="209"/>
      <c r="IQ167" s="209"/>
      <c r="IR167" s="209"/>
      <c r="IS167" s="209"/>
      <c r="IT167" s="209"/>
      <c r="IU167" s="209"/>
      <c r="IV167" s="209"/>
      <c r="IW167" s="209"/>
      <c r="IX167" s="209"/>
      <c r="IY167" s="209"/>
      <c r="IZ167" s="209"/>
      <c r="JA167" s="209"/>
      <c r="JB167" s="209"/>
      <c r="JC167" s="209"/>
      <c r="JD167" s="209"/>
      <c r="JE167" s="209"/>
      <c r="JF167" s="209"/>
      <c r="JG167" s="209"/>
      <c r="JH167" s="209"/>
      <c r="JI167" s="209"/>
      <c r="JJ167" s="209"/>
      <c r="JK167" s="209"/>
      <c r="JL167" s="209"/>
      <c r="JM167" s="209"/>
      <c r="JN167" s="209"/>
      <c r="JO167" s="209"/>
      <c r="JP167" s="209"/>
      <c r="JQ167" s="209"/>
      <c r="JR167" s="209"/>
      <c r="JS167" s="209"/>
      <c r="JT167" s="209"/>
      <c r="JU167" s="209"/>
      <c r="JV167" s="209"/>
      <c r="JW167" s="209"/>
      <c r="JX167" s="209"/>
      <c r="JY167" s="209"/>
      <c r="JZ167" s="209"/>
      <c r="KA167" s="209"/>
      <c r="KB167" s="209"/>
      <c r="KC167" s="209"/>
      <c r="KD167" s="209"/>
      <c r="KE167" s="209"/>
      <c r="KF167" s="209"/>
      <c r="KG167" s="209"/>
      <c r="KH167" s="209"/>
      <c r="KI167" s="209"/>
      <c r="KJ167" s="209"/>
      <c r="KK167" s="209"/>
      <c r="KL167" s="209"/>
      <c r="KM167" s="209"/>
      <c r="KN167" s="209"/>
      <c r="KO167" s="209"/>
    </row>
    <row r="168" spans="1:1025" s="212" customFormat="1" x14ac:dyDescent="0.25">
      <c r="A168" s="209"/>
      <c r="B168" s="293"/>
      <c r="C168" s="294"/>
      <c r="D168" s="199" t="s">
        <v>23</v>
      </c>
      <c r="E168" s="201">
        <f>E219</f>
        <v>3446.3</v>
      </c>
      <c r="F168" s="201">
        <f>F219</f>
        <v>2974.1498900000001</v>
      </c>
      <c r="G168" s="201">
        <f>G219</f>
        <v>2974.1498900000001</v>
      </c>
      <c r="H168" s="201">
        <f>H219</f>
        <v>2974.1498900000001</v>
      </c>
      <c r="I168" s="201">
        <f>I219</f>
        <v>2974.1498900000001</v>
      </c>
      <c r="J168" s="208">
        <f>I168/E168*100</f>
        <v>86.299796593448036</v>
      </c>
      <c r="K168" s="208"/>
      <c r="L168" s="208"/>
      <c r="CY168" s="209"/>
      <c r="CZ168" s="209"/>
      <c r="DA168" s="209"/>
      <c r="DB168" s="209"/>
      <c r="DC168" s="209"/>
      <c r="DD168" s="209"/>
      <c r="DE168" s="209"/>
      <c r="DF168" s="209"/>
      <c r="DG168" s="209"/>
      <c r="DH168" s="209"/>
      <c r="DI168" s="209"/>
      <c r="DJ168" s="209"/>
      <c r="DK168" s="209"/>
      <c r="DL168" s="209"/>
      <c r="DM168" s="209"/>
      <c r="DN168" s="209"/>
      <c r="DO168" s="209"/>
      <c r="DP168" s="209"/>
      <c r="DQ168" s="209"/>
      <c r="DR168" s="209"/>
      <c r="DS168" s="209"/>
      <c r="DT168" s="209"/>
      <c r="DU168" s="209"/>
      <c r="DV168" s="209"/>
      <c r="DW168" s="209"/>
      <c r="DX168" s="209"/>
      <c r="DY168" s="209"/>
      <c r="DZ168" s="209"/>
      <c r="EA168" s="209"/>
      <c r="EB168" s="209"/>
      <c r="EC168" s="209"/>
      <c r="ED168" s="209"/>
      <c r="EE168" s="209"/>
      <c r="EF168" s="209"/>
      <c r="EG168" s="209"/>
      <c r="EH168" s="209"/>
      <c r="EI168" s="209"/>
      <c r="EJ168" s="209"/>
      <c r="EK168" s="209"/>
      <c r="EL168" s="209"/>
      <c r="EM168" s="209"/>
      <c r="EN168" s="209"/>
      <c r="EO168" s="209"/>
      <c r="EP168" s="209"/>
      <c r="EQ168" s="209"/>
      <c r="ER168" s="209"/>
      <c r="ES168" s="209"/>
      <c r="ET168" s="209"/>
      <c r="EU168" s="209"/>
      <c r="EV168" s="209"/>
      <c r="EW168" s="209"/>
      <c r="EX168" s="209"/>
      <c r="EY168" s="209"/>
      <c r="EZ168" s="209"/>
      <c r="FA168" s="209"/>
      <c r="FB168" s="209"/>
      <c r="FC168" s="209"/>
      <c r="FD168" s="209"/>
      <c r="FE168" s="209"/>
      <c r="FF168" s="209"/>
      <c r="FG168" s="209"/>
      <c r="FH168" s="209"/>
      <c r="FI168" s="209"/>
      <c r="FJ168" s="209"/>
      <c r="FK168" s="209"/>
      <c r="FL168" s="209"/>
      <c r="FM168" s="209"/>
      <c r="FN168" s="209"/>
      <c r="FO168" s="209"/>
      <c r="FP168" s="209"/>
      <c r="FQ168" s="209"/>
      <c r="FR168" s="209"/>
      <c r="FS168" s="209"/>
      <c r="FT168" s="209"/>
      <c r="FU168" s="209"/>
      <c r="FV168" s="209"/>
      <c r="FW168" s="209"/>
      <c r="FX168" s="209"/>
      <c r="FY168" s="209"/>
      <c r="FZ168" s="209"/>
      <c r="GA168" s="209"/>
      <c r="GB168" s="209"/>
      <c r="GC168" s="209"/>
      <c r="GD168" s="209"/>
      <c r="GE168" s="209"/>
      <c r="GF168" s="209"/>
      <c r="GG168" s="209"/>
      <c r="GH168" s="209"/>
      <c r="GI168" s="209"/>
      <c r="GJ168" s="209"/>
      <c r="GK168" s="209"/>
      <c r="GL168" s="209"/>
      <c r="GM168" s="209"/>
      <c r="GN168" s="209"/>
      <c r="GO168" s="209"/>
      <c r="GP168" s="209"/>
      <c r="GQ168" s="209"/>
      <c r="GR168" s="209"/>
      <c r="GS168" s="209"/>
      <c r="GT168" s="209"/>
      <c r="GU168" s="209"/>
      <c r="GV168" s="209"/>
      <c r="GW168" s="209"/>
      <c r="GX168" s="209"/>
      <c r="GY168" s="209"/>
      <c r="GZ168" s="209"/>
      <c r="HA168" s="209"/>
      <c r="HB168" s="209"/>
      <c r="HC168" s="209"/>
      <c r="HD168" s="209"/>
      <c r="HE168" s="209"/>
      <c r="HF168" s="209"/>
      <c r="HG168" s="209"/>
      <c r="HH168" s="209"/>
      <c r="HI168" s="209"/>
      <c r="HJ168" s="209"/>
      <c r="HK168" s="209"/>
      <c r="HL168" s="209"/>
      <c r="HM168" s="209"/>
      <c r="HN168" s="209"/>
      <c r="HO168" s="209"/>
      <c r="HP168" s="209"/>
      <c r="HQ168" s="209"/>
      <c r="HR168" s="209"/>
      <c r="HS168" s="209"/>
      <c r="HT168" s="209"/>
      <c r="HU168" s="209"/>
      <c r="HV168" s="209"/>
      <c r="HW168" s="209"/>
      <c r="HX168" s="209"/>
      <c r="HY168" s="209"/>
      <c r="HZ168" s="209"/>
      <c r="IA168" s="209"/>
      <c r="IB168" s="209"/>
      <c r="IC168" s="209"/>
      <c r="ID168" s="209"/>
      <c r="IE168" s="209"/>
      <c r="IF168" s="209"/>
      <c r="IG168" s="209"/>
      <c r="IH168" s="209"/>
      <c r="II168" s="209"/>
      <c r="IJ168" s="209"/>
      <c r="IK168" s="209"/>
      <c r="IL168" s="209"/>
      <c r="IM168" s="209"/>
      <c r="IN168" s="209"/>
      <c r="IO168" s="209"/>
      <c r="IP168" s="209"/>
      <c r="IQ168" s="209"/>
      <c r="IR168" s="209"/>
      <c r="IS168" s="209"/>
      <c r="IT168" s="209"/>
      <c r="IU168" s="209"/>
      <c r="IV168" s="209"/>
      <c r="IW168" s="209"/>
      <c r="IX168" s="209"/>
      <c r="IY168" s="209"/>
      <c r="IZ168" s="209"/>
      <c r="JA168" s="209"/>
      <c r="JB168" s="209"/>
      <c r="JC168" s="209"/>
      <c r="JD168" s="209"/>
      <c r="JE168" s="209"/>
      <c r="JF168" s="209"/>
      <c r="JG168" s="209"/>
      <c r="JH168" s="209"/>
      <c r="JI168" s="209"/>
      <c r="JJ168" s="209"/>
      <c r="JK168" s="209"/>
      <c r="JL168" s="209"/>
      <c r="JM168" s="209"/>
      <c r="JN168" s="209"/>
      <c r="JO168" s="209"/>
      <c r="JP168" s="209"/>
      <c r="JQ168" s="209"/>
      <c r="JR168" s="209"/>
      <c r="JS168" s="209"/>
      <c r="JT168" s="209"/>
      <c r="JU168" s="209"/>
      <c r="JV168" s="209"/>
      <c r="JW168" s="209"/>
      <c r="JX168" s="209"/>
      <c r="JY168" s="209"/>
      <c r="JZ168" s="209"/>
      <c r="KA168" s="209"/>
      <c r="KB168" s="209"/>
      <c r="KC168" s="209"/>
      <c r="KD168" s="209"/>
      <c r="KE168" s="209"/>
      <c r="KF168" s="209"/>
      <c r="KG168" s="209"/>
      <c r="KH168" s="209"/>
      <c r="KI168" s="209"/>
      <c r="KJ168" s="209"/>
      <c r="KK168" s="209"/>
      <c r="KL168" s="209"/>
      <c r="KM168" s="209"/>
      <c r="KN168" s="209"/>
      <c r="KO168" s="209"/>
    </row>
    <row r="169" spans="1:1025" s="212" customFormat="1" ht="54" x14ac:dyDescent="0.25">
      <c r="A169" s="209"/>
      <c r="B169" s="293"/>
      <c r="C169" s="294"/>
      <c r="D169" s="199" t="s">
        <v>24</v>
      </c>
      <c r="E169" s="201"/>
      <c r="F169" s="201">
        <f>F168</f>
        <v>2974.1498900000001</v>
      </c>
      <c r="G169" s="201"/>
      <c r="H169" s="201">
        <f>H168</f>
        <v>2974.1498900000001</v>
      </c>
      <c r="I169" s="201">
        <f>I168</f>
        <v>2974.1498900000001</v>
      </c>
      <c r="J169" s="208"/>
      <c r="K169" s="208"/>
      <c r="L169" s="208"/>
      <c r="CY169" s="209"/>
      <c r="CZ169" s="209"/>
      <c r="DA169" s="209"/>
      <c r="DB169" s="209"/>
      <c r="DC169" s="209"/>
      <c r="DD169" s="209"/>
      <c r="DE169" s="209"/>
      <c r="DF169" s="209"/>
      <c r="DG169" s="209"/>
      <c r="DH169" s="209"/>
      <c r="DI169" s="209"/>
      <c r="DJ169" s="209"/>
      <c r="DK169" s="209"/>
      <c r="DL169" s="209"/>
      <c r="DM169" s="209"/>
      <c r="DN169" s="209"/>
      <c r="DO169" s="209"/>
      <c r="DP169" s="209"/>
      <c r="DQ169" s="209"/>
      <c r="DR169" s="209"/>
      <c r="DS169" s="209"/>
      <c r="DT169" s="209"/>
      <c r="DU169" s="209"/>
      <c r="DV169" s="209"/>
      <c r="DW169" s="209"/>
      <c r="DX169" s="209"/>
      <c r="DY169" s="209"/>
      <c r="DZ169" s="209"/>
      <c r="EA169" s="209"/>
      <c r="EB169" s="209"/>
      <c r="EC169" s="209"/>
      <c r="ED169" s="209"/>
      <c r="EE169" s="209"/>
      <c r="EF169" s="209"/>
      <c r="EG169" s="209"/>
      <c r="EH169" s="209"/>
      <c r="EI169" s="209"/>
      <c r="EJ169" s="209"/>
      <c r="EK169" s="209"/>
      <c r="EL169" s="209"/>
      <c r="EM169" s="209"/>
      <c r="EN169" s="209"/>
      <c r="EO169" s="209"/>
      <c r="EP169" s="209"/>
      <c r="EQ169" s="209"/>
      <c r="ER169" s="209"/>
      <c r="ES169" s="209"/>
      <c r="ET169" s="209"/>
      <c r="EU169" s="209"/>
      <c r="EV169" s="209"/>
      <c r="EW169" s="209"/>
      <c r="EX169" s="209"/>
      <c r="EY169" s="209"/>
      <c r="EZ169" s="209"/>
      <c r="FA169" s="209"/>
      <c r="FB169" s="209"/>
      <c r="FC169" s="209"/>
      <c r="FD169" s="209"/>
      <c r="FE169" s="209"/>
      <c r="FF169" s="209"/>
      <c r="FG169" s="209"/>
      <c r="FH169" s="209"/>
      <c r="FI169" s="209"/>
      <c r="FJ169" s="209"/>
      <c r="FK169" s="209"/>
      <c r="FL169" s="209"/>
      <c r="FM169" s="209"/>
      <c r="FN169" s="209"/>
      <c r="FO169" s="209"/>
      <c r="FP169" s="209"/>
      <c r="FQ169" s="209"/>
      <c r="FR169" s="209"/>
      <c r="FS169" s="209"/>
      <c r="FT169" s="209"/>
      <c r="FU169" s="209"/>
      <c r="FV169" s="209"/>
      <c r="FW169" s="209"/>
      <c r="FX169" s="209"/>
      <c r="FY169" s="209"/>
      <c r="FZ169" s="209"/>
      <c r="GA169" s="209"/>
      <c r="GB169" s="209"/>
      <c r="GC169" s="209"/>
      <c r="GD169" s="209"/>
      <c r="GE169" s="209"/>
      <c r="GF169" s="209"/>
      <c r="GG169" s="209"/>
      <c r="GH169" s="209"/>
      <c r="GI169" s="209"/>
      <c r="GJ169" s="209"/>
      <c r="GK169" s="209"/>
      <c r="GL169" s="209"/>
      <c r="GM169" s="209"/>
      <c r="GN169" s="209"/>
      <c r="GO169" s="209"/>
      <c r="GP169" s="209"/>
      <c r="GQ169" s="209"/>
      <c r="GR169" s="209"/>
      <c r="GS169" s="209"/>
      <c r="GT169" s="209"/>
      <c r="GU169" s="209"/>
      <c r="GV169" s="209"/>
      <c r="GW169" s="209"/>
      <c r="GX169" s="209"/>
      <c r="GY169" s="209"/>
      <c r="GZ169" s="209"/>
      <c r="HA169" s="209"/>
      <c r="HB169" s="209"/>
      <c r="HC169" s="209"/>
      <c r="HD169" s="209"/>
      <c r="HE169" s="209"/>
      <c r="HF169" s="209"/>
      <c r="HG169" s="209"/>
      <c r="HH169" s="209"/>
      <c r="HI169" s="209"/>
      <c r="HJ169" s="209"/>
      <c r="HK169" s="209"/>
      <c r="HL169" s="209"/>
      <c r="HM169" s="209"/>
      <c r="HN169" s="209"/>
      <c r="HO169" s="209"/>
      <c r="HP169" s="209"/>
      <c r="HQ169" s="209"/>
      <c r="HR169" s="209"/>
      <c r="HS169" s="209"/>
      <c r="HT169" s="209"/>
      <c r="HU169" s="209"/>
      <c r="HV169" s="209"/>
      <c r="HW169" s="209"/>
      <c r="HX169" s="209"/>
      <c r="HY169" s="209"/>
      <c r="HZ169" s="209"/>
      <c r="IA169" s="209"/>
      <c r="IB169" s="209"/>
      <c r="IC169" s="209"/>
      <c r="ID169" s="209"/>
      <c r="IE169" s="209"/>
      <c r="IF169" s="209"/>
      <c r="IG169" s="209"/>
      <c r="IH169" s="209"/>
      <c r="II169" s="209"/>
      <c r="IJ169" s="209"/>
      <c r="IK169" s="209"/>
      <c r="IL169" s="209"/>
      <c r="IM169" s="209"/>
      <c r="IN169" s="209"/>
      <c r="IO169" s="209"/>
      <c r="IP169" s="209"/>
      <c r="IQ169" s="209"/>
      <c r="IR169" s="209"/>
      <c r="IS169" s="209"/>
      <c r="IT169" s="209"/>
      <c r="IU169" s="209"/>
      <c r="IV169" s="209"/>
      <c r="IW169" s="209"/>
      <c r="IX169" s="209"/>
      <c r="IY169" s="209"/>
      <c r="IZ169" s="209"/>
      <c r="JA169" s="209"/>
      <c r="JB169" s="209"/>
      <c r="JC169" s="209"/>
      <c r="JD169" s="209"/>
      <c r="JE169" s="209"/>
      <c r="JF169" s="209"/>
      <c r="JG169" s="209"/>
      <c r="JH169" s="209"/>
      <c r="JI169" s="209"/>
      <c r="JJ169" s="209"/>
      <c r="JK169" s="209"/>
      <c r="JL169" s="209"/>
      <c r="JM169" s="209"/>
      <c r="JN169" s="209"/>
      <c r="JO169" s="209"/>
      <c r="JP169" s="209"/>
      <c r="JQ169" s="209"/>
      <c r="JR169" s="209"/>
      <c r="JS169" s="209"/>
      <c r="JT169" s="209"/>
      <c r="JU169" s="209"/>
      <c r="JV169" s="209"/>
      <c r="JW169" s="209"/>
      <c r="JX169" s="209"/>
      <c r="JY169" s="209"/>
      <c r="JZ169" s="209"/>
      <c r="KA169" s="209"/>
      <c r="KB169" s="209"/>
      <c r="KC169" s="209"/>
      <c r="KD169" s="209"/>
      <c r="KE169" s="209"/>
      <c r="KF169" s="209"/>
      <c r="KG169" s="209"/>
      <c r="KH169" s="209"/>
      <c r="KI169" s="209"/>
      <c r="KJ169" s="209"/>
      <c r="KK169" s="209"/>
      <c r="KL169" s="209"/>
      <c r="KM169" s="209"/>
      <c r="KN169" s="209"/>
      <c r="KO169" s="209"/>
    </row>
    <row r="170" spans="1:1025" s="212" customFormat="1" ht="27" x14ac:dyDescent="0.25">
      <c r="A170" s="209"/>
      <c r="B170" s="293"/>
      <c r="C170" s="294"/>
      <c r="D170" s="199" t="s">
        <v>25</v>
      </c>
      <c r="E170" s="201">
        <f>E221</f>
        <v>168870.2</v>
      </c>
      <c r="F170" s="201">
        <f>F221</f>
        <v>145733.22730999999</v>
      </c>
      <c r="G170" s="201">
        <f>G221</f>
        <v>145733.22730999999</v>
      </c>
      <c r="H170" s="201">
        <f>H221</f>
        <v>145733.22730999999</v>
      </c>
      <c r="I170" s="201">
        <f>I221</f>
        <v>145733.22730999999</v>
      </c>
      <c r="J170" s="208"/>
      <c r="K170" s="208"/>
      <c r="L170" s="208"/>
      <c r="CY170" s="209"/>
      <c r="CZ170" s="209"/>
      <c r="DA170" s="209"/>
      <c r="DB170" s="209"/>
      <c r="DC170" s="209"/>
      <c r="DD170" s="209"/>
      <c r="DE170" s="209"/>
      <c r="DF170" s="209"/>
      <c r="DG170" s="209"/>
      <c r="DH170" s="209"/>
      <c r="DI170" s="209"/>
      <c r="DJ170" s="209"/>
      <c r="DK170" s="209"/>
      <c r="DL170" s="209"/>
      <c r="DM170" s="209"/>
      <c r="DN170" s="209"/>
      <c r="DO170" s="209"/>
      <c r="DP170" s="209"/>
      <c r="DQ170" s="209"/>
      <c r="DR170" s="209"/>
      <c r="DS170" s="209"/>
      <c r="DT170" s="209"/>
      <c r="DU170" s="209"/>
      <c r="DV170" s="209"/>
      <c r="DW170" s="209"/>
      <c r="DX170" s="209"/>
      <c r="DY170" s="209"/>
      <c r="DZ170" s="209"/>
      <c r="EA170" s="209"/>
      <c r="EB170" s="209"/>
      <c r="EC170" s="209"/>
      <c r="ED170" s="209"/>
      <c r="EE170" s="209"/>
      <c r="EF170" s="209"/>
      <c r="EG170" s="209"/>
      <c r="EH170" s="209"/>
      <c r="EI170" s="209"/>
      <c r="EJ170" s="209"/>
      <c r="EK170" s="209"/>
      <c r="EL170" s="209"/>
      <c r="EM170" s="209"/>
      <c r="EN170" s="209"/>
      <c r="EO170" s="209"/>
      <c r="EP170" s="209"/>
      <c r="EQ170" s="209"/>
      <c r="ER170" s="209"/>
      <c r="ES170" s="209"/>
      <c r="ET170" s="209"/>
      <c r="EU170" s="209"/>
      <c r="EV170" s="209"/>
      <c r="EW170" s="209"/>
      <c r="EX170" s="209"/>
      <c r="EY170" s="209"/>
      <c r="EZ170" s="209"/>
      <c r="FA170" s="209"/>
      <c r="FB170" s="209"/>
      <c r="FC170" s="209"/>
      <c r="FD170" s="209"/>
      <c r="FE170" s="209"/>
      <c r="FF170" s="209"/>
      <c r="FG170" s="209"/>
      <c r="FH170" s="209"/>
      <c r="FI170" s="209"/>
      <c r="FJ170" s="209"/>
      <c r="FK170" s="209"/>
      <c r="FL170" s="209"/>
      <c r="FM170" s="209"/>
      <c r="FN170" s="209"/>
      <c r="FO170" s="209"/>
      <c r="FP170" s="209"/>
      <c r="FQ170" s="209"/>
      <c r="FR170" s="209"/>
      <c r="FS170" s="209"/>
      <c r="FT170" s="209"/>
      <c r="FU170" s="209"/>
      <c r="FV170" s="209"/>
      <c r="FW170" s="209"/>
      <c r="FX170" s="209"/>
      <c r="FY170" s="209"/>
      <c r="FZ170" s="209"/>
      <c r="GA170" s="209"/>
      <c r="GB170" s="209"/>
      <c r="GC170" s="209"/>
      <c r="GD170" s="209"/>
      <c r="GE170" s="209"/>
      <c r="GF170" s="209"/>
      <c r="GG170" s="209"/>
      <c r="GH170" s="209"/>
      <c r="GI170" s="209"/>
      <c r="GJ170" s="209"/>
      <c r="GK170" s="209"/>
      <c r="GL170" s="209"/>
      <c r="GM170" s="209"/>
      <c r="GN170" s="209"/>
      <c r="GO170" s="209"/>
      <c r="GP170" s="209"/>
      <c r="GQ170" s="209"/>
      <c r="GR170" s="209"/>
      <c r="GS170" s="209"/>
      <c r="GT170" s="209"/>
      <c r="GU170" s="209"/>
      <c r="GV170" s="209"/>
      <c r="GW170" s="209"/>
      <c r="GX170" s="209"/>
      <c r="GY170" s="209"/>
      <c r="GZ170" s="209"/>
      <c r="HA170" s="209"/>
      <c r="HB170" s="209"/>
      <c r="HC170" s="209"/>
      <c r="HD170" s="209"/>
      <c r="HE170" s="209"/>
      <c r="HF170" s="209"/>
      <c r="HG170" s="209"/>
      <c r="HH170" s="209"/>
      <c r="HI170" s="209"/>
      <c r="HJ170" s="209"/>
      <c r="HK170" s="209"/>
      <c r="HL170" s="209"/>
      <c r="HM170" s="209"/>
      <c r="HN170" s="209"/>
      <c r="HO170" s="209"/>
      <c r="HP170" s="209"/>
      <c r="HQ170" s="209"/>
      <c r="HR170" s="209"/>
      <c r="HS170" s="209"/>
      <c r="HT170" s="209"/>
      <c r="HU170" s="209"/>
      <c r="HV170" s="209"/>
      <c r="HW170" s="209"/>
      <c r="HX170" s="209"/>
      <c r="HY170" s="209"/>
      <c r="HZ170" s="209"/>
      <c r="IA170" s="209"/>
      <c r="IB170" s="209"/>
      <c r="IC170" s="209"/>
      <c r="ID170" s="209"/>
      <c r="IE170" s="209"/>
      <c r="IF170" s="209"/>
      <c r="IG170" s="209"/>
      <c r="IH170" s="209"/>
      <c r="II170" s="209"/>
      <c r="IJ170" s="209"/>
      <c r="IK170" s="209"/>
      <c r="IL170" s="209"/>
      <c r="IM170" s="209"/>
      <c r="IN170" s="209"/>
      <c r="IO170" s="209"/>
      <c r="IP170" s="209"/>
      <c r="IQ170" s="209"/>
      <c r="IR170" s="209"/>
      <c r="IS170" s="209"/>
      <c r="IT170" s="209"/>
      <c r="IU170" s="209"/>
      <c r="IV170" s="209"/>
      <c r="IW170" s="209"/>
      <c r="IX170" s="209"/>
      <c r="IY170" s="209"/>
      <c r="IZ170" s="209"/>
      <c r="JA170" s="209"/>
      <c r="JB170" s="209"/>
      <c r="JC170" s="209"/>
      <c r="JD170" s="209"/>
      <c r="JE170" s="209"/>
      <c r="JF170" s="209"/>
      <c r="JG170" s="209"/>
      <c r="JH170" s="209"/>
      <c r="JI170" s="209"/>
      <c r="JJ170" s="209"/>
      <c r="JK170" s="209"/>
      <c r="JL170" s="209"/>
      <c r="JM170" s="209"/>
      <c r="JN170" s="209"/>
      <c r="JO170" s="209"/>
      <c r="JP170" s="209"/>
      <c r="JQ170" s="209"/>
      <c r="JR170" s="209"/>
      <c r="JS170" s="209"/>
      <c r="JT170" s="209"/>
      <c r="JU170" s="209"/>
      <c r="JV170" s="209"/>
      <c r="JW170" s="209"/>
      <c r="JX170" s="209"/>
      <c r="JY170" s="209"/>
      <c r="JZ170" s="209"/>
      <c r="KA170" s="209"/>
      <c r="KB170" s="209"/>
      <c r="KC170" s="209"/>
      <c r="KD170" s="209"/>
      <c r="KE170" s="209"/>
      <c r="KF170" s="209"/>
      <c r="KG170" s="209"/>
      <c r="KH170" s="209"/>
      <c r="KI170" s="209"/>
      <c r="KJ170" s="209"/>
      <c r="KK170" s="209"/>
      <c r="KL170" s="209"/>
      <c r="KM170" s="209"/>
      <c r="KN170" s="209"/>
      <c r="KO170" s="209"/>
    </row>
    <row r="171" spans="1:1025" s="212" customFormat="1" ht="67.5" x14ac:dyDescent="0.25">
      <c r="A171" s="209"/>
      <c r="B171" s="293"/>
      <c r="C171" s="294"/>
      <c r="D171" s="199" t="s">
        <v>26</v>
      </c>
      <c r="E171" s="201"/>
      <c r="F171" s="201">
        <f>F170</f>
        <v>145733.22730999999</v>
      </c>
      <c r="G171" s="201"/>
      <c r="H171" s="201">
        <f>H170</f>
        <v>145733.22730999999</v>
      </c>
      <c r="I171" s="201">
        <f>I170</f>
        <v>145733.22730999999</v>
      </c>
      <c r="J171" s="208"/>
      <c r="K171" s="208"/>
      <c r="L171" s="208"/>
      <c r="CY171" s="209"/>
      <c r="CZ171" s="209"/>
      <c r="DA171" s="209"/>
      <c r="DB171" s="209"/>
      <c r="DC171" s="209"/>
      <c r="DD171" s="209"/>
      <c r="DE171" s="209"/>
      <c r="DF171" s="209"/>
      <c r="DG171" s="209"/>
      <c r="DH171" s="209"/>
      <c r="DI171" s="209"/>
      <c r="DJ171" s="209"/>
      <c r="DK171" s="209"/>
      <c r="DL171" s="209"/>
      <c r="DM171" s="209"/>
      <c r="DN171" s="209"/>
      <c r="DO171" s="209"/>
      <c r="DP171" s="209"/>
      <c r="DQ171" s="209"/>
      <c r="DR171" s="209"/>
      <c r="DS171" s="209"/>
      <c r="DT171" s="209"/>
      <c r="DU171" s="209"/>
      <c r="DV171" s="209"/>
      <c r="DW171" s="209"/>
      <c r="DX171" s="209"/>
      <c r="DY171" s="209"/>
      <c r="DZ171" s="209"/>
      <c r="EA171" s="209"/>
      <c r="EB171" s="209"/>
      <c r="EC171" s="209"/>
      <c r="ED171" s="209"/>
      <c r="EE171" s="209"/>
      <c r="EF171" s="209"/>
      <c r="EG171" s="209"/>
      <c r="EH171" s="209"/>
      <c r="EI171" s="209"/>
      <c r="EJ171" s="209"/>
      <c r="EK171" s="209"/>
      <c r="EL171" s="209"/>
      <c r="EM171" s="209"/>
      <c r="EN171" s="209"/>
      <c r="EO171" s="209"/>
      <c r="EP171" s="209"/>
      <c r="EQ171" s="209"/>
      <c r="ER171" s="209"/>
      <c r="ES171" s="209"/>
      <c r="ET171" s="209"/>
      <c r="EU171" s="209"/>
      <c r="EV171" s="209"/>
      <c r="EW171" s="209"/>
      <c r="EX171" s="209"/>
      <c r="EY171" s="209"/>
      <c r="EZ171" s="209"/>
      <c r="FA171" s="209"/>
      <c r="FB171" s="209"/>
      <c r="FC171" s="209"/>
      <c r="FD171" s="209"/>
      <c r="FE171" s="209"/>
      <c r="FF171" s="209"/>
      <c r="FG171" s="209"/>
      <c r="FH171" s="209"/>
      <c r="FI171" s="209"/>
      <c r="FJ171" s="209"/>
      <c r="FK171" s="209"/>
      <c r="FL171" s="209"/>
      <c r="FM171" s="209"/>
      <c r="FN171" s="209"/>
      <c r="FO171" s="209"/>
      <c r="FP171" s="209"/>
      <c r="FQ171" s="209"/>
      <c r="FR171" s="209"/>
      <c r="FS171" s="209"/>
      <c r="FT171" s="209"/>
      <c r="FU171" s="209"/>
      <c r="FV171" s="209"/>
      <c r="FW171" s="209"/>
      <c r="FX171" s="209"/>
      <c r="FY171" s="209"/>
      <c r="FZ171" s="209"/>
      <c r="GA171" s="209"/>
      <c r="GB171" s="209"/>
      <c r="GC171" s="209"/>
      <c r="GD171" s="209"/>
      <c r="GE171" s="209"/>
      <c r="GF171" s="209"/>
      <c r="GG171" s="209"/>
      <c r="GH171" s="209"/>
      <c r="GI171" s="209"/>
      <c r="GJ171" s="209"/>
      <c r="GK171" s="209"/>
      <c r="GL171" s="209"/>
      <c r="GM171" s="209"/>
      <c r="GN171" s="209"/>
      <c r="GO171" s="209"/>
      <c r="GP171" s="209"/>
      <c r="GQ171" s="209"/>
      <c r="GR171" s="209"/>
      <c r="GS171" s="209"/>
      <c r="GT171" s="209"/>
      <c r="GU171" s="209"/>
      <c r="GV171" s="209"/>
      <c r="GW171" s="209"/>
      <c r="GX171" s="209"/>
      <c r="GY171" s="209"/>
      <c r="GZ171" s="209"/>
      <c r="HA171" s="209"/>
      <c r="HB171" s="209"/>
      <c r="HC171" s="209"/>
      <c r="HD171" s="209"/>
      <c r="HE171" s="209"/>
      <c r="HF171" s="209"/>
      <c r="HG171" s="209"/>
      <c r="HH171" s="209"/>
      <c r="HI171" s="209"/>
      <c r="HJ171" s="209"/>
      <c r="HK171" s="209"/>
      <c r="HL171" s="209"/>
      <c r="HM171" s="209"/>
      <c r="HN171" s="209"/>
      <c r="HO171" s="209"/>
      <c r="HP171" s="209"/>
      <c r="HQ171" s="209"/>
      <c r="HR171" s="209"/>
      <c r="HS171" s="209"/>
      <c r="HT171" s="209"/>
      <c r="HU171" s="209"/>
      <c r="HV171" s="209"/>
      <c r="HW171" s="209"/>
      <c r="HX171" s="209"/>
      <c r="HY171" s="209"/>
      <c r="HZ171" s="209"/>
      <c r="IA171" s="209"/>
      <c r="IB171" s="209"/>
      <c r="IC171" s="209"/>
      <c r="ID171" s="209"/>
      <c r="IE171" s="209"/>
      <c r="IF171" s="209"/>
      <c r="IG171" s="209"/>
      <c r="IH171" s="209"/>
      <c r="II171" s="209"/>
      <c r="IJ171" s="209"/>
      <c r="IK171" s="209"/>
      <c r="IL171" s="209"/>
      <c r="IM171" s="209"/>
      <c r="IN171" s="209"/>
      <c r="IO171" s="209"/>
      <c r="IP171" s="209"/>
      <c r="IQ171" s="209"/>
      <c r="IR171" s="209"/>
      <c r="IS171" s="209"/>
      <c r="IT171" s="209"/>
      <c r="IU171" s="209"/>
      <c r="IV171" s="209"/>
      <c r="IW171" s="209"/>
      <c r="IX171" s="209"/>
      <c r="IY171" s="209"/>
      <c r="IZ171" s="209"/>
      <c r="JA171" s="209"/>
      <c r="JB171" s="209"/>
      <c r="JC171" s="209"/>
      <c r="JD171" s="209"/>
      <c r="JE171" s="209"/>
      <c r="JF171" s="209"/>
      <c r="JG171" s="209"/>
      <c r="JH171" s="209"/>
      <c r="JI171" s="209"/>
      <c r="JJ171" s="209"/>
      <c r="JK171" s="209"/>
      <c r="JL171" s="209"/>
      <c r="JM171" s="209"/>
      <c r="JN171" s="209"/>
      <c r="JO171" s="209"/>
      <c r="JP171" s="209"/>
      <c r="JQ171" s="209"/>
      <c r="JR171" s="209"/>
      <c r="JS171" s="209"/>
      <c r="JT171" s="209"/>
      <c r="JU171" s="209"/>
      <c r="JV171" s="209"/>
      <c r="JW171" s="209"/>
      <c r="JX171" s="209"/>
      <c r="JY171" s="209"/>
      <c r="JZ171" s="209"/>
      <c r="KA171" s="209"/>
      <c r="KB171" s="209"/>
      <c r="KC171" s="209"/>
      <c r="KD171" s="209"/>
      <c r="KE171" s="209"/>
      <c r="KF171" s="209"/>
      <c r="KG171" s="209"/>
      <c r="KH171" s="209"/>
      <c r="KI171" s="209"/>
      <c r="KJ171" s="209"/>
      <c r="KK171" s="209"/>
      <c r="KL171" s="209"/>
      <c r="KM171" s="209"/>
      <c r="KN171" s="209"/>
      <c r="KO171" s="209"/>
    </row>
    <row r="172" spans="1:1025" s="212" customFormat="1" ht="27" x14ac:dyDescent="0.25">
      <c r="A172" s="209"/>
      <c r="B172" s="293"/>
      <c r="C172" s="294"/>
      <c r="D172" s="199" t="s">
        <v>27</v>
      </c>
      <c r="E172" s="201">
        <f t="shared" ref="E172:I173" si="19">E223</f>
        <v>0</v>
      </c>
      <c r="F172" s="201">
        <f t="shared" si="19"/>
        <v>0</v>
      </c>
      <c r="G172" s="201">
        <f t="shared" si="19"/>
        <v>0</v>
      </c>
      <c r="H172" s="201">
        <f t="shared" si="19"/>
        <v>0</v>
      </c>
      <c r="I172" s="201">
        <f t="shared" si="19"/>
        <v>0</v>
      </c>
      <c r="J172" s="208"/>
      <c r="K172" s="208"/>
      <c r="L172" s="208"/>
      <c r="CY172" s="209"/>
      <c r="CZ172" s="209"/>
      <c r="DA172" s="209"/>
      <c r="DB172" s="209"/>
      <c r="DC172" s="209"/>
      <c r="DD172" s="209"/>
      <c r="DE172" s="209"/>
      <c r="DF172" s="209"/>
      <c r="DG172" s="209"/>
      <c r="DH172" s="209"/>
      <c r="DI172" s="209"/>
      <c r="DJ172" s="209"/>
      <c r="DK172" s="209"/>
      <c r="DL172" s="209"/>
      <c r="DM172" s="209"/>
      <c r="DN172" s="209"/>
      <c r="DO172" s="209"/>
      <c r="DP172" s="209"/>
      <c r="DQ172" s="209"/>
      <c r="DR172" s="209"/>
      <c r="DS172" s="209"/>
      <c r="DT172" s="209"/>
      <c r="DU172" s="209"/>
      <c r="DV172" s="209"/>
      <c r="DW172" s="209"/>
      <c r="DX172" s="209"/>
      <c r="DY172" s="209"/>
      <c r="DZ172" s="209"/>
      <c r="EA172" s="209"/>
      <c r="EB172" s="209"/>
      <c r="EC172" s="209"/>
      <c r="ED172" s="209"/>
      <c r="EE172" s="209"/>
      <c r="EF172" s="209"/>
      <c r="EG172" s="209"/>
      <c r="EH172" s="209"/>
      <c r="EI172" s="209"/>
      <c r="EJ172" s="209"/>
      <c r="EK172" s="209"/>
      <c r="EL172" s="209"/>
      <c r="EM172" s="209"/>
      <c r="EN172" s="209"/>
      <c r="EO172" s="209"/>
      <c r="EP172" s="209"/>
      <c r="EQ172" s="209"/>
      <c r="ER172" s="209"/>
      <c r="ES172" s="209"/>
      <c r="ET172" s="209"/>
      <c r="EU172" s="209"/>
      <c r="EV172" s="209"/>
      <c r="EW172" s="209"/>
      <c r="EX172" s="209"/>
      <c r="EY172" s="209"/>
      <c r="EZ172" s="209"/>
      <c r="FA172" s="209"/>
      <c r="FB172" s="209"/>
      <c r="FC172" s="209"/>
      <c r="FD172" s="209"/>
      <c r="FE172" s="209"/>
      <c r="FF172" s="209"/>
      <c r="FG172" s="209"/>
      <c r="FH172" s="209"/>
      <c r="FI172" s="209"/>
      <c r="FJ172" s="209"/>
      <c r="FK172" s="209"/>
      <c r="FL172" s="209"/>
      <c r="FM172" s="209"/>
      <c r="FN172" s="209"/>
      <c r="FO172" s="209"/>
      <c r="FP172" s="209"/>
      <c r="FQ172" s="209"/>
      <c r="FR172" s="209"/>
      <c r="FS172" s="209"/>
      <c r="FT172" s="209"/>
      <c r="FU172" s="209"/>
      <c r="FV172" s="209"/>
      <c r="FW172" s="209"/>
      <c r="FX172" s="209"/>
      <c r="FY172" s="209"/>
      <c r="FZ172" s="209"/>
      <c r="GA172" s="209"/>
      <c r="GB172" s="209"/>
      <c r="GC172" s="209"/>
      <c r="GD172" s="209"/>
      <c r="GE172" s="209"/>
      <c r="GF172" s="209"/>
      <c r="GG172" s="209"/>
      <c r="GH172" s="209"/>
      <c r="GI172" s="209"/>
      <c r="GJ172" s="209"/>
      <c r="GK172" s="209"/>
      <c r="GL172" s="209"/>
      <c r="GM172" s="209"/>
      <c r="GN172" s="209"/>
      <c r="GO172" s="209"/>
      <c r="GP172" s="209"/>
      <c r="GQ172" s="209"/>
      <c r="GR172" s="209"/>
      <c r="GS172" s="209"/>
      <c r="GT172" s="209"/>
      <c r="GU172" s="209"/>
      <c r="GV172" s="209"/>
      <c r="GW172" s="209"/>
      <c r="GX172" s="209"/>
      <c r="GY172" s="209"/>
      <c r="GZ172" s="209"/>
      <c r="HA172" s="209"/>
      <c r="HB172" s="209"/>
      <c r="HC172" s="209"/>
      <c r="HD172" s="209"/>
      <c r="HE172" s="209"/>
      <c r="HF172" s="209"/>
      <c r="HG172" s="209"/>
      <c r="HH172" s="209"/>
      <c r="HI172" s="209"/>
      <c r="HJ172" s="209"/>
      <c r="HK172" s="209"/>
      <c r="HL172" s="209"/>
      <c r="HM172" s="209"/>
      <c r="HN172" s="209"/>
      <c r="HO172" s="209"/>
      <c r="HP172" s="209"/>
      <c r="HQ172" s="209"/>
      <c r="HR172" s="209"/>
      <c r="HS172" s="209"/>
      <c r="HT172" s="209"/>
      <c r="HU172" s="209"/>
      <c r="HV172" s="209"/>
      <c r="HW172" s="209"/>
      <c r="HX172" s="209"/>
      <c r="HY172" s="209"/>
      <c r="HZ172" s="209"/>
      <c r="IA172" s="209"/>
      <c r="IB172" s="209"/>
      <c r="IC172" s="209"/>
      <c r="ID172" s="209"/>
      <c r="IE172" s="209"/>
      <c r="IF172" s="209"/>
      <c r="IG172" s="209"/>
      <c r="IH172" s="209"/>
      <c r="II172" s="209"/>
      <c r="IJ172" s="209"/>
      <c r="IK172" s="209"/>
      <c r="IL172" s="209"/>
      <c r="IM172" s="209"/>
      <c r="IN172" s="209"/>
      <c r="IO172" s="209"/>
      <c r="IP172" s="209"/>
      <c r="IQ172" s="209"/>
      <c r="IR172" s="209"/>
      <c r="IS172" s="209"/>
      <c r="IT172" s="209"/>
      <c r="IU172" s="209"/>
      <c r="IV172" s="209"/>
      <c r="IW172" s="209"/>
      <c r="IX172" s="209"/>
      <c r="IY172" s="209"/>
      <c r="IZ172" s="209"/>
      <c r="JA172" s="209"/>
      <c r="JB172" s="209"/>
      <c r="JC172" s="209"/>
      <c r="JD172" s="209"/>
      <c r="JE172" s="209"/>
      <c r="JF172" s="209"/>
      <c r="JG172" s="209"/>
      <c r="JH172" s="209"/>
      <c r="JI172" s="209"/>
      <c r="JJ172" s="209"/>
      <c r="JK172" s="209"/>
      <c r="JL172" s="209"/>
      <c r="JM172" s="209"/>
      <c r="JN172" s="209"/>
      <c r="JO172" s="209"/>
      <c r="JP172" s="209"/>
      <c r="JQ172" s="209"/>
      <c r="JR172" s="209"/>
      <c r="JS172" s="209"/>
      <c r="JT172" s="209"/>
      <c r="JU172" s="209"/>
      <c r="JV172" s="209"/>
      <c r="JW172" s="209"/>
      <c r="JX172" s="209"/>
      <c r="JY172" s="209"/>
      <c r="JZ172" s="209"/>
      <c r="KA172" s="209"/>
      <c r="KB172" s="209"/>
      <c r="KC172" s="209"/>
      <c r="KD172" s="209"/>
      <c r="KE172" s="209"/>
      <c r="KF172" s="209"/>
      <c r="KG172" s="209"/>
      <c r="KH172" s="209"/>
      <c r="KI172" s="209"/>
      <c r="KJ172" s="209"/>
      <c r="KK172" s="209"/>
      <c r="KL172" s="209"/>
      <c r="KM172" s="209"/>
      <c r="KN172" s="209"/>
      <c r="KO172" s="209"/>
    </row>
    <row r="173" spans="1:1025" s="212" customFormat="1" ht="45" x14ac:dyDescent="0.25">
      <c r="A173" s="209"/>
      <c r="B173" s="293"/>
      <c r="C173" s="294"/>
      <c r="D173" s="200" t="s">
        <v>28</v>
      </c>
      <c r="E173" s="201">
        <f t="shared" si="19"/>
        <v>6156.3</v>
      </c>
      <c r="F173" s="201">
        <f t="shared" si="19"/>
        <v>0</v>
      </c>
      <c r="G173" s="201">
        <f t="shared" si="19"/>
        <v>0</v>
      </c>
      <c r="H173" s="201">
        <f t="shared" si="19"/>
        <v>0</v>
      </c>
      <c r="I173" s="201">
        <f t="shared" si="19"/>
        <v>0</v>
      </c>
      <c r="J173" s="208"/>
      <c r="K173" s="208"/>
      <c r="L173" s="208"/>
      <c r="CY173" s="209"/>
      <c r="CZ173" s="209"/>
      <c r="DA173" s="209"/>
      <c r="DB173" s="209"/>
      <c r="DC173" s="209"/>
      <c r="DD173" s="209"/>
      <c r="DE173" s="209"/>
      <c r="DF173" s="209"/>
      <c r="DG173" s="209"/>
      <c r="DH173" s="209"/>
      <c r="DI173" s="209"/>
      <c r="DJ173" s="209"/>
      <c r="DK173" s="209"/>
      <c r="DL173" s="209"/>
      <c r="DM173" s="209"/>
      <c r="DN173" s="209"/>
      <c r="DO173" s="209"/>
      <c r="DP173" s="209"/>
      <c r="DQ173" s="209"/>
      <c r="DR173" s="209"/>
      <c r="DS173" s="209"/>
      <c r="DT173" s="209"/>
      <c r="DU173" s="209"/>
      <c r="DV173" s="209"/>
      <c r="DW173" s="209"/>
      <c r="DX173" s="209"/>
      <c r="DY173" s="209"/>
      <c r="DZ173" s="209"/>
      <c r="EA173" s="209"/>
      <c r="EB173" s="209"/>
      <c r="EC173" s="209"/>
      <c r="ED173" s="209"/>
      <c r="EE173" s="209"/>
      <c r="EF173" s="209"/>
      <c r="EG173" s="209"/>
      <c r="EH173" s="209"/>
      <c r="EI173" s="209"/>
      <c r="EJ173" s="209"/>
      <c r="EK173" s="209"/>
      <c r="EL173" s="209"/>
      <c r="EM173" s="209"/>
      <c r="EN173" s="209"/>
      <c r="EO173" s="209"/>
      <c r="EP173" s="209"/>
      <c r="EQ173" s="209"/>
      <c r="ER173" s="209"/>
      <c r="ES173" s="209"/>
      <c r="ET173" s="209"/>
      <c r="EU173" s="209"/>
      <c r="EV173" s="209"/>
      <c r="EW173" s="209"/>
      <c r="EX173" s="209"/>
      <c r="EY173" s="209"/>
      <c r="EZ173" s="209"/>
      <c r="FA173" s="209"/>
      <c r="FB173" s="209"/>
      <c r="FC173" s="209"/>
      <c r="FD173" s="209"/>
      <c r="FE173" s="209"/>
      <c r="FF173" s="209"/>
      <c r="FG173" s="209"/>
      <c r="FH173" s="209"/>
      <c r="FI173" s="209"/>
      <c r="FJ173" s="209"/>
      <c r="FK173" s="209"/>
      <c r="FL173" s="209"/>
      <c r="FM173" s="209"/>
      <c r="FN173" s="209"/>
      <c r="FO173" s="209"/>
      <c r="FP173" s="209"/>
      <c r="FQ173" s="209"/>
      <c r="FR173" s="209"/>
      <c r="FS173" s="209"/>
      <c r="FT173" s="209"/>
      <c r="FU173" s="209"/>
      <c r="FV173" s="209"/>
      <c r="FW173" s="209"/>
      <c r="FX173" s="209"/>
      <c r="FY173" s="209"/>
      <c r="FZ173" s="209"/>
      <c r="GA173" s="209"/>
      <c r="GB173" s="209"/>
      <c r="GC173" s="209"/>
      <c r="GD173" s="209"/>
      <c r="GE173" s="209"/>
      <c r="GF173" s="209"/>
      <c r="GG173" s="209"/>
      <c r="GH173" s="209"/>
      <c r="GI173" s="209"/>
      <c r="GJ173" s="209"/>
      <c r="GK173" s="209"/>
      <c r="GL173" s="209"/>
      <c r="GM173" s="209"/>
      <c r="GN173" s="209"/>
      <c r="GO173" s="209"/>
      <c r="GP173" s="209"/>
      <c r="GQ173" s="209"/>
      <c r="GR173" s="209"/>
      <c r="GS173" s="209"/>
      <c r="GT173" s="209"/>
      <c r="GU173" s="209"/>
      <c r="GV173" s="209"/>
      <c r="GW173" s="209"/>
      <c r="GX173" s="209"/>
      <c r="GY173" s="209"/>
      <c r="GZ173" s="209"/>
      <c r="HA173" s="209"/>
      <c r="HB173" s="209"/>
      <c r="HC173" s="209"/>
      <c r="HD173" s="209"/>
      <c r="HE173" s="209"/>
      <c r="HF173" s="209"/>
      <c r="HG173" s="209"/>
      <c r="HH173" s="209"/>
      <c r="HI173" s="209"/>
      <c r="HJ173" s="209"/>
      <c r="HK173" s="209"/>
      <c r="HL173" s="209"/>
      <c r="HM173" s="209"/>
      <c r="HN173" s="209"/>
      <c r="HO173" s="209"/>
      <c r="HP173" s="209"/>
      <c r="HQ173" s="209"/>
      <c r="HR173" s="209"/>
      <c r="HS173" s="209"/>
      <c r="HT173" s="209"/>
      <c r="HU173" s="209"/>
      <c r="HV173" s="209"/>
      <c r="HW173" s="209"/>
      <c r="HX173" s="209"/>
      <c r="HY173" s="209"/>
      <c r="HZ173" s="209"/>
      <c r="IA173" s="209"/>
      <c r="IB173" s="209"/>
      <c r="IC173" s="209"/>
      <c r="ID173" s="209"/>
      <c r="IE173" s="209"/>
      <c r="IF173" s="209"/>
      <c r="IG173" s="209"/>
      <c r="IH173" s="209"/>
      <c r="II173" s="209"/>
      <c r="IJ173" s="209"/>
      <c r="IK173" s="209"/>
      <c r="IL173" s="209"/>
      <c r="IM173" s="209"/>
      <c r="IN173" s="209"/>
      <c r="IO173" s="209"/>
      <c r="IP173" s="209"/>
      <c r="IQ173" s="209"/>
      <c r="IR173" s="209"/>
      <c r="IS173" s="209"/>
      <c r="IT173" s="209"/>
      <c r="IU173" s="209"/>
      <c r="IV173" s="209"/>
      <c r="IW173" s="209"/>
      <c r="IX173" s="209"/>
      <c r="IY173" s="209"/>
      <c r="IZ173" s="209"/>
      <c r="JA173" s="209"/>
      <c r="JB173" s="209"/>
      <c r="JC173" s="209"/>
      <c r="JD173" s="209"/>
      <c r="JE173" s="209"/>
      <c r="JF173" s="209"/>
      <c r="JG173" s="209"/>
      <c r="JH173" s="209"/>
      <c r="JI173" s="209"/>
      <c r="JJ173" s="209"/>
      <c r="JK173" s="209"/>
      <c r="JL173" s="209"/>
      <c r="JM173" s="209"/>
      <c r="JN173" s="209"/>
      <c r="JO173" s="209"/>
      <c r="JP173" s="209"/>
      <c r="JQ173" s="209"/>
      <c r="JR173" s="209"/>
      <c r="JS173" s="209"/>
      <c r="JT173" s="209"/>
      <c r="JU173" s="209"/>
      <c r="JV173" s="209"/>
      <c r="JW173" s="209"/>
      <c r="JX173" s="209"/>
      <c r="JY173" s="209"/>
      <c r="JZ173" s="209"/>
      <c r="KA173" s="209"/>
      <c r="KB173" s="209"/>
      <c r="KC173" s="209"/>
      <c r="KD173" s="209"/>
      <c r="KE173" s="209"/>
      <c r="KF173" s="209"/>
      <c r="KG173" s="209"/>
      <c r="KH173" s="209"/>
      <c r="KI173" s="209"/>
      <c r="KJ173" s="209"/>
      <c r="KK173" s="209"/>
      <c r="KL173" s="209"/>
      <c r="KM173" s="209"/>
      <c r="KN173" s="209"/>
      <c r="KO173" s="209"/>
    </row>
    <row r="174" spans="1:1025" s="220" customFormat="1" ht="14.25" customHeight="1" x14ac:dyDescent="0.25">
      <c r="A174" s="219"/>
      <c r="B174" s="293"/>
      <c r="C174" s="295" t="s">
        <v>29</v>
      </c>
      <c r="D174" s="295"/>
      <c r="E174" s="295"/>
      <c r="F174" s="295"/>
      <c r="G174" s="295"/>
      <c r="H174" s="295"/>
      <c r="I174" s="295"/>
      <c r="J174" s="295"/>
      <c r="K174" s="295"/>
      <c r="L174" s="295"/>
      <c r="CY174" s="219"/>
      <c r="CZ174" s="219"/>
      <c r="DA174" s="219"/>
      <c r="DB174" s="219"/>
      <c r="DC174" s="219"/>
      <c r="DD174" s="219"/>
      <c r="DE174" s="219"/>
      <c r="DF174" s="219"/>
      <c r="DG174" s="219"/>
      <c r="DH174" s="219"/>
      <c r="DI174" s="219"/>
      <c r="DJ174" s="219"/>
      <c r="DK174" s="219"/>
      <c r="DL174" s="219"/>
      <c r="DM174" s="219"/>
      <c r="DN174" s="219"/>
      <c r="DO174" s="219"/>
      <c r="DP174" s="219"/>
      <c r="DQ174" s="219"/>
      <c r="DR174" s="219"/>
      <c r="DS174" s="219"/>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19"/>
      <c r="ES174" s="219"/>
      <c r="ET174" s="219"/>
      <c r="EU174" s="219"/>
      <c r="EV174" s="219"/>
      <c r="EW174" s="219"/>
      <c r="EX174" s="219"/>
      <c r="EY174" s="219"/>
      <c r="EZ174" s="219"/>
      <c r="FA174" s="219"/>
      <c r="FB174" s="219"/>
      <c r="FC174" s="219"/>
      <c r="FD174" s="219"/>
      <c r="FE174" s="219"/>
      <c r="FF174" s="219"/>
      <c r="FG174" s="219"/>
      <c r="FH174" s="219"/>
      <c r="FI174" s="219"/>
      <c r="FJ174" s="219"/>
      <c r="FK174" s="219"/>
      <c r="FL174" s="219"/>
      <c r="FM174" s="219"/>
      <c r="FN174" s="219"/>
      <c r="FO174" s="219"/>
      <c r="FP174" s="219"/>
      <c r="FQ174" s="219"/>
      <c r="FR174" s="219"/>
      <c r="FS174" s="219"/>
      <c r="FT174" s="219"/>
      <c r="FU174" s="219"/>
      <c r="FV174" s="219"/>
      <c r="FW174" s="219"/>
      <c r="FX174" s="219"/>
      <c r="FY174" s="219"/>
      <c r="FZ174" s="219"/>
      <c r="GA174" s="219"/>
      <c r="GB174" s="219"/>
      <c r="GC174" s="219"/>
      <c r="GD174" s="219"/>
      <c r="GE174" s="219"/>
      <c r="GF174" s="219"/>
      <c r="GG174" s="219"/>
      <c r="GH174" s="219"/>
      <c r="GI174" s="219"/>
      <c r="GJ174" s="219"/>
      <c r="GK174" s="219"/>
      <c r="GL174" s="219"/>
      <c r="GM174" s="219"/>
      <c r="GN174" s="219"/>
      <c r="GO174" s="219"/>
      <c r="GP174" s="219"/>
      <c r="GQ174" s="219"/>
      <c r="GR174" s="219"/>
      <c r="GS174" s="219"/>
      <c r="GT174" s="219"/>
      <c r="GU174" s="219"/>
      <c r="GV174" s="219"/>
      <c r="GW174" s="219"/>
      <c r="GX174" s="219"/>
      <c r="GY174" s="219"/>
      <c r="GZ174" s="219"/>
      <c r="HA174" s="219"/>
      <c r="HB174" s="219"/>
      <c r="HC174" s="219"/>
      <c r="HD174" s="219"/>
      <c r="HE174" s="219"/>
      <c r="HF174" s="219"/>
      <c r="HG174" s="219"/>
      <c r="HH174" s="219"/>
      <c r="HI174" s="219"/>
      <c r="HJ174" s="219"/>
      <c r="HK174" s="219"/>
      <c r="HL174" s="219"/>
      <c r="HM174" s="219"/>
      <c r="HN174" s="219"/>
      <c r="HO174" s="219"/>
      <c r="HP174" s="219"/>
      <c r="HQ174" s="219"/>
      <c r="HR174" s="219"/>
      <c r="HS174" s="219"/>
      <c r="HT174" s="219"/>
      <c r="HU174" s="219"/>
      <c r="HV174" s="219"/>
      <c r="HW174" s="219"/>
      <c r="HX174" s="219"/>
      <c r="HY174" s="219"/>
      <c r="HZ174" s="219"/>
      <c r="IA174" s="219"/>
      <c r="IB174" s="219"/>
      <c r="IC174" s="219"/>
      <c r="ID174" s="219"/>
      <c r="IE174" s="219"/>
      <c r="IF174" s="219"/>
      <c r="IG174" s="219"/>
      <c r="IH174" s="219"/>
      <c r="II174" s="219"/>
      <c r="IJ174" s="219"/>
      <c r="IK174" s="219"/>
      <c r="IL174" s="219"/>
      <c r="IM174" s="219"/>
      <c r="IN174" s="219"/>
      <c r="IO174" s="219"/>
      <c r="IP174" s="219"/>
      <c r="IQ174" s="219"/>
      <c r="IR174" s="219"/>
      <c r="IS174" s="219"/>
      <c r="IT174" s="219"/>
      <c r="IU174" s="219"/>
      <c r="IV174" s="219"/>
      <c r="IW174" s="219"/>
      <c r="IX174" s="219"/>
      <c r="IY174" s="219"/>
      <c r="IZ174" s="219"/>
      <c r="JA174" s="219"/>
      <c r="JB174" s="219"/>
      <c r="JC174" s="219"/>
      <c r="JD174" s="219"/>
      <c r="JE174" s="219"/>
      <c r="JF174" s="219"/>
      <c r="JG174" s="219"/>
      <c r="JH174" s="219"/>
      <c r="JI174" s="219"/>
      <c r="JJ174" s="219"/>
      <c r="JK174" s="219"/>
      <c r="JL174" s="219"/>
      <c r="JM174" s="219"/>
      <c r="JN174" s="219"/>
      <c r="JO174" s="219"/>
      <c r="JP174" s="219"/>
      <c r="JQ174" s="219"/>
      <c r="JR174" s="219"/>
      <c r="JS174" s="219"/>
      <c r="JT174" s="219"/>
      <c r="JU174" s="219"/>
      <c r="JV174" s="219"/>
      <c r="JW174" s="219"/>
      <c r="JX174" s="219"/>
      <c r="JY174" s="219"/>
      <c r="JZ174" s="219"/>
      <c r="KA174" s="219"/>
      <c r="KB174" s="219"/>
      <c r="KC174" s="219"/>
      <c r="KD174" s="219"/>
      <c r="KE174" s="219"/>
      <c r="KF174" s="219"/>
      <c r="KG174" s="219"/>
      <c r="KH174" s="219"/>
      <c r="KI174" s="219"/>
      <c r="KJ174" s="219"/>
      <c r="KK174" s="219"/>
      <c r="KL174" s="219"/>
      <c r="KM174" s="219"/>
      <c r="KN174" s="219"/>
      <c r="KO174" s="219"/>
    </row>
    <row r="175" spans="1:1025" s="207" customFormat="1" x14ac:dyDescent="0.25">
      <c r="A175" s="202"/>
      <c r="B175" s="293"/>
      <c r="C175" s="294"/>
      <c r="D175" s="199" t="s">
        <v>96</v>
      </c>
      <c r="E175" s="201">
        <f>E176+E178+E180+E181</f>
        <v>178472.8</v>
      </c>
      <c r="F175" s="208" t="s">
        <v>97</v>
      </c>
      <c r="G175" s="201">
        <f>G176+G178+G180+G181</f>
        <v>148707.37719999999</v>
      </c>
      <c r="H175" s="208" t="s">
        <v>97</v>
      </c>
      <c r="I175" s="201">
        <f>I176+I178+I180+I181</f>
        <v>148707.37719999999</v>
      </c>
      <c r="J175" s="208">
        <f>I175/E175*100</f>
        <v>83.32215172283955</v>
      </c>
      <c r="K175" s="208" t="s">
        <v>97</v>
      </c>
      <c r="L175" s="208" t="s">
        <v>97</v>
      </c>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205"/>
      <c r="BX175" s="205"/>
      <c r="BY175" s="205"/>
      <c r="BZ175" s="205"/>
      <c r="CA175" s="205"/>
      <c r="CB175" s="205"/>
      <c r="CC175" s="205"/>
      <c r="CD175" s="205"/>
      <c r="CE175" s="205"/>
      <c r="CF175" s="205"/>
      <c r="CG175" s="205"/>
      <c r="CH175" s="205"/>
      <c r="CI175" s="205"/>
      <c r="CJ175" s="205"/>
      <c r="CK175" s="205"/>
      <c r="CL175" s="205"/>
      <c r="CM175" s="205"/>
      <c r="CN175" s="205"/>
      <c r="CO175" s="205"/>
      <c r="CP175" s="205"/>
      <c r="CQ175" s="205"/>
      <c r="CR175" s="205"/>
      <c r="CS175" s="205"/>
      <c r="CT175" s="205"/>
      <c r="CU175" s="205"/>
      <c r="CV175" s="205"/>
      <c r="CW175" s="205"/>
      <c r="CX175" s="205"/>
      <c r="CY175" s="206"/>
      <c r="CZ175" s="206"/>
      <c r="DA175" s="206"/>
      <c r="DB175" s="206"/>
      <c r="DC175" s="206"/>
      <c r="DD175" s="206"/>
      <c r="DE175" s="206"/>
      <c r="DF175" s="206"/>
      <c r="DG175" s="206"/>
      <c r="DH175" s="206"/>
      <c r="DI175" s="206"/>
      <c r="DJ175" s="206"/>
      <c r="DK175" s="206"/>
      <c r="DL175" s="206"/>
      <c r="DM175" s="206"/>
      <c r="DN175" s="206"/>
      <c r="DO175" s="206"/>
      <c r="DP175" s="206"/>
      <c r="DQ175" s="206"/>
      <c r="DR175" s="206"/>
      <c r="DS175" s="206"/>
      <c r="DT175" s="206"/>
      <c r="DU175" s="206"/>
      <c r="DV175" s="206"/>
      <c r="DW175" s="206"/>
      <c r="DX175" s="206"/>
      <c r="DY175" s="206"/>
      <c r="DZ175" s="206"/>
      <c r="EA175" s="206"/>
      <c r="EB175" s="206"/>
      <c r="EC175" s="206"/>
      <c r="ED175" s="206"/>
      <c r="EE175" s="206"/>
      <c r="EF175" s="206"/>
      <c r="EG175" s="206"/>
      <c r="EH175" s="206"/>
      <c r="EI175" s="206"/>
      <c r="EJ175" s="206"/>
      <c r="EK175" s="206"/>
      <c r="EL175" s="206"/>
      <c r="EM175" s="206"/>
      <c r="EN175" s="206"/>
      <c r="EO175" s="206"/>
      <c r="EP175" s="206"/>
      <c r="EQ175" s="206"/>
      <c r="ER175" s="206"/>
      <c r="ES175" s="206"/>
      <c r="ET175" s="206"/>
      <c r="EU175" s="206"/>
      <c r="EV175" s="206"/>
      <c r="EW175" s="206"/>
      <c r="EX175" s="206"/>
      <c r="EY175" s="206"/>
      <c r="EZ175" s="206"/>
      <c r="FA175" s="206"/>
      <c r="FB175" s="206"/>
      <c r="FC175" s="206"/>
      <c r="FD175" s="206"/>
      <c r="FE175" s="206"/>
      <c r="FF175" s="206"/>
      <c r="FG175" s="206"/>
      <c r="FH175" s="206"/>
      <c r="FI175" s="206"/>
      <c r="FJ175" s="206"/>
      <c r="FK175" s="206"/>
      <c r="FL175" s="206"/>
      <c r="FM175" s="206"/>
      <c r="FN175" s="206"/>
      <c r="FO175" s="206"/>
      <c r="FP175" s="206"/>
      <c r="FQ175" s="206"/>
      <c r="FR175" s="206"/>
      <c r="FS175" s="206"/>
      <c r="FT175" s="206"/>
      <c r="FU175" s="206"/>
      <c r="FV175" s="206"/>
      <c r="FW175" s="206"/>
      <c r="FX175" s="206"/>
      <c r="FY175" s="206"/>
      <c r="FZ175" s="206"/>
      <c r="GA175" s="206"/>
      <c r="GB175" s="206"/>
      <c r="GC175" s="206"/>
      <c r="GD175" s="206"/>
      <c r="GE175" s="206"/>
      <c r="GF175" s="206"/>
      <c r="GG175" s="206"/>
      <c r="GH175" s="206"/>
      <c r="GI175" s="206"/>
      <c r="GJ175" s="206"/>
      <c r="GK175" s="206"/>
      <c r="GL175" s="206"/>
      <c r="GM175" s="206"/>
      <c r="GN175" s="206"/>
      <c r="GO175" s="206"/>
      <c r="GP175" s="206"/>
      <c r="GQ175" s="206"/>
      <c r="GR175" s="206"/>
      <c r="GS175" s="206"/>
      <c r="GT175" s="206"/>
      <c r="GU175" s="206"/>
      <c r="GV175" s="206"/>
      <c r="GW175" s="206"/>
      <c r="GX175" s="206"/>
      <c r="GY175" s="206"/>
      <c r="GZ175" s="206"/>
      <c r="HA175" s="206"/>
      <c r="HB175" s="206"/>
      <c r="HC175" s="206"/>
      <c r="HD175" s="206"/>
      <c r="HE175" s="206"/>
      <c r="HF175" s="206"/>
      <c r="HG175" s="206"/>
      <c r="HH175" s="206"/>
      <c r="HI175" s="206"/>
      <c r="HJ175" s="206"/>
      <c r="HK175" s="206"/>
      <c r="HL175" s="206"/>
      <c r="HM175" s="206"/>
      <c r="HN175" s="206"/>
      <c r="HO175" s="206"/>
      <c r="HP175" s="206"/>
      <c r="HQ175" s="206"/>
      <c r="HR175" s="206"/>
      <c r="HS175" s="206"/>
      <c r="HT175" s="206"/>
      <c r="HU175" s="206"/>
      <c r="HV175" s="206"/>
      <c r="HW175" s="206"/>
      <c r="HX175" s="206"/>
      <c r="HY175" s="206"/>
      <c r="HZ175" s="206"/>
      <c r="IA175" s="206"/>
      <c r="IB175" s="206"/>
      <c r="IC175" s="206"/>
      <c r="ID175" s="206"/>
      <c r="IE175" s="206"/>
      <c r="IF175" s="206"/>
      <c r="IG175" s="206"/>
      <c r="IH175" s="206"/>
      <c r="II175" s="206"/>
      <c r="IJ175" s="206"/>
      <c r="IK175" s="206"/>
      <c r="IL175" s="206"/>
      <c r="IM175" s="206"/>
      <c r="IN175" s="206"/>
      <c r="IO175" s="206"/>
      <c r="IP175" s="206"/>
      <c r="IQ175" s="206"/>
      <c r="IR175" s="206"/>
      <c r="IS175" s="206"/>
      <c r="IT175" s="206"/>
      <c r="IU175" s="206"/>
      <c r="IV175" s="206"/>
      <c r="IW175" s="206"/>
      <c r="IX175" s="206"/>
      <c r="IY175" s="206"/>
      <c r="IZ175" s="206"/>
      <c r="JA175" s="206"/>
      <c r="JB175" s="206"/>
      <c r="JC175" s="206"/>
      <c r="JD175" s="206"/>
      <c r="JE175" s="206"/>
      <c r="JF175" s="206"/>
      <c r="JG175" s="206"/>
      <c r="JH175" s="206"/>
      <c r="JI175" s="206"/>
      <c r="JJ175" s="206"/>
      <c r="JK175" s="206"/>
      <c r="JL175" s="206"/>
      <c r="JM175" s="206"/>
      <c r="JN175" s="206"/>
      <c r="JO175" s="206"/>
      <c r="JP175" s="206"/>
      <c r="JQ175" s="206"/>
      <c r="JR175" s="206"/>
      <c r="JS175" s="206"/>
      <c r="JT175" s="206"/>
      <c r="JU175" s="206"/>
      <c r="JV175" s="206"/>
      <c r="JW175" s="206"/>
      <c r="JX175" s="206"/>
      <c r="JY175" s="206"/>
      <c r="JZ175" s="206"/>
      <c r="KA175" s="206"/>
      <c r="KB175" s="206"/>
      <c r="KC175" s="206"/>
      <c r="KD175" s="206"/>
      <c r="KE175" s="206"/>
      <c r="KF175" s="206"/>
      <c r="KG175" s="206"/>
      <c r="KH175" s="206"/>
      <c r="KI175" s="206"/>
      <c r="KJ175" s="206"/>
      <c r="KK175" s="206"/>
      <c r="KL175" s="206"/>
      <c r="KM175" s="206"/>
      <c r="KN175" s="206"/>
      <c r="KO175" s="206"/>
      <c r="KP175" s="205"/>
      <c r="KQ175" s="205"/>
      <c r="KR175" s="205"/>
      <c r="KS175" s="205"/>
      <c r="KT175" s="205"/>
      <c r="KU175" s="205"/>
      <c r="KV175" s="205"/>
      <c r="KW175" s="205"/>
      <c r="KX175" s="205"/>
      <c r="KY175" s="205"/>
      <c r="KZ175" s="205"/>
      <c r="LA175" s="205"/>
      <c r="LB175" s="205"/>
      <c r="LC175" s="205"/>
      <c r="LD175" s="205"/>
      <c r="LE175" s="205"/>
      <c r="LF175" s="205"/>
      <c r="LG175" s="205"/>
      <c r="LH175" s="205"/>
      <c r="LI175" s="205"/>
      <c r="LJ175" s="205"/>
      <c r="LK175" s="205"/>
      <c r="LL175" s="205"/>
      <c r="LM175" s="205"/>
      <c r="LN175" s="205"/>
      <c r="LO175" s="205"/>
      <c r="LP175" s="205"/>
      <c r="LQ175" s="205"/>
      <c r="LR175" s="205"/>
      <c r="LS175" s="205"/>
      <c r="LT175" s="205"/>
      <c r="LU175" s="205"/>
      <c r="LV175" s="205"/>
      <c r="LW175" s="205"/>
      <c r="LX175" s="205"/>
      <c r="LY175" s="205"/>
      <c r="LZ175" s="205"/>
      <c r="MA175" s="205"/>
      <c r="MB175" s="205"/>
      <c r="MC175" s="205"/>
      <c r="MD175" s="205"/>
      <c r="ME175" s="205"/>
      <c r="MF175" s="205"/>
      <c r="MG175" s="205"/>
      <c r="MH175" s="205"/>
      <c r="MI175" s="205"/>
      <c r="MJ175" s="205"/>
      <c r="MK175" s="205"/>
      <c r="ML175" s="205"/>
      <c r="MM175" s="205"/>
      <c r="MN175" s="205"/>
      <c r="MO175" s="205"/>
      <c r="MP175" s="205"/>
      <c r="MQ175" s="205"/>
      <c r="MR175" s="205"/>
      <c r="MS175" s="205"/>
      <c r="MT175" s="205"/>
      <c r="MU175" s="205"/>
      <c r="MV175" s="205"/>
      <c r="MW175" s="205"/>
      <c r="MX175" s="205"/>
      <c r="MY175" s="205"/>
      <c r="MZ175" s="205"/>
      <c r="NA175" s="205"/>
      <c r="NB175" s="205"/>
      <c r="NC175" s="205"/>
      <c r="ND175" s="205"/>
      <c r="NE175" s="205"/>
      <c r="NF175" s="205"/>
      <c r="NG175" s="205"/>
      <c r="NH175" s="205"/>
      <c r="NI175" s="205"/>
      <c r="NJ175" s="205"/>
      <c r="NK175" s="205"/>
      <c r="NL175" s="205"/>
      <c r="NM175" s="205"/>
      <c r="NN175" s="205"/>
      <c r="NO175" s="205"/>
      <c r="NP175" s="205"/>
      <c r="NQ175" s="205"/>
      <c r="NR175" s="205"/>
      <c r="NS175" s="205"/>
      <c r="NT175" s="205"/>
      <c r="NU175" s="205"/>
      <c r="NV175" s="205"/>
      <c r="NW175" s="205"/>
      <c r="NX175" s="205"/>
      <c r="NY175" s="205"/>
      <c r="NZ175" s="205"/>
      <c r="OA175" s="205"/>
      <c r="OB175" s="205"/>
      <c r="OC175" s="205"/>
      <c r="OD175" s="205"/>
      <c r="OE175" s="205"/>
      <c r="OF175" s="205"/>
      <c r="OG175" s="205"/>
      <c r="OH175" s="205"/>
      <c r="OI175" s="205"/>
      <c r="OJ175" s="205"/>
      <c r="OK175" s="205"/>
      <c r="OL175" s="205"/>
      <c r="OM175" s="205"/>
      <c r="ON175" s="205"/>
      <c r="OO175" s="205"/>
      <c r="OP175" s="205"/>
      <c r="OQ175" s="205"/>
      <c r="OR175" s="205"/>
      <c r="OS175" s="205"/>
      <c r="OT175" s="205"/>
      <c r="OU175" s="205"/>
      <c r="OV175" s="205"/>
      <c r="OW175" s="205"/>
      <c r="OX175" s="205"/>
      <c r="OY175" s="205"/>
      <c r="OZ175" s="205"/>
      <c r="PA175" s="205"/>
      <c r="PB175" s="205"/>
      <c r="PC175" s="205"/>
      <c r="PD175" s="205"/>
      <c r="PE175" s="205"/>
      <c r="PF175" s="205"/>
      <c r="PG175" s="205"/>
      <c r="PH175" s="205"/>
      <c r="PI175" s="205"/>
      <c r="PJ175" s="205"/>
      <c r="PK175" s="205"/>
      <c r="PL175" s="205"/>
      <c r="PM175" s="205"/>
      <c r="PN175" s="205"/>
      <c r="PO175" s="205"/>
      <c r="PP175" s="205"/>
      <c r="PQ175" s="205"/>
      <c r="PR175" s="205"/>
      <c r="PS175" s="205"/>
      <c r="PT175" s="205"/>
      <c r="PU175" s="205"/>
      <c r="PV175" s="205"/>
      <c r="PW175" s="205"/>
      <c r="PX175" s="205"/>
      <c r="PY175" s="205"/>
      <c r="PZ175" s="205"/>
      <c r="QA175" s="205"/>
      <c r="QB175" s="205"/>
      <c r="QC175" s="205"/>
      <c r="QD175" s="205"/>
      <c r="QE175" s="205"/>
      <c r="QF175" s="205"/>
      <c r="QG175" s="205"/>
      <c r="QH175" s="205"/>
      <c r="QI175" s="205"/>
      <c r="QJ175" s="205"/>
      <c r="QK175" s="205"/>
      <c r="QL175" s="205"/>
      <c r="QM175" s="205"/>
      <c r="QN175" s="205"/>
      <c r="QO175" s="205"/>
      <c r="QP175" s="205"/>
      <c r="QQ175" s="205"/>
      <c r="QR175" s="205"/>
      <c r="QS175" s="205"/>
      <c r="QT175" s="205"/>
      <c r="QU175" s="205"/>
      <c r="QV175" s="205"/>
      <c r="QW175" s="205"/>
      <c r="QX175" s="205"/>
      <c r="QY175" s="205"/>
      <c r="QZ175" s="205"/>
      <c r="RA175" s="205"/>
      <c r="RB175" s="205"/>
      <c r="RC175" s="205"/>
      <c r="RD175" s="205"/>
      <c r="RE175" s="205"/>
      <c r="RF175" s="205"/>
      <c r="RG175" s="205"/>
      <c r="RH175" s="205"/>
      <c r="RI175" s="205"/>
      <c r="RJ175" s="205"/>
      <c r="RK175" s="205"/>
      <c r="RL175" s="205"/>
      <c r="RM175" s="205"/>
      <c r="RN175" s="205"/>
      <c r="RO175" s="205"/>
      <c r="RP175" s="205"/>
      <c r="RQ175" s="205"/>
      <c r="RR175" s="205"/>
      <c r="RS175" s="205"/>
      <c r="RT175" s="205"/>
      <c r="RU175" s="205"/>
      <c r="RV175" s="205"/>
      <c r="RW175" s="205"/>
      <c r="RX175" s="205"/>
      <c r="RY175" s="205"/>
      <c r="RZ175" s="205"/>
      <c r="SA175" s="205"/>
      <c r="SB175" s="205"/>
      <c r="SC175" s="205"/>
      <c r="SD175" s="205"/>
      <c r="SE175" s="205"/>
      <c r="SF175" s="205"/>
      <c r="SG175" s="205"/>
      <c r="SH175" s="205"/>
      <c r="SI175" s="205"/>
      <c r="SJ175" s="205"/>
      <c r="SK175" s="205"/>
      <c r="SL175" s="205"/>
      <c r="SM175" s="205"/>
      <c r="SN175" s="205"/>
      <c r="SO175" s="205"/>
      <c r="SP175" s="205"/>
      <c r="SQ175" s="205"/>
      <c r="SR175" s="205"/>
      <c r="SS175" s="205"/>
      <c r="ST175" s="205"/>
      <c r="SU175" s="205"/>
      <c r="SV175" s="205"/>
      <c r="SW175" s="205"/>
      <c r="SX175" s="205"/>
      <c r="SY175" s="205"/>
      <c r="SZ175" s="205"/>
      <c r="TA175" s="205"/>
      <c r="TB175" s="205"/>
      <c r="TC175" s="205"/>
      <c r="TD175" s="205"/>
      <c r="TE175" s="205"/>
      <c r="TF175" s="205"/>
      <c r="TG175" s="205"/>
      <c r="TH175" s="205"/>
      <c r="TI175" s="205"/>
      <c r="TJ175" s="205"/>
      <c r="TK175" s="205"/>
      <c r="TL175" s="205"/>
      <c r="TM175" s="205"/>
      <c r="TN175" s="205"/>
      <c r="TO175" s="205"/>
      <c r="TP175" s="205"/>
      <c r="TQ175" s="205"/>
      <c r="TR175" s="205"/>
      <c r="TS175" s="205"/>
      <c r="TT175" s="205"/>
      <c r="TU175" s="205"/>
      <c r="TV175" s="205"/>
      <c r="TW175" s="205"/>
      <c r="TX175" s="205"/>
      <c r="TY175" s="205"/>
      <c r="TZ175" s="205"/>
      <c r="UA175" s="205"/>
      <c r="UB175" s="205"/>
      <c r="UC175" s="205"/>
      <c r="UD175" s="205"/>
      <c r="UE175" s="205"/>
      <c r="UF175" s="205"/>
      <c r="UG175" s="205"/>
      <c r="UH175" s="205"/>
      <c r="UI175" s="205"/>
      <c r="UJ175" s="205"/>
      <c r="UK175" s="205"/>
      <c r="UL175" s="205"/>
      <c r="UM175" s="205"/>
      <c r="UN175" s="205"/>
      <c r="UO175" s="205"/>
      <c r="UP175" s="205"/>
      <c r="UQ175" s="205"/>
      <c r="UR175" s="205"/>
      <c r="US175" s="205"/>
      <c r="UT175" s="205"/>
      <c r="UU175" s="205"/>
      <c r="UV175" s="205"/>
      <c r="UW175" s="205"/>
      <c r="UX175" s="205"/>
      <c r="UY175" s="205"/>
      <c r="UZ175" s="205"/>
      <c r="VA175" s="205"/>
      <c r="VB175" s="205"/>
      <c r="VC175" s="205"/>
      <c r="VD175" s="205"/>
      <c r="VE175" s="205"/>
      <c r="VF175" s="205"/>
      <c r="VG175" s="205"/>
      <c r="VH175" s="205"/>
      <c r="VI175" s="205"/>
      <c r="VJ175" s="205"/>
      <c r="VK175" s="205"/>
      <c r="VL175" s="205"/>
      <c r="VM175" s="205"/>
      <c r="VN175" s="205"/>
      <c r="VO175" s="205"/>
      <c r="VP175" s="205"/>
      <c r="VQ175" s="205"/>
      <c r="VR175" s="205"/>
      <c r="VS175" s="205"/>
      <c r="VT175" s="205"/>
      <c r="VU175" s="205"/>
      <c r="VV175" s="205"/>
      <c r="VW175" s="205"/>
      <c r="VX175" s="205"/>
      <c r="VY175" s="205"/>
      <c r="VZ175" s="205"/>
      <c r="WA175" s="205"/>
      <c r="WB175" s="205"/>
      <c r="WC175" s="205"/>
      <c r="WD175" s="205"/>
      <c r="WE175" s="205"/>
      <c r="WF175" s="205"/>
      <c r="WG175" s="205"/>
      <c r="WH175" s="205"/>
      <c r="WI175" s="205"/>
      <c r="WJ175" s="205"/>
      <c r="WK175" s="205"/>
      <c r="WL175" s="205"/>
      <c r="WM175" s="205"/>
      <c r="WN175" s="205"/>
      <c r="WO175" s="205"/>
      <c r="WP175" s="205"/>
      <c r="WQ175" s="205"/>
      <c r="WR175" s="205"/>
      <c r="WS175" s="205"/>
      <c r="WT175" s="205"/>
      <c r="WU175" s="205"/>
      <c r="WV175" s="205"/>
      <c r="WW175" s="205"/>
      <c r="WX175" s="205"/>
      <c r="WY175" s="205"/>
      <c r="WZ175" s="205"/>
      <c r="XA175" s="205"/>
      <c r="XB175" s="205"/>
      <c r="XC175" s="205"/>
      <c r="XD175" s="205"/>
      <c r="XE175" s="205"/>
      <c r="XF175" s="205"/>
      <c r="XG175" s="205"/>
      <c r="XH175" s="205"/>
      <c r="XI175" s="205"/>
      <c r="XJ175" s="205"/>
      <c r="XK175" s="205"/>
      <c r="XL175" s="205"/>
      <c r="XM175" s="205"/>
      <c r="XN175" s="205"/>
      <c r="XO175" s="205"/>
      <c r="XP175" s="205"/>
      <c r="XQ175" s="205"/>
      <c r="XR175" s="205"/>
      <c r="XS175" s="205"/>
      <c r="XT175" s="205"/>
      <c r="XU175" s="205"/>
      <c r="XV175" s="205"/>
      <c r="XW175" s="205"/>
      <c r="XX175" s="205"/>
      <c r="XY175" s="205"/>
      <c r="XZ175" s="205"/>
      <c r="YA175" s="205"/>
      <c r="YB175" s="205"/>
      <c r="YC175" s="205"/>
      <c r="YD175" s="205"/>
      <c r="YE175" s="205"/>
      <c r="YF175" s="205"/>
      <c r="YG175" s="205"/>
      <c r="YH175" s="205"/>
      <c r="YI175" s="205"/>
      <c r="YJ175" s="205"/>
      <c r="YK175" s="205"/>
      <c r="YL175" s="205"/>
      <c r="YM175" s="205"/>
      <c r="YN175" s="205"/>
      <c r="YO175" s="205"/>
      <c r="YP175" s="205"/>
      <c r="YQ175" s="205"/>
      <c r="YR175" s="205"/>
      <c r="YS175" s="205"/>
      <c r="YT175" s="205"/>
      <c r="YU175" s="205"/>
      <c r="YV175" s="205"/>
      <c r="YW175" s="205"/>
      <c r="YX175" s="205"/>
      <c r="YY175" s="205"/>
      <c r="YZ175" s="205"/>
      <c r="ZA175" s="205"/>
      <c r="ZB175" s="205"/>
      <c r="ZC175" s="205"/>
      <c r="ZD175" s="205"/>
      <c r="ZE175" s="205"/>
      <c r="ZF175" s="205"/>
      <c r="ZG175" s="205"/>
      <c r="ZH175" s="205"/>
      <c r="ZI175" s="205"/>
      <c r="ZJ175" s="205"/>
      <c r="ZK175" s="205"/>
      <c r="ZL175" s="205"/>
      <c r="ZM175" s="205"/>
      <c r="ZN175" s="205"/>
      <c r="ZO175" s="205"/>
      <c r="ZP175" s="205"/>
      <c r="ZQ175" s="205"/>
      <c r="ZR175" s="205"/>
      <c r="ZS175" s="205"/>
      <c r="ZT175" s="205"/>
      <c r="ZU175" s="205"/>
      <c r="ZV175" s="205"/>
      <c r="ZW175" s="205"/>
      <c r="ZX175" s="205"/>
      <c r="ZY175" s="205"/>
      <c r="ZZ175" s="205"/>
      <c r="AAA175" s="205"/>
      <c r="AAB175" s="205"/>
      <c r="AAC175" s="205"/>
      <c r="AAD175" s="205"/>
      <c r="AAE175" s="205"/>
      <c r="AAF175" s="205"/>
      <c r="AAG175" s="205"/>
      <c r="AAH175" s="205"/>
      <c r="AAI175" s="205"/>
      <c r="AAJ175" s="205"/>
      <c r="AAK175" s="205"/>
      <c r="AAL175" s="205"/>
      <c r="AAM175" s="205"/>
      <c r="AAN175" s="205"/>
      <c r="AAO175" s="205"/>
      <c r="AAP175" s="205"/>
      <c r="AAQ175" s="205"/>
      <c r="AAR175" s="205"/>
      <c r="AAS175" s="205"/>
      <c r="AAT175" s="205"/>
      <c r="AAU175" s="205"/>
      <c r="AAV175" s="205"/>
      <c r="AAW175" s="205"/>
      <c r="AAX175" s="205"/>
      <c r="AAY175" s="205"/>
      <c r="AAZ175" s="205"/>
      <c r="ABA175" s="205"/>
      <c r="ABB175" s="205"/>
      <c r="ABC175" s="205"/>
      <c r="ABD175" s="205"/>
      <c r="ABE175" s="205"/>
      <c r="ABF175" s="205"/>
      <c r="ABG175" s="205"/>
      <c r="ABH175" s="205"/>
      <c r="ABI175" s="205"/>
      <c r="ABJ175" s="205"/>
      <c r="ABK175" s="205"/>
      <c r="ABL175" s="205"/>
      <c r="ABM175" s="205"/>
      <c r="ABN175" s="205"/>
      <c r="ABO175" s="205"/>
      <c r="ABP175" s="205"/>
      <c r="ABQ175" s="205"/>
      <c r="ABR175" s="205"/>
      <c r="ABS175" s="205"/>
      <c r="ABT175" s="205"/>
      <c r="ABU175" s="205"/>
      <c r="ABV175" s="205"/>
      <c r="ABW175" s="205"/>
      <c r="ABX175" s="205"/>
      <c r="ABY175" s="205"/>
      <c r="ABZ175" s="205"/>
      <c r="ACA175" s="205"/>
      <c r="ACB175" s="205"/>
      <c r="ACC175" s="205"/>
      <c r="ACD175" s="205"/>
      <c r="ACE175" s="205"/>
      <c r="ACF175" s="205"/>
      <c r="ACG175" s="205"/>
      <c r="ACH175" s="205"/>
      <c r="ACI175" s="205"/>
      <c r="ACJ175" s="205"/>
      <c r="ACK175" s="205"/>
      <c r="ACL175" s="205"/>
      <c r="ACM175" s="205"/>
      <c r="ACN175" s="205"/>
      <c r="ACO175" s="205"/>
      <c r="ACP175" s="205"/>
      <c r="ACQ175" s="205"/>
      <c r="ACR175" s="205"/>
      <c r="ACS175" s="205"/>
      <c r="ACT175" s="205"/>
      <c r="ACU175" s="205"/>
      <c r="ACV175" s="205"/>
      <c r="ACW175" s="205"/>
      <c r="ACX175" s="205"/>
      <c r="ACY175" s="205"/>
      <c r="ACZ175" s="205"/>
      <c r="ADA175" s="205"/>
      <c r="ADB175" s="205"/>
      <c r="ADC175" s="205"/>
      <c r="ADD175" s="205"/>
      <c r="ADE175" s="205"/>
      <c r="ADF175" s="205"/>
      <c r="ADG175" s="205"/>
      <c r="ADH175" s="205"/>
      <c r="ADI175" s="205"/>
      <c r="ADJ175" s="205"/>
      <c r="ADK175" s="205"/>
      <c r="ADL175" s="205"/>
      <c r="ADM175" s="205"/>
      <c r="ADN175" s="205"/>
      <c r="ADO175" s="205"/>
      <c r="ADP175" s="205"/>
      <c r="ADQ175" s="205"/>
      <c r="ADR175" s="205"/>
      <c r="ADS175" s="205"/>
      <c r="ADT175" s="205"/>
      <c r="ADU175" s="205"/>
      <c r="ADV175" s="205"/>
      <c r="ADW175" s="205"/>
      <c r="ADX175" s="205"/>
      <c r="ADY175" s="205"/>
      <c r="ADZ175" s="205"/>
      <c r="AEA175" s="205"/>
      <c r="AEB175" s="205"/>
      <c r="AEC175" s="205"/>
      <c r="AED175" s="205"/>
      <c r="AEE175" s="205"/>
      <c r="AEF175" s="205"/>
      <c r="AEG175" s="205"/>
      <c r="AEH175" s="205"/>
      <c r="AEI175" s="205"/>
      <c r="AEJ175" s="205"/>
      <c r="AEK175" s="205"/>
      <c r="AEL175" s="205"/>
      <c r="AEM175" s="205"/>
      <c r="AEN175" s="205"/>
      <c r="AEO175" s="205"/>
      <c r="AEP175" s="205"/>
      <c r="AEQ175" s="205"/>
      <c r="AER175" s="205"/>
      <c r="AES175" s="205"/>
      <c r="AET175" s="205"/>
      <c r="AEU175" s="205"/>
      <c r="AEV175" s="205"/>
      <c r="AEW175" s="205"/>
      <c r="AEX175" s="205"/>
      <c r="AEY175" s="205"/>
      <c r="AEZ175" s="205"/>
      <c r="AFA175" s="205"/>
      <c r="AFB175" s="205"/>
      <c r="AFC175" s="205"/>
      <c r="AFD175" s="205"/>
      <c r="AFE175" s="205"/>
      <c r="AFF175" s="205"/>
      <c r="AFG175" s="205"/>
      <c r="AFH175" s="205"/>
      <c r="AFI175" s="205"/>
      <c r="AFJ175" s="205"/>
      <c r="AFK175" s="205"/>
      <c r="AFL175" s="205"/>
      <c r="AFM175" s="205"/>
      <c r="AFN175" s="205"/>
      <c r="AFO175" s="205"/>
      <c r="AFP175" s="205"/>
      <c r="AFQ175" s="205"/>
      <c r="AFR175" s="205"/>
      <c r="AFS175" s="205"/>
      <c r="AFT175" s="205"/>
      <c r="AFU175" s="205"/>
      <c r="AFV175" s="205"/>
      <c r="AFW175" s="205"/>
      <c r="AFX175" s="205"/>
      <c r="AFY175" s="205"/>
      <c r="AFZ175" s="205"/>
      <c r="AGA175" s="205"/>
      <c r="AGB175" s="205"/>
      <c r="AGC175" s="205"/>
      <c r="AGD175" s="205"/>
      <c r="AGE175" s="205"/>
      <c r="AGF175" s="205"/>
      <c r="AGG175" s="205"/>
      <c r="AGH175" s="205"/>
      <c r="AGI175" s="205"/>
      <c r="AGJ175" s="205"/>
      <c r="AGK175" s="205"/>
      <c r="AGL175" s="205"/>
      <c r="AGM175" s="205"/>
      <c r="AGN175" s="205"/>
      <c r="AGO175" s="205"/>
      <c r="AGP175" s="205"/>
      <c r="AGQ175" s="205"/>
      <c r="AGR175" s="205"/>
      <c r="AGS175" s="205"/>
      <c r="AGT175" s="205"/>
      <c r="AGU175" s="205"/>
      <c r="AGV175" s="205"/>
      <c r="AGW175" s="205"/>
      <c r="AGX175" s="205"/>
      <c r="AGY175" s="205"/>
      <c r="AGZ175" s="205"/>
      <c r="AHA175" s="205"/>
      <c r="AHB175" s="205"/>
      <c r="AHC175" s="205"/>
      <c r="AHD175" s="205"/>
      <c r="AHE175" s="205"/>
      <c r="AHF175" s="205"/>
      <c r="AHG175" s="205"/>
      <c r="AHH175" s="205"/>
      <c r="AHI175" s="205"/>
      <c r="AHJ175" s="205"/>
      <c r="AHK175" s="205"/>
      <c r="AHL175" s="205"/>
      <c r="AHM175" s="205"/>
      <c r="AHN175" s="205"/>
      <c r="AHO175" s="205"/>
      <c r="AHP175" s="205"/>
      <c r="AHQ175" s="205"/>
      <c r="AHR175" s="205"/>
      <c r="AHS175" s="205"/>
      <c r="AHT175" s="205"/>
      <c r="AHU175" s="205"/>
      <c r="AHV175" s="205"/>
      <c r="AHW175" s="205"/>
      <c r="AHX175" s="205"/>
      <c r="AHY175" s="205"/>
      <c r="AHZ175" s="205"/>
      <c r="AIA175" s="205"/>
      <c r="AIB175" s="205"/>
      <c r="AIC175" s="205"/>
      <c r="AID175" s="205"/>
      <c r="AIE175" s="205"/>
      <c r="AIF175" s="205"/>
      <c r="AIG175" s="205"/>
      <c r="AIH175" s="205"/>
      <c r="AII175" s="205"/>
      <c r="AIJ175" s="205"/>
      <c r="AIK175" s="205"/>
      <c r="AIL175" s="205"/>
      <c r="AIM175" s="205"/>
      <c r="AIN175" s="205"/>
      <c r="AIO175" s="205"/>
      <c r="AIP175" s="205"/>
      <c r="AIQ175" s="205"/>
      <c r="AIR175" s="205"/>
      <c r="AIS175" s="205"/>
      <c r="AIT175" s="205"/>
      <c r="AIU175" s="205"/>
      <c r="AIV175" s="205"/>
      <c r="AIW175" s="205"/>
      <c r="AIX175" s="205"/>
      <c r="AIY175" s="205"/>
      <c r="AIZ175" s="205"/>
      <c r="AJA175" s="205"/>
      <c r="AJB175" s="205"/>
      <c r="AJC175" s="205"/>
      <c r="AJD175" s="205"/>
      <c r="AJE175" s="205"/>
      <c r="AJF175" s="205"/>
      <c r="AJG175" s="205"/>
      <c r="AJH175" s="205"/>
      <c r="AJI175" s="205"/>
      <c r="AJJ175" s="205"/>
      <c r="AJK175" s="205"/>
      <c r="AJL175" s="205"/>
      <c r="AJM175" s="205"/>
      <c r="AJN175" s="205"/>
      <c r="AJO175" s="205"/>
      <c r="AJP175" s="205"/>
      <c r="AJQ175" s="205"/>
      <c r="AJR175" s="205"/>
      <c r="AJS175" s="205"/>
      <c r="AJT175" s="205"/>
      <c r="AJU175" s="205"/>
      <c r="AJV175" s="205"/>
      <c r="AJW175" s="205"/>
      <c r="AJX175" s="205"/>
      <c r="AJY175" s="205"/>
      <c r="AJZ175" s="205"/>
      <c r="AKA175" s="205"/>
      <c r="AKB175" s="205"/>
      <c r="AKC175" s="205"/>
      <c r="AKD175" s="205"/>
      <c r="AKE175" s="205"/>
      <c r="AKF175" s="205"/>
      <c r="AKG175" s="205"/>
      <c r="AKH175" s="205"/>
      <c r="AKI175" s="205"/>
      <c r="AKJ175" s="205"/>
      <c r="AKK175" s="205"/>
      <c r="AKL175" s="205"/>
      <c r="AKM175" s="205"/>
      <c r="AKN175" s="205"/>
      <c r="AKO175" s="205"/>
      <c r="AKP175" s="205"/>
      <c r="AKQ175" s="205"/>
      <c r="AKR175" s="205"/>
      <c r="AKS175" s="205"/>
      <c r="AKT175" s="205"/>
      <c r="AKU175" s="205"/>
      <c r="AKV175" s="205"/>
      <c r="AKW175" s="205"/>
      <c r="AKX175" s="205"/>
      <c r="AKY175" s="205"/>
      <c r="AKZ175" s="205"/>
      <c r="ALA175" s="205"/>
      <c r="ALB175" s="205"/>
      <c r="ALC175" s="205"/>
      <c r="ALD175" s="205"/>
      <c r="ALE175" s="205"/>
      <c r="ALF175" s="205"/>
      <c r="ALG175" s="205"/>
      <c r="ALH175" s="205"/>
      <c r="ALI175" s="205"/>
      <c r="ALJ175" s="205"/>
      <c r="ALK175" s="205"/>
      <c r="ALL175" s="205"/>
      <c r="ALM175" s="205"/>
      <c r="ALN175" s="205"/>
      <c r="ALO175" s="205"/>
      <c r="ALP175" s="205"/>
      <c r="ALQ175" s="205"/>
      <c r="ALR175" s="205"/>
      <c r="ALS175" s="205"/>
      <c r="ALT175" s="205"/>
      <c r="ALU175" s="205"/>
      <c r="ALV175" s="205"/>
      <c r="ALW175" s="205"/>
      <c r="ALX175" s="205"/>
      <c r="ALY175" s="205"/>
      <c r="ALZ175" s="205"/>
      <c r="AMA175" s="205"/>
      <c r="AMB175" s="205"/>
      <c r="AMC175" s="205"/>
      <c r="AMD175" s="205"/>
      <c r="AME175" s="205"/>
      <c r="AMF175" s="205"/>
      <c r="AMG175" s="205"/>
      <c r="AMH175" s="205"/>
      <c r="AMI175" s="205"/>
      <c r="AMJ175" s="205"/>
      <c r="AMK175" s="205"/>
    </row>
    <row r="176" spans="1:1025" s="207" customFormat="1" x14ac:dyDescent="0.25">
      <c r="A176" s="202"/>
      <c r="B176" s="293"/>
      <c r="C176" s="294"/>
      <c r="D176" s="199" t="s">
        <v>23</v>
      </c>
      <c r="E176" s="201">
        <f>E219</f>
        <v>3446.3</v>
      </c>
      <c r="F176" s="201">
        <f>F219</f>
        <v>2974.1498900000001</v>
      </c>
      <c r="G176" s="201">
        <f>G219</f>
        <v>2974.1498900000001</v>
      </c>
      <c r="H176" s="201">
        <f>H219</f>
        <v>2974.1498900000001</v>
      </c>
      <c r="I176" s="201">
        <f>I219</f>
        <v>2974.1498900000001</v>
      </c>
      <c r="J176" s="208">
        <f>I176/E176*100</f>
        <v>86.299796593448036</v>
      </c>
      <c r="K176" s="208"/>
      <c r="L176" s="208"/>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205"/>
      <c r="BX176" s="205"/>
      <c r="BY176" s="205"/>
      <c r="BZ176" s="205"/>
      <c r="CA176" s="205"/>
      <c r="CB176" s="205"/>
      <c r="CC176" s="205"/>
      <c r="CD176" s="205"/>
      <c r="CE176" s="205"/>
      <c r="CF176" s="205"/>
      <c r="CG176" s="205"/>
      <c r="CH176" s="205"/>
      <c r="CI176" s="205"/>
      <c r="CJ176" s="205"/>
      <c r="CK176" s="205"/>
      <c r="CL176" s="205"/>
      <c r="CM176" s="205"/>
      <c r="CN176" s="205"/>
      <c r="CO176" s="205"/>
      <c r="CP176" s="205"/>
      <c r="CQ176" s="205"/>
      <c r="CR176" s="205"/>
      <c r="CS176" s="205"/>
      <c r="CT176" s="205"/>
      <c r="CU176" s="205"/>
      <c r="CV176" s="205"/>
      <c r="CW176" s="205"/>
      <c r="CX176" s="205"/>
      <c r="CY176" s="206"/>
      <c r="CZ176" s="206"/>
      <c r="DA176" s="206"/>
      <c r="DB176" s="206"/>
      <c r="DC176" s="206"/>
      <c r="DD176" s="206"/>
      <c r="DE176" s="206"/>
      <c r="DF176" s="206"/>
      <c r="DG176" s="206"/>
      <c r="DH176" s="206"/>
      <c r="DI176" s="206"/>
      <c r="DJ176" s="206"/>
      <c r="DK176" s="206"/>
      <c r="DL176" s="206"/>
      <c r="DM176" s="206"/>
      <c r="DN176" s="206"/>
      <c r="DO176" s="206"/>
      <c r="DP176" s="206"/>
      <c r="DQ176" s="206"/>
      <c r="DR176" s="206"/>
      <c r="DS176" s="206"/>
      <c r="DT176" s="206"/>
      <c r="DU176" s="206"/>
      <c r="DV176" s="206"/>
      <c r="DW176" s="206"/>
      <c r="DX176" s="206"/>
      <c r="DY176" s="206"/>
      <c r="DZ176" s="206"/>
      <c r="EA176" s="206"/>
      <c r="EB176" s="206"/>
      <c r="EC176" s="206"/>
      <c r="ED176" s="206"/>
      <c r="EE176" s="206"/>
      <c r="EF176" s="206"/>
      <c r="EG176" s="206"/>
      <c r="EH176" s="206"/>
      <c r="EI176" s="206"/>
      <c r="EJ176" s="206"/>
      <c r="EK176" s="206"/>
      <c r="EL176" s="206"/>
      <c r="EM176" s="206"/>
      <c r="EN176" s="206"/>
      <c r="EO176" s="206"/>
      <c r="EP176" s="206"/>
      <c r="EQ176" s="206"/>
      <c r="ER176" s="206"/>
      <c r="ES176" s="206"/>
      <c r="ET176" s="206"/>
      <c r="EU176" s="206"/>
      <c r="EV176" s="206"/>
      <c r="EW176" s="206"/>
      <c r="EX176" s="206"/>
      <c r="EY176" s="206"/>
      <c r="EZ176" s="206"/>
      <c r="FA176" s="206"/>
      <c r="FB176" s="206"/>
      <c r="FC176" s="206"/>
      <c r="FD176" s="206"/>
      <c r="FE176" s="206"/>
      <c r="FF176" s="206"/>
      <c r="FG176" s="206"/>
      <c r="FH176" s="206"/>
      <c r="FI176" s="206"/>
      <c r="FJ176" s="206"/>
      <c r="FK176" s="206"/>
      <c r="FL176" s="206"/>
      <c r="FM176" s="206"/>
      <c r="FN176" s="206"/>
      <c r="FO176" s="206"/>
      <c r="FP176" s="206"/>
      <c r="FQ176" s="206"/>
      <c r="FR176" s="206"/>
      <c r="FS176" s="206"/>
      <c r="FT176" s="206"/>
      <c r="FU176" s="206"/>
      <c r="FV176" s="206"/>
      <c r="FW176" s="206"/>
      <c r="FX176" s="206"/>
      <c r="FY176" s="206"/>
      <c r="FZ176" s="206"/>
      <c r="GA176" s="206"/>
      <c r="GB176" s="206"/>
      <c r="GC176" s="206"/>
      <c r="GD176" s="206"/>
      <c r="GE176" s="206"/>
      <c r="GF176" s="206"/>
      <c r="GG176" s="206"/>
      <c r="GH176" s="206"/>
      <c r="GI176" s="206"/>
      <c r="GJ176" s="206"/>
      <c r="GK176" s="206"/>
      <c r="GL176" s="206"/>
      <c r="GM176" s="206"/>
      <c r="GN176" s="206"/>
      <c r="GO176" s="206"/>
      <c r="GP176" s="206"/>
      <c r="GQ176" s="206"/>
      <c r="GR176" s="206"/>
      <c r="GS176" s="206"/>
      <c r="GT176" s="206"/>
      <c r="GU176" s="206"/>
      <c r="GV176" s="206"/>
      <c r="GW176" s="206"/>
      <c r="GX176" s="206"/>
      <c r="GY176" s="206"/>
      <c r="GZ176" s="206"/>
      <c r="HA176" s="206"/>
      <c r="HB176" s="206"/>
      <c r="HC176" s="206"/>
      <c r="HD176" s="206"/>
      <c r="HE176" s="206"/>
      <c r="HF176" s="206"/>
      <c r="HG176" s="206"/>
      <c r="HH176" s="206"/>
      <c r="HI176" s="206"/>
      <c r="HJ176" s="206"/>
      <c r="HK176" s="206"/>
      <c r="HL176" s="206"/>
      <c r="HM176" s="206"/>
      <c r="HN176" s="206"/>
      <c r="HO176" s="206"/>
      <c r="HP176" s="206"/>
      <c r="HQ176" s="206"/>
      <c r="HR176" s="206"/>
      <c r="HS176" s="206"/>
      <c r="HT176" s="206"/>
      <c r="HU176" s="206"/>
      <c r="HV176" s="206"/>
      <c r="HW176" s="206"/>
      <c r="HX176" s="206"/>
      <c r="HY176" s="206"/>
      <c r="HZ176" s="206"/>
      <c r="IA176" s="206"/>
      <c r="IB176" s="206"/>
      <c r="IC176" s="206"/>
      <c r="ID176" s="206"/>
      <c r="IE176" s="206"/>
      <c r="IF176" s="206"/>
      <c r="IG176" s="206"/>
      <c r="IH176" s="206"/>
      <c r="II176" s="206"/>
      <c r="IJ176" s="206"/>
      <c r="IK176" s="206"/>
      <c r="IL176" s="206"/>
      <c r="IM176" s="206"/>
      <c r="IN176" s="206"/>
      <c r="IO176" s="206"/>
      <c r="IP176" s="206"/>
      <c r="IQ176" s="206"/>
      <c r="IR176" s="206"/>
      <c r="IS176" s="206"/>
      <c r="IT176" s="206"/>
      <c r="IU176" s="206"/>
      <c r="IV176" s="206"/>
      <c r="IW176" s="206"/>
      <c r="IX176" s="206"/>
      <c r="IY176" s="206"/>
      <c r="IZ176" s="206"/>
      <c r="JA176" s="206"/>
      <c r="JB176" s="206"/>
      <c r="JC176" s="206"/>
      <c r="JD176" s="206"/>
      <c r="JE176" s="206"/>
      <c r="JF176" s="206"/>
      <c r="JG176" s="206"/>
      <c r="JH176" s="206"/>
      <c r="JI176" s="206"/>
      <c r="JJ176" s="206"/>
      <c r="JK176" s="206"/>
      <c r="JL176" s="206"/>
      <c r="JM176" s="206"/>
      <c r="JN176" s="206"/>
      <c r="JO176" s="206"/>
      <c r="JP176" s="206"/>
      <c r="JQ176" s="206"/>
      <c r="JR176" s="206"/>
      <c r="JS176" s="206"/>
      <c r="JT176" s="206"/>
      <c r="JU176" s="206"/>
      <c r="JV176" s="206"/>
      <c r="JW176" s="206"/>
      <c r="JX176" s="206"/>
      <c r="JY176" s="206"/>
      <c r="JZ176" s="206"/>
      <c r="KA176" s="206"/>
      <c r="KB176" s="206"/>
      <c r="KC176" s="206"/>
      <c r="KD176" s="206"/>
      <c r="KE176" s="206"/>
      <c r="KF176" s="206"/>
      <c r="KG176" s="206"/>
      <c r="KH176" s="206"/>
      <c r="KI176" s="206"/>
      <c r="KJ176" s="206"/>
      <c r="KK176" s="206"/>
      <c r="KL176" s="206"/>
      <c r="KM176" s="206"/>
      <c r="KN176" s="206"/>
      <c r="KO176" s="206"/>
      <c r="KP176" s="205"/>
      <c r="KQ176" s="205"/>
      <c r="KR176" s="205"/>
      <c r="KS176" s="205"/>
      <c r="KT176" s="205"/>
      <c r="KU176" s="205"/>
      <c r="KV176" s="205"/>
      <c r="KW176" s="205"/>
      <c r="KX176" s="205"/>
      <c r="KY176" s="205"/>
      <c r="KZ176" s="205"/>
      <c r="LA176" s="205"/>
      <c r="LB176" s="205"/>
      <c r="LC176" s="205"/>
      <c r="LD176" s="205"/>
      <c r="LE176" s="205"/>
      <c r="LF176" s="205"/>
      <c r="LG176" s="205"/>
      <c r="LH176" s="205"/>
      <c r="LI176" s="205"/>
      <c r="LJ176" s="205"/>
      <c r="LK176" s="205"/>
      <c r="LL176" s="205"/>
      <c r="LM176" s="205"/>
      <c r="LN176" s="205"/>
      <c r="LO176" s="205"/>
      <c r="LP176" s="205"/>
      <c r="LQ176" s="205"/>
      <c r="LR176" s="205"/>
      <c r="LS176" s="205"/>
      <c r="LT176" s="205"/>
      <c r="LU176" s="205"/>
      <c r="LV176" s="205"/>
      <c r="LW176" s="205"/>
      <c r="LX176" s="205"/>
      <c r="LY176" s="205"/>
      <c r="LZ176" s="205"/>
      <c r="MA176" s="205"/>
      <c r="MB176" s="205"/>
      <c r="MC176" s="205"/>
      <c r="MD176" s="205"/>
      <c r="ME176" s="205"/>
      <c r="MF176" s="205"/>
      <c r="MG176" s="205"/>
      <c r="MH176" s="205"/>
      <c r="MI176" s="205"/>
      <c r="MJ176" s="205"/>
      <c r="MK176" s="205"/>
      <c r="ML176" s="205"/>
      <c r="MM176" s="205"/>
      <c r="MN176" s="205"/>
      <c r="MO176" s="205"/>
      <c r="MP176" s="205"/>
      <c r="MQ176" s="205"/>
      <c r="MR176" s="205"/>
      <c r="MS176" s="205"/>
      <c r="MT176" s="205"/>
      <c r="MU176" s="205"/>
      <c r="MV176" s="205"/>
      <c r="MW176" s="205"/>
      <c r="MX176" s="205"/>
      <c r="MY176" s="205"/>
      <c r="MZ176" s="205"/>
      <c r="NA176" s="205"/>
      <c r="NB176" s="205"/>
      <c r="NC176" s="205"/>
      <c r="ND176" s="205"/>
      <c r="NE176" s="205"/>
      <c r="NF176" s="205"/>
      <c r="NG176" s="205"/>
      <c r="NH176" s="205"/>
      <c r="NI176" s="205"/>
      <c r="NJ176" s="205"/>
      <c r="NK176" s="205"/>
      <c r="NL176" s="205"/>
      <c r="NM176" s="205"/>
      <c r="NN176" s="205"/>
      <c r="NO176" s="205"/>
      <c r="NP176" s="205"/>
      <c r="NQ176" s="205"/>
      <c r="NR176" s="205"/>
      <c r="NS176" s="205"/>
      <c r="NT176" s="205"/>
      <c r="NU176" s="205"/>
      <c r="NV176" s="205"/>
      <c r="NW176" s="205"/>
      <c r="NX176" s="205"/>
      <c r="NY176" s="205"/>
      <c r="NZ176" s="205"/>
      <c r="OA176" s="205"/>
      <c r="OB176" s="205"/>
      <c r="OC176" s="205"/>
      <c r="OD176" s="205"/>
      <c r="OE176" s="205"/>
      <c r="OF176" s="205"/>
      <c r="OG176" s="205"/>
      <c r="OH176" s="205"/>
      <c r="OI176" s="205"/>
      <c r="OJ176" s="205"/>
      <c r="OK176" s="205"/>
      <c r="OL176" s="205"/>
      <c r="OM176" s="205"/>
      <c r="ON176" s="205"/>
      <c r="OO176" s="205"/>
      <c r="OP176" s="205"/>
      <c r="OQ176" s="205"/>
      <c r="OR176" s="205"/>
      <c r="OS176" s="205"/>
      <c r="OT176" s="205"/>
      <c r="OU176" s="205"/>
      <c r="OV176" s="205"/>
      <c r="OW176" s="205"/>
      <c r="OX176" s="205"/>
      <c r="OY176" s="205"/>
      <c r="OZ176" s="205"/>
      <c r="PA176" s="205"/>
      <c r="PB176" s="205"/>
      <c r="PC176" s="205"/>
      <c r="PD176" s="205"/>
      <c r="PE176" s="205"/>
      <c r="PF176" s="205"/>
      <c r="PG176" s="205"/>
      <c r="PH176" s="205"/>
      <c r="PI176" s="205"/>
      <c r="PJ176" s="205"/>
      <c r="PK176" s="205"/>
      <c r="PL176" s="205"/>
      <c r="PM176" s="205"/>
      <c r="PN176" s="205"/>
      <c r="PO176" s="205"/>
      <c r="PP176" s="205"/>
      <c r="PQ176" s="205"/>
      <c r="PR176" s="205"/>
      <c r="PS176" s="205"/>
      <c r="PT176" s="205"/>
      <c r="PU176" s="205"/>
      <c r="PV176" s="205"/>
      <c r="PW176" s="205"/>
      <c r="PX176" s="205"/>
      <c r="PY176" s="205"/>
      <c r="PZ176" s="205"/>
      <c r="QA176" s="205"/>
      <c r="QB176" s="205"/>
      <c r="QC176" s="205"/>
      <c r="QD176" s="205"/>
      <c r="QE176" s="205"/>
      <c r="QF176" s="205"/>
      <c r="QG176" s="205"/>
      <c r="QH176" s="205"/>
      <c r="QI176" s="205"/>
      <c r="QJ176" s="205"/>
      <c r="QK176" s="205"/>
      <c r="QL176" s="205"/>
      <c r="QM176" s="205"/>
      <c r="QN176" s="205"/>
      <c r="QO176" s="205"/>
      <c r="QP176" s="205"/>
      <c r="QQ176" s="205"/>
      <c r="QR176" s="205"/>
      <c r="QS176" s="205"/>
      <c r="QT176" s="205"/>
      <c r="QU176" s="205"/>
      <c r="QV176" s="205"/>
      <c r="QW176" s="205"/>
      <c r="QX176" s="205"/>
      <c r="QY176" s="205"/>
      <c r="QZ176" s="205"/>
      <c r="RA176" s="205"/>
      <c r="RB176" s="205"/>
      <c r="RC176" s="205"/>
      <c r="RD176" s="205"/>
      <c r="RE176" s="205"/>
      <c r="RF176" s="205"/>
      <c r="RG176" s="205"/>
      <c r="RH176" s="205"/>
      <c r="RI176" s="205"/>
      <c r="RJ176" s="205"/>
      <c r="RK176" s="205"/>
      <c r="RL176" s="205"/>
      <c r="RM176" s="205"/>
      <c r="RN176" s="205"/>
      <c r="RO176" s="205"/>
      <c r="RP176" s="205"/>
      <c r="RQ176" s="205"/>
      <c r="RR176" s="205"/>
      <c r="RS176" s="205"/>
      <c r="RT176" s="205"/>
      <c r="RU176" s="205"/>
      <c r="RV176" s="205"/>
      <c r="RW176" s="205"/>
      <c r="RX176" s="205"/>
      <c r="RY176" s="205"/>
      <c r="RZ176" s="205"/>
      <c r="SA176" s="205"/>
      <c r="SB176" s="205"/>
      <c r="SC176" s="205"/>
      <c r="SD176" s="205"/>
      <c r="SE176" s="205"/>
      <c r="SF176" s="205"/>
      <c r="SG176" s="205"/>
      <c r="SH176" s="205"/>
      <c r="SI176" s="205"/>
      <c r="SJ176" s="205"/>
      <c r="SK176" s="205"/>
      <c r="SL176" s="205"/>
      <c r="SM176" s="205"/>
      <c r="SN176" s="205"/>
      <c r="SO176" s="205"/>
      <c r="SP176" s="205"/>
      <c r="SQ176" s="205"/>
      <c r="SR176" s="205"/>
      <c r="SS176" s="205"/>
      <c r="ST176" s="205"/>
      <c r="SU176" s="205"/>
      <c r="SV176" s="205"/>
      <c r="SW176" s="205"/>
      <c r="SX176" s="205"/>
      <c r="SY176" s="205"/>
      <c r="SZ176" s="205"/>
      <c r="TA176" s="205"/>
      <c r="TB176" s="205"/>
      <c r="TC176" s="205"/>
      <c r="TD176" s="205"/>
      <c r="TE176" s="205"/>
      <c r="TF176" s="205"/>
      <c r="TG176" s="205"/>
      <c r="TH176" s="205"/>
      <c r="TI176" s="205"/>
      <c r="TJ176" s="205"/>
      <c r="TK176" s="205"/>
      <c r="TL176" s="205"/>
      <c r="TM176" s="205"/>
      <c r="TN176" s="205"/>
      <c r="TO176" s="205"/>
      <c r="TP176" s="205"/>
      <c r="TQ176" s="205"/>
      <c r="TR176" s="205"/>
      <c r="TS176" s="205"/>
      <c r="TT176" s="205"/>
      <c r="TU176" s="205"/>
      <c r="TV176" s="205"/>
      <c r="TW176" s="205"/>
      <c r="TX176" s="205"/>
      <c r="TY176" s="205"/>
      <c r="TZ176" s="205"/>
      <c r="UA176" s="205"/>
      <c r="UB176" s="205"/>
      <c r="UC176" s="205"/>
      <c r="UD176" s="205"/>
      <c r="UE176" s="205"/>
      <c r="UF176" s="205"/>
      <c r="UG176" s="205"/>
      <c r="UH176" s="205"/>
      <c r="UI176" s="205"/>
      <c r="UJ176" s="205"/>
      <c r="UK176" s="205"/>
      <c r="UL176" s="205"/>
      <c r="UM176" s="205"/>
      <c r="UN176" s="205"/>
      <c r="UO176" s="205"/>
      <c r="UP176" s="205"/>
      <c r="UQ176" s="205"/>
      <c r="UR176" s="205"/>
      <c r="US176" s="205"/>
      <c r="UT176" s="205"/>
      <c r="UU176" s="205"/>
      <c r="UV176" s="205"/>
      <c r="UW176" s="205"/>
      <c r="UX176" s="205"/>
      <c r="UY176" s="205"/>
      <c r="UZ176" s="205"/>
      <c r="VA176" s="205"/>
      <c r="VB176" s="205"/>
      <c r="VC176" s="205"/>
      <c r="VD176" s="205"/>
      <c r="VE176" s="205"/>
      <c r="VF176" s="205"/>
      <c r="VG176" s="205"/>
      <c r="VH176" s="205"/>
      <c r="VI176" s="205"/>
      <c r="VJ176" s="205"/>
      <c r="VK176" s="205"/>
      <c r="VL176" s="205"/>
      <c r="VM176" s="205"/>
      <c r="VN176" s="205"/>
      <c r="VO176" s="205"/>
      <c r="VP176" s="205"/>
      <c r="VQ176" s="205"/>
      <c r="VR176" s="205"/>
      <c r="VS176" s="205"/>
      <c r="VT176" s="205"/>
      <c r="VU176" s="205"/>
      <c r="VV176" s="205"/>
      <c r="VW176" s="205"/>
      <c r="VX176" s="205"/>
      <c r="VY176" s="205"/>
      <c r="VZ176" s="205"/>
      <c r="WA176" s="205"/>
      <c r="WB176" s="205"/>
      <c r="WC176" s="205"/>
      <c r="WD176" s="205"/>
      <c r="WE176" s="205"/>
      <c r="WF176" s="205"/>
      <c r="WG176" s="205"/>
      <c r="WH176" s="205"/>
      <c r="WI176" s="205"/>
      <c r="WJ176" s="205"/>
      <c r="WK176" s="205"/>
      <c r="WL176" s="205"/>
      <c r="WM176" s="205"/>
      <c r="WN176" s="205"/>
      <c r="WO176" s="205"/>
      <c r="WP176" s="205"/>
      <c r="WQ176" s="205"/>
      <c r="WR176" s="205"/>
      <c r="WS176" s="205"/>
      <c r="WT176" s="205"/>
      <c r="WU176" s="205"/>
      <c r="WV176" s="205"/>
      <c r="WW176" s="205"/>
      <c r="WX176" s="205"/>
      <c r="WY176" s="205"/>
      <c r="WZ176" s="205"/>
      <c r="XA176" s="205"/>
      <c r="XB176" s="205"/>
      <c r="XC176" s="205"/>
      <c r="XD176" s="205"/>
      <c r="XE176" s="205"/>
      <c r="XF176" s="205"/>
      <c r="XG176" s="205"/>
      <c r="XH176" s="205"/>
      <c r="XI176" s="205"/>
      <c r="XJ176" s="205"/>
      <c r="XK176" s="205"/>
      <c r="XL176" s="205"/>
      <c r="XM176" s="205"/>
      <c r="XN176" s="205"/>
      <c r="XO176" s="205"/>
      <c r="XP176" s="205"/>
      <c r="XQ176" s="205"/>
      <c r="XR176" s="205"/>
      <c r="XS176" s="205"/>
      <c r="XT176" s="205"/>
      <c r="XU176" s="205"/>
      <c r="XV176" s="205"/>
      <c r="XW176" s="205"/>
      <c r="XX176" s="205"/>
      <c r="XY176" s="205"/>
      <c r="XZ176" s="205"/>
      <c r="YA176" s="205"/>
      <c r="YB176" s="205"/>
      <c r="YC176" s="205"/>
      <c r="YD176" s="205"/>
      <c r="YE176" s="205"/>
      <c r="YF176" s="205"/>
      <c r="YG176" s="205"/>
      <c r="YH176" s="205"/>
      <c r="YI176" s="205"/>
      <c r="YJ176" s="205"/>
      <c r="YK176" s="205"/>
      <c r="YL176" s="205"/>
      <c r="YM176" s="205"/>
      <c r="YN176" s="205"/>
      <c r="YO176" s="205"/>
      <c r="YP176" s="205"/>
      <c r="YQ176" s="205"/>
      <c r="YR176" s="205"/>
      <c r="YS176" s="205"/>
      <c r="YT176" s="205"/>
      <c r="YU176" s="205"/>
      <c r="YV176" s="205"/>
      <c r="YW176" s="205"/>
      <c r="YX176" s="205"/>
      <c r="YY176" s="205"/>
      <c r="YZ176" s="205"/>
      <c r="ZA176" s="205"/>
      <c r="ZB176" s="205"/>
      <c r="ZC176" s="205"/>
      <c r="ZD176" s="205"/>
      <c r="ZE176" s="205"/>
      <c r="ZF176" s="205"/>
      <c r="ZG176" s="205"/>
      <c r="ZH176" s="205"/>
      <c r="ZI176" s="205"/>
      <c r="ZJ176" s="205"/>
      <c r="ZK176" s="205"/>
      <c r="ZL176" s="205"/>
      <c r="ZM176" s="205"/>
      <c r="ZN176" s="205"/>
      <c r="ZO176" s="205"/>
      <c r="ZP176" s="205"/>
      <c r="ZQ176" s="205"/>
      <c r="ZR176" s="205"/>
      <c r="ZS176" s="205"/>
      <c r="ZT176" s="205"/>
      <c r="ZU176" s="205"/>
      <c r="ZV176" s="205"/>
      <c r="ZW176" s="205"/>
      <c r="ZX176" s="205"/>
      <c r="ZY176" s="205"/>
      <c r="ZZ176" s="205"/>
      <c r="AAA176" s="205"/>
      <c r="AAB176" s="205"/>
      <c r="AAC176" s="205"/>
      <c r="AAD176" s="205"/>
      <c r="AAE176" s="205"/>
      <c r="AAF176" s="205"/>
      <c r="AAG176" s="205"/>
      <c r="AAH176" s="205"/>
      <c r="AAI176" s="205"/>
      <c r="AAJ176" s="205"/>
      <c r="AAK176" s="205"/>
      <c r="AAL176" s="205"/>
      <c r="AAM176" s="205"/>
      <c r="AAN176" s="205"/>
      <c r="AAO176" s="205"/>
      <c r="AAP176" s="205"/>
      <c r="AAQ176" s="205"/>
      <c r="AAR176" s="205"/>
      <c r="AAS176" s="205"/>
      <c r="AAT176" s="205"/>
      <c r="AAU176" s="205"/>
      <c r="AAV176" s="205"/>
      <c r="AAW176" s="205"/>
      <c r="AAX176" s="205"/>
      <c r="AAY176" s="205"/>
      <c r="AAZ176" s="205"/>
      <c r="ABA176" s="205"/>
      <c r="ABB176" s="205"/>
      <c r="ABC176" s="205"/>
      <c r="ABD176" s="205"/>
      <c r="ABE176" s="205"/>
      <c r="ABF176" s="205"/>
      <c r="ABG176" s="205"/>
      <c r="ABH176" s="205"/>
      <c r="ABI176" s="205"/>
      <c r="ABJ176" s="205"/>
      <c r="ABK176" s="205"/>
      <c r="ABL176" s="205"/>
      <c r="ABM176" s="205"/>
      <c r="ABN176" s="205"/>
      <c r="ABO176" s="205"/>
      <c r="ABP176" s="205"/>
      <c r="ABQ176" s="205"/>
      <c r="ABR176" s="205"/>
      <c r="ABS176" s="205"/>
      <c r="ABT176" s="205"/>
      <c r="ABU176" s="205"/>
      <c r="ABV176" s="205"/>
      <c r="ABW176" s="205"/>
      <c r="ABX176" s="205"/>
      <c r="ABY176" s="205"/>
      <c r="ABZ176" s="205"/>
      <c r="ACA176" s="205"/>
      <c r="ACB176" s="205"/>
      <c r="ACC176" s="205"/>
      <c r="ACD176" s="205"/>
      <c r="ACE176" s="205"/>
      <c r="ACF176" s="205"/>
      <c r="ACG176" s="205"/>
      <c r="ACH176" s="205"/>
      <c r="ACI176" s="205"/>
      <c r="ACJ176" s="205"/>
      <c r="ACK176" s="205"/>
      <c r="ACL176" s="205"/>
      <c r="ACM176" s="205"/>
      <c r="ACN176" s="205"/>
      <c r="ACO176" s="205"/>
      <c r="ACP176" s="205"/>
      <c r="ACQ176" s="205"/>
      <c r="ACR176" s="205"/>
      <c r="ACS176" s="205"/>
      <c r="ACT176" s="205"/>
      <c r="ACU176" s="205"/>
      <c r="ACV176" s="205"/>
      <c r="ACW176" s="205"/>
      <c r="ACX176" s="205"/>
      <c r="ACY176" s="205"/>
      <c r="ACZ176" s="205"/>
      <c r="ADA176" s="205"/>
      <c r="ADB176" s="205"/>
      <c r="ADC176" s="205"/>
      <c r="ADD176" s="205"/>
      <c r="ADE176" s="205"/>
      <c r="ADF176" s="205"/>
      <c r="ADG176" s="205"/>
      <c r="ADH176" s="205"/>
      <c r="ADI176" s="205"/>
      <c r="ADJ176" s="205"/>
      <c r="ADK176" s="205"/>
      <c r="ADL176" s="205"/>
      <c r="ADM176" s="205"/>
      <c r="ADN176" s="205"/>
      <c r="ADO176" s="205"/>
      <c r="ADP176" s="205"/>
      <c r="ADQ176" s="205"/>
      <c r="ADR176" s="205"/>
      <c r="ADS176" s="205"/>
      <c r="ADT176" s="205"/>
      <c r="ADU176" s="205"/>
      <c r="ADV176" s="205"/>
      <c r="ADW176" s="205"/>
      <c r="ADX176" s="205"/>
      <c r="ADY176" s="205"/>
      <c r="ADZ176" s="205"/>
      <c r="AEA176" s="205"/>
      <c r="AEB176" s="205"/>
      <c r="AEC176" s="205"/>
      <c r="AED176" s="205"/>
      <c r="AEE176" s="205"/>
      <c r="AEF176" s="205"/>
      <c r="AEG176" s="205"/>
      <c r="AEH176" s="205"/>
      <c r="AEI176" s="205"/>
      <c r="AEJ176" s="205"/>
      <c r="AEK176" s="205"/>
      <c r="AEL176" s="205"/>
      <c r="AEM176" s="205"/>
      <c r="AEN176" s="205"/>
      <c r="AEO176" s="205"/>
      <c r="AEP176" s="205"/>
      <c r="AEQ176" s="205"/>
      <c r="AER176" s="205"/>
      <c r="AES176" s="205"/>
      <c r="AET176" s="205"/>
      <c r="AEU176" s="205"/>
      <c r="AEV176" s="205"/>
      <c r="AEW176" s="205"/>
      <c r="AEX176" s="205"/>
      <c r="AEY176" s="205"/>
      <c r="AEZ176" s="205"/>
      <c r="AFA176" s="205"/>
      <c r="AFB176" s="205"/>
      <c r="AFC176" s="205"/>
      <c r="AFD176" s="205"/>
      <c r="AFE176" s="205"/>
      <c r="AFF176" s="205"/>
      <c r="AFG176" s="205"/>
      <c r="AFH176" s="205"/>
      <c r="AFI176" s="205"/>
      <c r="AFJ176" s="205"/>
      <c r="AFK176" s="205"/>
      <c r="AFL176" s="205"/>
      <c r="AFM176" s="205"/>
      <c r="AFN176" s="205"/>
      <c r="AFO176" s="205"/>
      <c r="AFP176" s="205"/>
      <c r="AFQ176" s="205"/>
      <c r="AFR176" s="205"/>
      <c r="AFS176" s="205"/>
      <c r="AFT176" s="205"/>
      <c r="AFU176" s="205"/>
      <c r="AFV176" s="205"/>
      <c r="AFW176" s="205"/>
      <c r="AFX176" s="205"/>
      <c r="AFY176" s="205"/>
      <c r="AFZ176" s="205"/>
      <c r="AGA176" s="205"/>
      <c r="AGB176" s="205"/>
      <c r="AGC176" s="205"/>
      <c r="AGD176" s="205"/>
      <c r="AGE176" s="205"/>
      <c r="AGF176" s="205"/>
      <c r="AGG176" s="205"/>
      <c r="AGH176" s="205"/>
      <c r="AGI176" s="205"/>
      <c r="AGJ176" s="205"/>
      <c r="AGK176" s="205"/>
      <c r="AGL176" s="205"/>
      <c r="AGM176" s="205"/>
      <c r="AGN176" s="205"/>
      <c r="AGO176" s="205"/>
      <c r="AGP176" s="205"/>
      <c r="AGQ176" s="205"/>
      <c r="AGR176" s="205"/>
      <c r="AGS176" s="205"/>
      <c r="AGT176" s="205"/>
      <c r="AGU176" s="205"/>
      <c r="AGV176" s="205"/>
      <c r="AGW176" s="205"/>
      <c r="AGX176" s="205"/>
      <c r="AGY176" s="205"/>
      <c r="AGZ176" s="205"/>
      <c r="AHA176" s="205"/>
      <c r="AHB176" s="205"/>
      <c r="AHC176" s="205"/>
      <c r="AHD176" s="205"/>
      <c r="AHE176" s="205"/>
      <c r="AHF176" s="205"/>
      <c r="AHG176" s="205"/>
      <c r="AHH176" s="205"/>
      <c r="AHI176" s="205"/>
      <c r="AHJ176" s="205"/>
      <c r="AHK176" s="205"/>
      <c r="AHL176" s="205"/>
      <c r="AHM176" s="205"/>
      <c r="AHN176" s="205"/>
      <c r="AHO176" s="205"/>
      <c r="AHP176" s="205"/>
      <c r="AHQ176" s="205"/>
      <c r="AHR176" s="205"/>
      <c r="AHS176" s="205"/>
      <c r="AHT176" s="205"/>
      <c r="AHU176" s="205"/>
      <c r="AHV176" s="205"/>
      <c r="AHW176" s="205"/>
      <c r="AHX176" s="205"/>
      <c r="AHY176" s="205"/>
      <c r="AHZ176" s="205"/>
      <c r="AIA176" s="205"/>
      <c r="AIB176" s="205"/>
      <c r="AIC176" s="205"/>
      <c r="AID176" s="205"/>
      <c r="AIE176" s="205"/>
      <c r="AIF176" s="205"/>
      <c r="AIG176" s="205"/>
      <c r="AIH176" s="205"/>
      <c r="AII176" s="205"/>
      <c r="AIJ176" s="205"/>
      <c r="AIK176" s="205"/>
      <c r="AIL176" s="205"/>
      <c r="AIM176" s="205"/>
      <c r="AIN176" s="205"/>
      <c r="AIO176" s="205"/>
      <c r="AIP176" s="205"/>
      <c r="AIQ176" s="205"/>
      <c r="AIR176" s="205"/>
      <c r="AIS176" s="205"/>
      <c r="AIT176" s="205"/>
      <c r="AIU176" s="205"/>
      <c r="AIV176" s="205"/>
      <c r="AIW176" s="205"/>
      <c r="AIX176" s="205"/>
      <c r="AIY176" s="205"/>
      <c r="AIZ176" s="205"/>
      <c r="AJA176" s="205"/>
      <c r="AJB176" s="205"/>
      <c r="AJC176" s="205"/>
      <c r="AJD176" s="205"/>
      <c r="AJE176" s="205"/>
      <c r="AJF176" s="205"/>
      <c r="AJG176" s="205"/>
      <c r="AJH176" s="205"/>
      <c r="AJI176" s="205"/>
      <c r="AJJ176" s="205"/>
      <c r="AJK176" s="205"/>
      <c r="AJL176" s="205"/>
      <c r="AJM176" s="205"/>
      <c r="AJN176" s="205"/>
      <c r="AJO176" s="205"/>
      <c r="AJP176" s="205"/>
      <c r="AJQ176" s="205"/>
      <c r="AJR176" s="205"/>
      <c r="AJS176" s="205"/>
      <c r="AJT176" s="205"/>
      <c r="AJU176" s="205"/>
      <c r="AJV176" s="205"/>
      <c r="AJW176" s="205"/>
      <c r="AJX176" s="205"/>
      <c r="AJY176" s="205"/>
      <c r="AJZ176" s="205"/>
      <c r="AKA176" s="205"/>
      <c r="AKB176" s="205"/>
      <c r="AKC176" s="205"/>
      <c r="AKD176" s="205"/>
      <c r="AKE176" s="205"/>
      <c r="AKF176" s="205"/>
      <c r="AKG176" s="205"/>
      <c r="AKH176" s="205"/>
      <c r="AKI176" s="205"/>
      <c r="AKJ176" s="205"/>
      <c r="AKK176" s="205"/>
      <c r="AKL176" s="205"/>
      <c r="AKM176" s="205"/>
      <c r="AKN176" s="205"/>
      <c r="AKO176" s="205"/>
      <c r="AKP176" s="205"/>
      <c r="AKQ176" s="205"/>
      <c r="AKR176" s="205"/>
      <c r="AKS176" s="205"/>
      <c r="AKT176" s="205"/>
      <c r="AKU176" s="205"/>
      <c r="AKV176" s="205"/>
      <c r="AKW176" s="205"/>
      <c r="AKX176" s="205"/>
      <c r="AKY176" s="205"/>
      <c r="AKZ176" s="205"/>
      <c r="ALA176" s="205"/>
      <c r="ALB176" s="205"/>
      <c r="ALC176" s="205"/>
      <c r="ALD176" s="205"/>
      <c r="ALE176" s="205"/>
      <c r="ALF176" s="205"/>
      <c r="ALG176" s="205"/>
      <c r="ALH176" s="205"/>
      <c r="ALI176" s="205"/>
      <c r="ALJ176" s="205"/>
      <c r="ALK176" s="205"/>
      <c r="ALL176" s="205"/>
      <c r="ALM176" s="205"/>
      <c r="ALN176" s="205"/>
      <c r="ALO176" s="205"/>
      <c r="ALP176" s="205"/>
      <c r="ALQ176" s="205"/>
      <c r="ALR176" s="205"/>
      <c r="ALS176" s="205"/>
      <c r="ALT176" s="205"/>
      <c r="ALU176" s="205"/>
      <c r="ALV176" s="205"/>
      <c r="ALW176" s="205"/>
      <c r="ALX176" s="205"/>
      <c r="ALY176" s="205"/>
      <c r="ALZ176" s="205"/>
      <c r="AMA176" s="205"/>
      <c r="AMB176" s="205"/>
      <c r="AMC176" s="205"/>
      <c r="AMD176" s="205"/>
      <c r="AME176" s="205"/>
      <c r="AMF176" s="205"/>
      <c r="AMG176" s="205"/>
      <c r="AMH176" s="205"/>
      <c r="AMI176" s="205"/>
      <c r="AMJ176" s="205"/>
      <c r="AMK176" s="205"/>
    </row>
    <row r="177" spans="1:1025" s="207" customFormat="1" ht="54" x14ac:dyDescent="0.25">
      <c r="A177" s="202"/>
      <c r="B177" s="293"/>
      <c r="C177" s="294"/>
      <c r="D177" s="199" t="s">
        <v>24</v>
      </c>
      <c r="E177" s="201"/>
      <c r="F177" s="201">
        <f>F176</f>
        <v>2974.1498900000001</v>
      </c>
      <c r="G177" s="201"/>
      <c r="H177" s="201">
        <f>H176</f>
        <v>2974.1498900000001</v>
      </c>
      <c r="I177" s="201">
        <f>I176</f>
        <v>2974.1498900000001</v>
      </c>
      <c r="J177" s="208"/>
      <c r="K177" s="208"/>
      <c r="L177" s="208"/>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205"/>
      <c r="BX177" s="205"/>
      <c r="BY177" s="205"/>
      <c r="BZ177" s="205"/>
      <c r="CA177" s="205"/>
      <c r="CB177" s="205"/>
      <c r="CC177" s="205"/>
      <c r="CD177" s="205"/>
      <c r="CE177" s="205"/>
      <c r="CF177" s="205"/>
      <c r="CG177" s="205"/>
      <c r="CH177" s="205"/>
      <c r="CI177" s="205"/>
      <c r="CJ177" s="205"/>
      <c r="CK177" s="205"/>
      <c r="CL177" s="205"/>
      <c r="CM177" s="205"/>
      <c r="CN177" s="205"/>
      <c r="CO177" s="205"/>
      <c r="CP177" s="205"/>
      <c r="CQ177" s="205"/>
      <c r="CR177" s="205"/>
      <c r="CS177" s="205"/>
      <c r="CT177" s="205"/>
      <c r="CU177" s="205"/>
      <c r="CV177" s="205"/>
      <c r="CW177" s="205"/>
      <c r="CX177" s="205"/>
      <c r="CY177" s="206"/>
      <c r="CZ177" s="206"/>
      <c r="DA177" s="206"/>
      <c r="DB177" s="206"/>
      <c r="DC177" s="206"/>
      <c r="DD177" s="206"/>
      <c r="DE177" s="206"/>
      <c r="DF177" s="206"/>
      <c r="DG177" s="206"/>
      <c r="DH177" s="206"/>
      <c r="DI177" s="206"/>
      <c r="DJ177" s="206"/>
      <c r="DK177" s="206"/>
      <c r="DL177" s="206"/>
      <c r="DM177" s="206"/>
      <c r="DN177" s="206"/>
      <c r="DO177" s="206"/>
      <c r="DP177" s="206"/>
      <c r="DQ177" s="206"/>
      <c r="DR177" s="206"/>
      <c r="DS177" s="206"/>
      <c r="DT177" s="206"/>
      <c r="DU177" s="206"/>
      <c r="DV177" s="206"/>
      <c r="DW177" s="206"/>
      <c r="DX177" s="206"/>
      <c r="DY177" s="206"/>
      <c r="DZ177" s="206"/>
      <c r="EA177" s="206"/>
      <c r="EB177" s="206"/>
      <c r="EC177" s="206"/>
      <c r="ED177" s="206"/>
      <c r="EE177" s="206"/>
      <c r="EF177" s="206"/>
      <c r="EG177" s="206"/>
      <c r="EH177" s="206"/>
      <c r="EI177" s="206"/>
      <c r="EJ177" s="206"/>
      <c r="EK177" s="206"/>
      <c r="EL177" s="206"/>
      <c r="EM177" s="206"/>
      <c r="EN177" s="206"/>
      <c r="EO177" s="206"/>
      <c r="EP177" s="206"/>
      <c r="EQ177" s="206"/>
      <c r="ER177" s="206"/>
      <c r="ES177" s="206"/>
      <c r="ET177" s="206"/>
      <c r="EU177" s="206"/>
      <c r="EV177" s="206"/>
      <c r="EW177" s="206"/>
      <c r="EX177" s="206"/>
      <c r="EY177" s="206"/>
      <c r="EZ177" s="206"/>
      <c r="FA177" s="206"/>
      <c r="FB177" s="206"/>
      <c r="FC177" s="206"/>
      <c r="FD177" s="206"/>
      <c r="FE177" s="206"/>
      <c r="FF177" s="206"/>
      <c r="FG177" s="206"/>
      <c r="FH177" s="206"/>
      <c r="FI177" s="206"/>
      <c r="FJ177" s="206"/>
      <c r="FK177" s="206"/>
      <c r="FL177" s="206"/>
      <c r="FM177" s="206"/>
      <c r="FN177" s="206"/>
      <c r="FO177" s="206"/>
      <c r="FP177" s="206"/>
      <c r="FQ177" s="206"/>
      <c r="FR177" s="206"/>
      <c r="FS177" s="206"/>
      <c r="FT177" s="206"/>
      <c r="FU177" s="206"/>
      <c r="FV177" s="206"/>
      <c r="FW177" s="206"/>
      <c r="FX177" s="206"/>
      <c r="FY177" s="206"/>
      <c r="FZ177" s="206"/>
      <c r="GA177" s="206"/>
      <c r="GB177" s="206"/>
      <c r="GC177" s="206"/>
      <c r="GD177" s="206"/>
      <c r="GE177" s="206"/>
      <c r="GF177" s="206"/>
      <c r="GG177" s="206"/>
      <c r="GH177" s="206"/>
      <c r="GI177" s="206"/>
      <c r="GJ177" s="206"/>
      <c r="GK177" s="206"/>
      <c r="GL177" s="206"/>
      <c r="GM177" s="206"/>
      <c r="GN177" s="206"/>
      <c r="GO177" s="206"/>
      <c r="GP177" s="206"/>
      <c r="GQ177" s="206"/>
      <c r="GR177" s="206"/>
      <c r="GS177" s="206"/>
      <c r="GT177" s="206"/>
      <c r="GU177" s="206"/>
      <c r="GV177" s="206"/>
      <c r="GW177" s="206"/>
      <c r="GX177" s="206"/>
      <c r="GY177" s="206"/>
      <c r="GZ177" s="206"/>
      <c r="HA177" s="206"/>
      <c r="HB177" s="206"/>
      <c r="HC177" s="206"/>
      <c r="HD177" s="206"/>
      <c r="HE177" s="206"/>
      <c r="HF177" s="206"/>
      <c r="HG177" s="206"/>
      <c r="HH177" s="206"/>
      <c r="HI177" s="206"/>
      <c r="HJ177" s="206"/>
      <c r="HK177" s="206"/>
      <c r="HL177" s="206"/>
      <c r="HM177" s="206"/>
      <c r="HN177" s="206"/>
      <c r="HO177" s="206"/>
      <c r="HP177" s="206"/>
      <c r="HQ177" s="206"/>
      <c r="HR177" s="206"/>
      <c r="HS177" s="206"/>
      <c r="HT177" s="206"/>
      <c r="HU177" s="206"/>
      <c r="HV177" s="206"/>
      <c r="HW177" s="206"/>
      <c r="HX177" s="206"/>
      <c r="HY177" s="206"/>
      <c r="HZ177" s="206"/>
      <c r="IA177" s="206"/>
      <c r="IB177" s="206"/>
      <c r="IC177" s="206"/>
      <c r="ID177" s="206"/>
      <c r="IE177" s="206"/>
      <c r="IF177" s="206"/>
      <c r="IG177" s="206"/>
      <c r="IH177" s="206"/>
      <c r="II177" s="206"/>
      <c r="IJ177" s="206"/>
      <c r="IK177" s="206"/>
      <c r="IL177" s="206"/>
      <c r="IM177" s="206"/>
      <c r="IN177" s="206"/>
      <c r="IO177" s="206"/>
      <c r="IP177" s="206"/>
      <c r="IQ177" s="206"/>
      <c r="IR177" s="206"/>
      <c r="IS177" s="206"/>
      <c r="IT177" s="206"/>
      <c r="IU177" s="206"/>
      <c r="IV177" s="206"/>
      <c r="IW177" s="206"/>
      <c r="IX177" s="206"/>
      <c r="IY177" s="206"/>
      <c r="IZ177" s="206"/>
      <c r="JA177" s="206"/>
      <c r="JB177" s="206"/>
      <c r="JC177" s="206"/>
      <c r="JD177" s="206"/>
      <c r="JE177" s="206"/>
      <c r="JF177" s="206"/>
      <c r="JG177" s="206"/>
      <c r="JH177" s="206"/>
      <c r="JI177" s="206"/>
      <c r="JJ177" s="206"/>
      <c r="JK177" s="206"/>
      <c r="JL177" s="206"/>
      <c r="JM177" s="206"/>
      <c r="JN177" s="206"/>
      <c r="JO177" s="206"/>
      <c r="JP177" s="206"/>
      <c r="JQ177" s="206"/>
      <c r="JR177" s="206"/>
      <c r="JS177" s="206"/>
      <c r="JT177" s="206"/>
      <c r="JU177" s="206"/>
      <c r="JV177" s="206"/>
      <c r="JW177" s="206"/>
      <c r="JX177" s="206"/>
      <c r="JY177" s="206"/>
      <c r="JZ177" s="206"/>
      <c r="KA177" s="206"/>
      <c r="KB177" s="206"/>
      <c r="KC177" s="206"/>
      <c r="KD177" s="206"/>
      <c r="KE177" s="206"/>
      <c r="KF177" s="206"/>
      <c r="KG177" s="206"/>
      <c r="KH177" s="206"/>
      <c r="KI177" s="206"/>
      <c r="KJ177" s="206"/>
      <c r="KK177" s="206"/>
      <c r="KL177" s="206"/>
      <c r="KM177" s="206"/>
      <c r="KN177" s="206"/>
      <c r="KO177" s="206"/>
      <c r="KP177" s="205"/>
      <c r="KQ177" s="205"/>
      <c r="KR177" s="205"/>
      <c r="KS177" s="205"/>
      <c r="KT177" s="205"/>
      <c r="KU177" s="205"/>
      <c r="KV177" s="205"/>
      <c r="KW177" s="205"/>
      <c r="KX177" s="205"/>
      <c r="KY177" s="205"/>
      <c r="KZ177" s="205"/>
      <c r="LA177" s="205"/>
      <c r="LB177" s="205"/>
      <c r="LC177" s="205"/>
      <c r="LD177" s="205"/>
      <c r="LE177" s="205"/>
      <c r="LF177" s="205"/>
      <c r="LG177" s="205"/>
      <c r="LH177" s="205"/>
      <c r="LI177" s="205"/>
      <c r="LJ177" s="205"/>
      <c r="LK177" s="205"/>
      <c r="LL177" s="205"/>
      <c r="LM177" s="205"/>
      <c r="LN177" s="205"/>
      <c r="LO177" s="205"/>
      <c r="LP177" s="205"/>
      <c r="LQ177" s="205"/>
      <c r="LR177" s="205"/>
      <c r="LS177" s="205"/>
      <c r="LT177" s="205"/>
      <c r="LU177" s="205"/>
      <c r="LV177" s="205"/>
      <c r="LW177" s="205"/>
      <c r="LX177" s="205"/>
      <c r="LY177" s="205"/>
      <c r="LZ177" s="205"/>
      <c r="MA177" s="205"/>
      <c r="MB177" s="205"/>
      <c r="MC177" s="205"/>
      <c r="MD177" s="205"/>
      <c r="ME177" s="205"/>
      <c r="MF177" s="205"/>
      <c r="MG177" s="205"/>
      <c r="MH177" s="205"/>
      <c r="MI177" s="205"/>
      <c r="MJ177" s="205"/>
      <c r="MK177" s="205"/>
      <c r="ML177" s="205"/>
      <c r="MM177" s="205"/>
      <c r="MN177" s="205"/>
      <c r="MO177" s="205"/>
      <c r="MP177" s="205"/>
      <c r="MQ177" s="205"/>
      <c r="MR177" s="205"/>
      <c r="MS177" s="205"/>
      <c r="MT177" s="205"/>
      <c r="MU177" s="205"/>
      <c r="MV177" s="205"/>
      <c r="MW177" s="205"/>
      <c r="MX177" s="205"/>
      <c r="MY177" s="205"/>
      <c r="MZ177" s="205"/>
      <c r="NA177" s="205"/>
      <c r="NB177" s="205"/>
      <c r="NC177" s="205"/>
      <c r="ND177" s="205"/>
      <c r="NE177" s="205"/>
      <c r="NF177" s="205"/>
      <c r="NG177" s="205"/>
      <c r="NH177" s="205"/>
      <c r="NI177" s="205"/>
      <c r="NJ177" s="205"/>
      <c r="NK177" s="205"/>
      <c r="NL177" s="205"/>
      <c r="NM177" s="205"/>
      <c r="NN177" s="205"/>
      <c r="NO177" s="205"/>
      <c r="NP177" s="205"/>
      <c r="NQ177" s="205"/>
      <c r="NR177" s="205"/>
      <c r="NS177" s="205"/>
      <c r="NT177" s="205"/>
      <c r="NU177" s="205"/>
      <c r="NV177" s="205"/>
      <c r="NW177" s="205"/>
      <c r="NX177" s="205"/>
      <c r="NY177" s="205"/>
      <c r="NZ177" s="205"/>
      <c r="OA177" s="205"/>
      <c r="OB177" s="205"/>
      <c r="OC177" s="205"/>
      <c r="OD177" s="205"/>
      <c r="OE177" s="205"/>
      <c r="OF177" s="205"/>
      <c r="OG177" s="205"/>
      <c r="OH177" s="205"/>
      <c r="OI177" s="205"/>
      <c r="OJ177" s="205"/>
      <c r="OK177" s="205"/>
      <c r="OL177" s="205"/>
      <c r="OM177" s="205"/>
      <c r="ON177" s="205"/>
      <c r="OO177" s="205"/>
      <c r="OP177" s="205"/>
      <c r="OQ177" s="205"/>
      <c r="OR177" s="205"/>
      <c r="OS177" s="205"/>
      <c r="OT177" s="205"/>
      <c r="OU177" s="205"/>
      <c r="OV177" s="205"/>
      <c r="OW177" s="205"/>
      <c r="OX177" s="205"/>
      <c r="OY177" s="205"/>
      <c r="OZ177" s="205"/>
      <c r="PA177" s="205"/>
      <c r="PB177" s="205"/>
      <c r="PC177" s="205"/>
      <c r="PD177" s="205"/>
      <c r="PE177" s="205"/>
      <c r="PF177" s="205"/>
      <c r="PG177" s="205"/>
      <c r="PH177" s="205"/>
      <c r="PI177" s="205"/>
      <c r="PJ177" s="205"/>
      <c r="PK177" s="205"/>
      <c r="PL177" s="205"/>
      <c r="PM177" s="205"/>
      <c r="PN177" s="205"/>
      <c r="PO177" s="205"/>
      <c r="PP177" s="205"/>
      <c r="PQ177" s="205"/>
      <c r="PR177" s="205"/>
      <c r="PS177" s="205"/>
      <c r="PT177" s="205"/>
      <c r="PU177" s="205"/>
      <c r="PV177" s="205"/>
      <c r="PW177" s="205"/>
      <c r="PX177" s="205"/>
      <c r="PY177" s="205"/>
      <c r="PZ177" s="205"/>
      <c r="QA177" s="205"/>
      <c r="QB177" s="205"/>
      <c r="QC177" s="205"/>
      <c r="QD177" s="205"/>
      <c r="QE177" s="205"/>
      <c r="QF177" s="205"/>
      <c r="QG177" s="205"/>
      <c r="QH177" s="205"/>
      <c r="QI177" s="205"/>
      <c r="QJ177" s="205"/>
      <c r="QK177" s="205"/>
      <c r="QL177" s="205"/>
      <c r="QM177" s="205"/>
      <c r="QN177" s="205"/>
      <c r="QO177" s="205"/>
      <c r="QP177" s="205"/>
      <c r="QQ177" s="205"/>
      <c r="QR177" s="205"/>
      <c r="QS177" s="205"/>
      <c r="QT177" s="205"/>
      <c r="QU177" s="205"/>
      <c r="QV177" s="205"/>
      <c r="QW177" s="205"/>
      <c r="QX177" s="205"/>
      <c r="QY177" s="205"/>
      <c r="QZ177" s="205"/>
      <c r="RA177" s="205"/>
      <c r="RB177" s="205"/>
      <c r="RC177" s="205"/>
      <c r="RD177" s="205"/>
      <c r="RE177" s="205"/>
      <c r="RF177" s="205"/>
      <c r="RG177" s="205"/>
      <c r="RH177" s="205"/>
      <c r="RI177" s="205"/>
      <c r="RJ177" s="205"/>
      <c r="RK177" s="205"/>
      <c r="RL177" s="205"/>
      <c r="RM177" s="205"/>
      <c r="RN177" s="205"/>
      <c r="RO177" s="205"/>
      <c r="RP177" s="205"/>
      <c r="RQ177" s="205"/>
      <c r="RR177" s="205"/>
      <c r="RS177" s="205"/>
      <c r="RT177" s="205"/>
      <c r="RU177" s="205"/>
      <c r="RV177" s="205"/>
      <c r="RW177" s="205"/>
      <c r="RX177" s="205"/>
      <c r="RY177" s="205"/>
      <c r="RZ177" s="205"/>
      <c r="SA177" s="205"/>
      <c r="SB177" s="205"/>
      <c r="SC177" s="205"/>
      <c r="SD177" s="205"/>
      <c r="SE177" s="205"/>
      <c r="SF177" s="205"/>
      <c r="SG177" s="205"/>
      <c r="SH177" s="205"/>
      <c r="SI177" s="205"/>
      <c r="SJ177" s="205"/>
      <c r="SK177" s="205"/>
      <c r="SL177" s="205"/>
      <c r="SM177" s="205"/>
      <c r="SN177" s="205"/>
      <c r="SO177" s="205"/>
      <c r="SP177" s="205"/>
      <c r="SQ177" s="205"/>
      <c r="SR177" s="205"/>
      <c r="SS177" s="205"/>
      <c r="ST177" s="205"/>
      <c r="SU177" s="205"/>
      <c r="SV177" s="205"/>
      <c r="SW177" s="205"/>
      <c r="SX177" s="205"/>
      <c r="SY177" s="205"/>
      <c r="SZ177" s="205"/>
      <c r="TA177" s="205"/>
      <c r="TB177" s="205"/>
      <c r="TC177" s="205"/>
      <c r="TD177" s="205"/>
      <c r="TE177" s="205"/>
      <c r="TF177" s="205"/>
      <c r="TG177" s="205"/>
      <c r="TH177" s="205"/>
      <c r="TI177" s="205"/>
      <c r="TJ177" s="205"/>
      <c r="TK177" s="205"/>
      <c r="TL177" s="205"/>
      <c r="TM177" s="205"/>
      <c r="TN177" s="205"/>
      <c r="TO177" s="205"/>
      <c r="TP177" s="205"/>
      <c r="TQ177" s="205"/>
      <c r="TR177" s="205"/>
      <c r="TS177" s="205"/>
      <c r="TT177" s="205"/>
      <c r="TU177" s="205"/>
      <c r="TV177" s="205"/>
      <c r="TW177" s="205"/>
      <c r="TX177" s="205"/>
      <c r="TY177" s="205"/>
      <c r="TZ177" s="205"/>
      <c r="UA177" s="205"/>
      <c r="UB177" s="205"/>
      <c r="UC177" s="205"/>
      <c r="UD177" s="205"/>
      <c r="UE177" s="205"/>
      <c r="UF177" s="205"/>
      <c r="UG177" s="205"/>
      <c r="UH177" s="205"/>
      <c r="UI177" s="205"/>
      <c r="UJ177" s="205"/>
      <c r="UK177" s="205"/>
      <c r="UL177" s="205"/>
      <c r="UM177" s="205"/>
      <c r="UN177" s="205"/>
      <c r="UO177" s="205"/>
      <c r="UP177" s="205"/>
      <c r="UQ177" s="205"/>
      <c r="UR177" s="205"/>
      <c r="US177" s="205"/>
      <c r="UT177" s="205"/>
      <c r="UU177" s="205"/>
      <c r="UV177" s="205"/>
      <c r="UW177" s="205"/>
      <c r="UX177" s="205"/>
      <c r="UY177" s="205"/>
      <c r="UZ177" s="205"/>
      <c r="VA177" s="205"/>
      <c r="VB177" s="205"/>
      <c r="VC177" s="205"/>
      <c r="VD177" s="205"/>
      <c r="VE177" s="205"/>
      <c r="VF177" s="205"/>
      <c r="VG177" s="205"/>
      <c r="VH177" s="205"/>
      <c r="VI177" s="205"/>
      <c r="VJ177" s="205"/>
      <c r="VK177" s="205"/>
      <c r="VL177" s="205"/>
      <c r="VM177" s="205"/>
      <c r="VN177" s="205"/>
      <c r="VO177" s="205"/>
      <c r="VP177" s="205"/>
      <c r="VQ177" s="205"/>
      <c r="VR177" s="205"/>
      <c r="VS177" s="205"/>
      <c r="VT177" s="205"/>
      <c r="VU177" s="205"/>
      <c r="VV177" s="205"/>
      <c r="VW177" s="205"/>
      <c r="VX177" s="205"/>
      <c r="VY177" s="205"/>
      <c r="VZ177" s="205"/>
      <c r="WA177" s="205"/>
      <c r="WB177" s="205"/>
      <c r="WC177" s="205"/>
      <c r="WD177" s="205"/>
      <c r="WE177" s="205"/>
      <c r="WF177" s="205"/>
      <c r="WG177" s="205"/>
      <c r="WH177" s="205"/>
      <c r="WI177" s="205"/>
      <c r="WJ177" s="205"/>
      <c r="WK177" s="205"/>
      <c r="WL177" s="205"/>
      <c r="WM177" s="205"/>
      <c r="WN177" s="205"/>
      <c r="WO177" s="205"/>
      <c r="WP177" s="205"/>
      <c r="WQ177" s="205"/>
      <c r="WR177" s="205"/>
      <c r="WS177" s="205"/>
      <c r="WT177" s="205"/>
      <c r="WU177" s="205"/>
      <c r="WV177" s="205"/>
      <c r="WW177" s="205"/>
      <c r="WX177" s="205"/>
      <c r="WY177" s="205"/>
      <c r="WZ177" s="205"/>
      <c r="XA177" s="205"/>
      <c r="XB177" s="205"/>
      <c r="XC177" s="205"/>
      <c r="XD177" s="205"/>
      <c r="XE177" s="205"/>
      <c r="XF177" s="205"/>
      <c r="XG177" s="205"/>
      <c r="XH177" s="205"/>
      <c r="XI177" s="205"/>
      <c r="XJ177" s="205"/>
      <c r="XK177" s="205"/>
      <c r="XL177" s="205"/>
      <c r="XM177" s="205"/>
      <c r="XN177" s="205"/>
      <c r="XO177" s="205"/>
      <c r="XP177" s="205"/>
      <c r="XQ177" s="205"/>
      <c r="XR177" s="205"/>
      <c r="XS177" s="205"/>
      <c r="XT177" s="205"/>
      <c r="XU177" s="205"/>
      <c r="XV177" s="205"/>
      <c r="XW177" s="205"/>
      <c r="XX177" s="205"/>
      <c r="XY177" s="205"/>
      <c r="XZ177" s="205"/>
      <c r="YA177" s="205"/>
      <c r="YB177" s="205"/>
      <c r="YC177" s="205"/>
      <c r="YD177" s="205"/>
      <c r="YE177" s="205"/>
      <c r="YF177" s="205"/>
      <c r="YG177" s="205"/>
      <c r="YH177" s="205"/>
      <c r="YI177" s="205"/>
      <c r="YJ177" s="205"/>
      <c r="YK177" s="205"/>
      <c r="YL177" s="205"/>
      <c r="YM177" s="205"/>
      <c r="YN177" s="205"/>
      <c r="YO177" s="205"/>
      <c r="YP177" s="205"/>
      <c r="YQ177" s="205"/>
      <c r="YR177" s="205"/>
      <c r="YS177" s="205"/>
      <c r="YT177" s="205"/>
      <c r="YU177" s="205"/>
      <c r="YV177" s="205"/>
      <c r="YW177" s="205"/>
      <c r="YX177" s="205"/>
      <c r="YY177" s="205"/>
      <c r="YZ177" s="205"/>
      <c r="ZA177" s="205"/>
      <c r="ZB177" s="205"/>
      <c r="ZC177" s="205"/>
      <c r="ZD177" s="205"/>
      <c r="ZE177" s="205"/>
      <c r="ZF177" s="205"/>
      <c r="ZG177" s="205"/>
      <c r="ZH177" s="205"/>
      <c r="ZI177" s="205"/>
      <c r="ZJ177" s="205"/>
      <c r="ZK177" s="205"/>
      <c r="ZL177" s="205"/>
      <c r="ZM177" s="205"/>
      <c r="ZN177" s="205"/>
      <c r="ZO177" s="205"/>
      <c r="ZP177" s="205"/>
      <c r="ZQ177" s="205"/>
      <c r="ZR177" s="205"/>
      <c r="ZS177" s="205"/>
      <c r="ZT177" s="205"/>
      <c r="ZU177" s="205"/>
      <c r="ZV177" s="205"/>
      <c r="ZW177" s="205"/>
      <c r="ZX177" s="205"/>
      <c r="ZY177" s="205"/>
      <c r="ZZ177" s="205"/>
      <c r="AAA177" s="205"/>
      <c r="AAB177" s="205"/>
      <c r="AAC177" s="205"/>
      <c r="AAD177" s="205"/>
      <c r="AAE177" s="205"/>
      <c r="AAF177" s="205"/>
      <c r="AAG177" s="205"/>
      <c r="AAH177" s="205"/>
      <c r="AAI177" s="205"/>
      <c r="AAJ177" s="205"/>
      <c r="AAK177" s="205"/>
      <c r="AAL177" s="205"/>
      <c r="AAM177" s="205"/>
      <c r="AAN177" s="205"/>
      <c r="AAO177" s="205"/>
      <c r="AAP177" s="205"/>
      <c r="AAQ177" s="205"/>
      <c r="AAR177" s="205"/>
      <c r="AAS177" s="205"/>
      <c r="AAT177" s="205"/>
      <c r="AAU177" s="205"/>
      <c r="AAV177" s="205"/>
      <c r="AAW177" s="205"/>
      <c r="AAX177" s="205"/>
      <c r="AAY177" s="205"/>
      <c r="AAZ177" s="205"/>
      <c r="ABA177" s="205"/>
      <c r="ABB177" s="205"/>
      <c r="ABC177" s="205"/>
      <c r="ABD177" s="205"/>
      <c r="ABE177" s="205"/>
      <c r="ABF177" s="205"/>
      <c r="ABG177" s="205"/>
      <c r="ABH177" s="205"/>
      <c r="ABI177" s="205"/>
      <c r="ABJ177" s="205"/>
      <c r="ABK177" s="205"/>
      <c r="ABL177" s="205"/>
      <c r="ABM177" s="205"/>
      <c r="ABN177" s="205"/>
      <c r="ABO177" s="205"/>
      <c r="ABP177" s="205"/>
      <c r="ABQ177" s="205"/>
      <c r="ABR177" s="205"/>
      <c r="ABS177" s="205"/>
      <c r="ABT177" s="205"/>
      <c r="ABU177" s="205"/>
      <c r="ABV177" s="205"/>
      <c r="ABW177" s="205"/>
      <c r="ABX177" s="205"/>
      <c r="ABY177" s="205"/>
      <c r="ABZ177" s="205"/>
      <c r="ACA177" s="205"/>
      <c r="ACB177" s="205"/>
      <c r="ACC177" s="205"/>
      <c r="ACD177" s="205"/>
      <c r="ACE177" s="205"/>
      <c r="ACF177" s="205"/>
      <c r="ACG177" s="205"/>
      <c r="ACH177" s="205"/>
      <c r="ACI177" s="205"/>
      <c r="ACJ177" s="205"/>
      <c r="ACK177" s="205"/>
      <c r="ACL177" s="205"/>
      <c r="ACM177" s="205"/>
      <c r="ACN177" s="205"/>
      <c r="ACO177" s="205"/>
      <c r="ACP177" s="205"/>
      <c r="ACQ177" s="205"/>
      <c r="ACR177" s="205"/>
      <c r="ACS177" s="205"/>
      <c r="ACT177" s="205"/>
      <c r="ACU177" s="205"/>
      <c r="ACV177" s="205"/>
      <c r="ACW177" s="205"/>
      <c r="ACX177" s="205"/>
      <c r="ACY177" s="205"/>
      <c r="ACZ177" s="205"/>
      <c r="ADA177" s="205"/>
      <c r="ADB177" s="205"/>
      <c r="ADC177" s="205"/>
      <c r="ADD177" s="205"/>
      <c r="ADE177" s="205"/>
      <c r="ADF177" s="205"/>
      <c r="ADG177" s="205"/>
      <c r="ADH177" s="205"/>
      <c r="ADI177" s="205"/>
      <c r="ADJ177" s="205"/>
      <c r="ADK177" s="205"/>
      <c r="ADL177" s="205"/>
      <c r="ADM177" s="205"/>
      <c r="ADN177" s="205"/>
      <c r="ADO177" s="205"/>
      <c r="ADP177" s="205"/>
      <c r="ADQ177" s="205"/>
      <c r="ADR177" s="205"/>
      <c r="ADS177" s="205"/>
      <c r="ADT177" s="205"/>
      <c r="ADU177" s="205"/>
      <c r="ADV177" s="205"/>
      <c r="ADW177" s="205"/>
      <c r="ADX177" s="205"/>
      <c r="ADY177" s="205"/>
      <c r="ADZ177" s="205"/>
      <c r="AEA177" s="205"/>
      <c r="AEB177" s="205"/>
      <c r="AEC177" s="205"/>
      <c r="AED177" s="205"/>
      <c r="AEE177" s="205"/>
      <c r="AEF177" s="205"/>
      <c r="AEG177" s="205"/>
      <c r="AEH177" s="205"/>
      <c r="AEI177" s="205"/>
      <c r="AEJ177" s="205"/>
      <c r="AEK177" s="205"/>
      <c r="AEL177" s="205"/>
      <c r="AEM177" s="205"/>
      <c r="AEN177" s="205"/>
      <c r="AEO177" s="205"/>
      <c r="AEP177" s="205"/>
      <c r="AEQ177" s="205"/>
      <c r="AER177" s="205"/>
      <c r="AES177" s="205"/>
      <c r="AET177" s="205"/>
      <c r="AEU177" s="205"/>
      <c r="AEV177" s="205"/>
      <c r="AEW177" s="205"/>
      <c r="AEX177" s="205"/>
      <c r="AEY177" s="205"/>
      <c r="AEZ177" s="205"/>
      <c r="AFA177" s="205"/>
      <c r="AFB177" s="205"/>
      <c r="AFC177" s="205"/>
      <c r="AFD177" s="205"/>
      <c r="AFE177" s="205"/>
      <c r="AFF177" s="205"/>
      <c r="AFG177" s="205"/>
      <c r="AFH177" s="205"/>
      <c r="AFI177" s="205"/>
      <c r="AFJ177" s="205"/>
      <c r="AFK177" s="205"/>
      <c r="AFL177" s="205"/>
      <c r="AFM177" s="205"/>
      <c r="AFN177" s="205"/>
      <c r="AFO177" s="205"/>
      <c r="AFP177" s="205"/>
      <c r="AFQ177" s="205"/>
      <c r="AFR177" s="205"/>
      <c r="AFS177" s="205"/>
      <c r="AFT177" s="205"/>
      <c r="AFU177" s="205"/>
      <c r="AFV177" s="205"/>
      <c r="AFW177" s="205"/>
      <c r="AFX177" s="205"/>
      <c r="AFY177" s="205"/>
      <c r="AFZ177" s="205"/>
      <c r="AGA177" s="205"/>
      <c r="AGB177" s="205"/>
      <c r="AGC177" s="205"/>
      <c r="AGD177" s="205"/>
      <c r="AGE177" s="205"/>
      <c r="AGF177" s="205"/>
      <c r="AGG177" s="205"/>
      <c r="AGH177" s="205"/>
      <c r="AGI177" s="205"/>
      <c r="AGJ177" s="205"/>
      <c r="AGK177" s="205"/>
      <c r="AGL177" s="205"/>
      <c r="AGM177" s="205"/>
      <c r="AGN177" s="205"/>
      <c r="AGO177" s="205"/>
      <c r="AGP177" s="205"/>
      <c r="AGQ177" s="205"/>
      <c r="AGR177" s="205"/>
      <c r="AGS177" s="205"/>
      <c r="AGT177" s="205"/>
      <c r="AGU177" s="205"/>
      <c r="AGV177" s="205"/>
      <c r="AGW177" s="205"/>
      <c r="AGX177" s="205"/>
      <c r="AGY177" s="205"/>
      <c r="AGZ177" s="205"/>
      <c r="AHA177" s="205"/>
      <c r="AHB177" s="205"/>
      <c r="AHC177" s="205"/>
      <c r="AHD177" s="205"/>
      <c r="AHE177" s="205"/>
      <c r="AHF177" s="205"/>
      <c r="AHG177" s="205"/>
      <c r="AHH177" s="205"/>
      <c r="AHI177" s="205"/>
      <c r="AHJ177" s="205"/>
      <c r="AHK177" s="205"/>
      <c r="AHL177" s="205"/>
      <c r="AHM177" s="205"/>
      <c r="AHN177" s="205"/>
      <c r="AHO177" s="205"/>
      <c r="AHP177" s="205"/>
      <c r="AHQ177" s="205"/>
      <c r="AHR177" s="205"/>
      <c r="AHS177" s="205"/>
      <c r="AHT177" s="205"/>
      <c r="AHU177" s="205"/>
      <c r="AHV177" s="205"/>
      <c r="AHW177" s="205"/>
      <c r="AHX177" s="205"/>
      <c r="AHY177" s="205"/>
      <c r="AHZ177" s="205"/>
      <c r="AIA177" s="205"/>
      <c r="AIB177" s="205"/>
      <c r="AIC177" s="205"/>
      <c r="AID177" s="205"/>
      <c r="AIE177" s="205"/>
      <c r="AIF177" s="205"/>
      <c r="AIG177" s="205"/>
      <c r="AIH177" s="205"/>
      <c r="AII177" s="205"/>
      <c r="AIJ177" s="205"/>
      <c r="AIK177" s="205"/>
      <c r="AIL177" s="205"/>
      <c r="AIM177" s="205"/>
      <c r="AIN177" s="205"/>
      <c r="AIO177" s="205"/>
      <c r="AIP177" s="205"/>
      <c r="AIQ177" s="205"/>
      <c r="AIR177" s="205"/>
      <c r="AIS177" s="205"/>
      <c r="AIT177" s="205"/>
      <c r="AIU177" s="205"/>
      <c r="AIV177" s="205"/>
      <c r="AIW177" s="205"/>
      <c r="AIX177" s="205"/>
      <c r="AIY177" s="205"/>
      <c r="AIZ177" s="205"/>
      <c r="AJA177" s="205"/>
      <c r="AJB177" s="205"/>
      <c r="AJC177" s="205"/>
      <c r="AJD177" s="205"/>
      <c r="AJE177" s="205"/>
      <c r="AJF177" s="205"/>
      <c r="AJG177" s="205"/>
      <c r="AJH177" s="205"/>
      <c r="AJI177" s="205"/>
      <c r="AJJ177" s="205"/>
      <c r="AJK177" s="205"/>
      <c r="AJL177" s="205"/>
      <c r="AJM177" s="205"/>
      <c r="AJN177" s="205"/>
      <c r="AJO177" s="205"/>
      <c r="AJP177" s="205"/>
      <c r="AJQ177" s="205"/>
      <c r="AJR177" s="205"/>
      <c r="AJS177" s="205"/>
      <c r="AJT177" s="205"/>
      <c r="AJU177" s="205"/>
      <c r="AJV177" s="205"/>
      <c r="AJW177" s="205"/>
      <c r="AJX177" s="205"/>
      <c r="AJY177" s="205"/>
      <c r="AJZ177" s="205"/>
      <c r="AKA177" s="205"/>
      <c r="AKB177" s="205"/>
      <c r="AKC177" s="205"/>
      <c r="AKD177" s="205"/>
      <c r="AKE177" s="205"/>
      <c r="AKF177" s="205"/>
      <c r="AKG177" s="205"/>
      <c r="AKH177" s="205"/>
      <c r="AKI177" s="205"/>
      <c r="AKJ177" s="205"/>
      <c r="AKK177" s="205"/>
      <c r="AKL177" s="205"/>
      <c r="AKM177" s="205"/>
      <c r="AKN177" s="205"/>
      <c r="AKO177" s="205"/>
      <c r="AKP177" s="205"/>
      <c r="AKQ177" s="205"/>
      <c r="AKR177" s="205"/>
      <c r="AKS177" s="205"/>
      <c r="AKT177" s="205"/>
      <c r="AKU177" s="205"/>
      <c r="AKV177" s="205"/>
      <c r="AKW177" s="205"/>
      <c r="AKX177" s="205"/>
      <c r="AKY177" s="205"/>
      <c r="AKZ177" s="205"/>
      <c r="ALA177" s="205"/>
      <c r="ALB177" s="205"/>
      <c r="ALC177" s="205"/>
      <c r="ALD177" s="205"/>
      <c r="ALE177" s="205"/>
      <c r="ALF177" s="205"/>
      <c r="ALG177" s="205"/>
      <c r="ALH177" s="205"/>
      <c r="ALI177" s="205"/>
      <c r="ALJ177" s="205"/>
      <c r="ALK177" s="205"/>
      <c r="ALL177" s="205"/>
      <c r="ALM177" s="205"/>
      <c r="ALN177" s="205"/>
      <c r="ALO177" s="205"/>
      <c r="ALP177" s="205"/>
      <c r="ALQ177" s="205"/>
      <c r="ALR177" s="205"/>
      <c r="ALS177" s="205"/>
      <c r="ALT177" s="205"/>
      <c r="ALU177" s="205"/>
      <c r="ALV177" s="205"/>
      <c r="ALW177" s="205"/>
      <c r="ALX177" s="205"/>
      <c r="ALY177" s="205"/>
      <c r="ALZ177" s="205"/>
      <c r="AMA177" s="205"/>
      <c r="AMB177" s="205"/>
      <c r="AMC177" s="205"/>
      <c r="AMD177" s="205"/>
      <c r="AME177" s="205"/>
      <c r="AMF177" s="205"/>
      <c r="AMG177" s="205"/>
      <c r="AMH177" s="205"/>
      <c r="AMI177" s="205"/>
      <c r="AMJ177" s="205"/>
      <c r="AMK177" s="205"/>
    </row>
    <row r="178" spans="1:1025" s="207" customFormat="1" ht="27" x14ac:dyDescent="0.25">
      <c r="A178" s="202"/>
      <c r="B178" s="293"/>
      <c r="C178" s="294"/>
      <c r="D178" s="199" t="s">
        <v>25</v>
      </c>
      <c r="E178" s="201">
        <f>E221</f>
        <v>168870.2</v>
      </c>
      <c r="F178" s="201">
        <f>F221</f>
        <v>145733.22730999999</v>
      </c>
      <c r="G178" s="201">
        <f>G221</f>
        <v>145733.22730999999</v>
      </c>
      <c r="H178" s="201">
        <f>H221</f>
        <v>145733.22730999999</v>
      </c>
      <c r="I178" s="201">
        <f>I221</f>
        <v>145733.22730999999</v>
      </c>
      <c r="J178" s="208"/>
      <c r="K178" s="208"/>
      <c r="L178" s="208"/>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6"/>
      <c r="CZ178" s="206"/>
      <c r="DA178" s="206"/>
      <c r="DB178" s="206"/>
      <c r="DC178" s="206"/>
      <c r="DD178" s="206"/>
      <c r="DE178" s="206"/>
      <c r="DF178" s="206"/>
      <c r="DG178" s="206"/>
      <c r="DH178" s="206"/>
      <c r="DI178" s="206"/>
      <c r="DJ178" s="206"/>
      <c r="DK178" s="206"/>
      <c r="DL178" s="206"/>
      <c r="DM178" s="206"/>
      <c r="DN178" s="206"/>
      <c r="DO178" s="206"/>
      <c r="DP178" s="206"/>
      <c r="DQ178" s="206"/>
      <c r="DR178" s="206"/>
      <c r="DS178" s="206"/>
      <c r="DT178" s="206"/>
      <c r="DU178" s="206"/>
      <c r="DV178" s="206"/>
      <c r="DW178" s="206"/>
      <c r="DX178" s="206"/>
      <c r="DY178" s="206"/>
      <c r="DZ178" s="206"/>
      <c r="EA178" s="206"/>
      <c r="EB178" s="206"/>
      <c r="EC178" s="206"/>
      <c r="ED178" s="206"/>
      <c r="EE178" s="206"/>
      <c r="EF178" s="206"/>
      <c r="EG178" s="206"/>
      <c r="EH178" s="206"/>
      <c r="EI178" s="206"/>
      <c r="EJ178" s="206"/>
      <c r="EK178" s="206"/>
      <c r="EL178" s="206"/>
      <c r="EM178" s="206"/>
      <c r="EN178" s="206"/>
      <c r="EO178" s="206"/>
      <c r="EP178" s="206"/>
      <c r="EQ178" s="206"/>
      <c r="ER178" s="206"/>
      <c r="ES178" s="206"/>
      <c r="ET178" s="206"/>
      <c r="EU178" s="206"/>
      <c r="EV178" s="206"/>
      <c r="EW178" s="206"/>
      <c r="EX178" s="206"/>
      <c r="EY178" s="206"/>
      <c r="EZ178" s="206"/>
      <c r="FA178" s="206"/>
      <c r="FB178" s="206"/>
      <c r="FC178" s="206"/>
      <c r="FD178" s="206"/>
      <c r="FE178" s="206"/>
      <c r="FF178" s="206"/>
      <c r="FG178" s="206"/>
      <c r="FH178" s="206"/>
      <c r="FI178" s="206"/>
      <c r="FJ178" s="206"/>
      <c r="FK178" s="206"/>
      <c r="FL178" s="206"/>
      <c r="FM178" s="206"/>
      <c r="FN178" s="206"/>
      <c r="FO178" s="206"/>
      <c r="FP178" s="206"/>
      <c r="FQ178" s="206"/>
      <c r="FR178" s="206"/>
      <c r="FS178" s="206"/>
      <c r="FT178" s="206"/>
      <c r="FU178" s="206"/>
      <c r="FV178" s="206"/>
      <c r="FW178" s="206"/>
      <c r="FX178" s="206"/>
      <c r="FY178" s="206"/>
      <c r="FZ178" s="206"/>
      <c r="GA178" s="206"/>
      <c r="GB178" s="206"/>
      <c r="GC178" s="206"/>
      <c r="GD178" s="206"/>
      <c r="GE178" s="206"/>
      <c r="GF178" s="206"/>
      <c r="GG178" s="206"/>
      <c r="GH178" s="206"/>
      <c r="GI178" s="206"/>
      <c r="GJ178" s="206"/>
      <c r="GK178" s="206"/>
      <c r="GL178" s="206"/>
      <c r="GM178" s="206"/>
      <c r="GN178" s="206"/>
      <c r="GO178" s="206"/>
      <c r="GP178" s="206"/>
      <c r="GQ178" s="206"/>
      <c r="GR178" s="206"/>
      <c r="GS178" s="206"/>
      <c r="GT178" s="206"/>
      <c r="GU178" s="206"/>
      <c r="GV178" s="206"/>
      <c r="GW178" s="206"/>
      <c r="GX178" s="206"/>
      <c r="GY178" s="206"/>
      <c r="GZ178" s="206"/>
      <c r="HA178" s="206"/>
      <c r="HB178" s="206"/>
      <c r="HC178" s="206"/>
      <c r="HD178" s="206"/>
      <c r="HE178" s="206"/>
      <c r="HF178" s="206"/>
      <c r="HG178" s="206"/>
      <c r="HH178" s="206"/>
      <c r="HI178" s="206"/>
      <c r="HJ178" s="206"/>
      <c r="HK178" s="206"/>
      <c r="HL178" s="206"/>
      <c r="HM178" s="206"/>
      <c r="HN178" s="206"/>
      <c r="HO178" s="206"/>
      <c r="HP178" s="206"/>
      <c r="HQ178" s="206"/>
      <c r="HR178" s="206"/>
      <c r="HS178" s="206"/>
      <c r="HT178" s="206"/>
      <c r="HU178" s="206"/>
      <c r="HV178" s="206"/>
      <c r="HW178" s="206"/>
      <c r="HX178" s="206"/>
      <c r="HY178" s="206"/>
      <c r="HZ178" s="206"/>
      <c r="IA178" s="206"/>
      <c r="IB178" s="206"/>
      <c r="IC178" s="206"/>
      <c r="ID178" s="206"/>
      <c r="IE178" s="206"/>
      <c r="IF178" s="206"/>
      <c r="IG178" s="206"/>
      <c r="IH178" s="206"/>
      <c r="II178" s="206"/>
      <c r="IJ178" s="206"/>
      <c r="IK178" s="206"/>
      <c r="IL178" s="206"/>
      <c r="IM178" s="206"/>
      <c r="IN178" s="206"/>
      <c r="IO178" s="206"/>
      <c r="IP178" s="206"/>
      <c r="IQ178" s="206"/>
      <c r="IR178" s="206"/>
      <c r="IS178" s="206"/>
      <c r="IT178" s="206"/>
      <c r="IU178" s="206"/>
      <c r="IV178" s="206"/>
      <c r="IW178" s="206"/>
      <c r="IX178" s="206"/>
      <c r="IY178" s="206"/>
      <c r="IZ178" s="206"/>
      <c r="JA178" s="206"/>
      <c r="JB178" s="206"/>
      <c r="JC178" s="206"/>
      <c r="JD178" s="206"/>
      <c r="JE178" s="206"/>
      <c r="JF178" s="206"/>
      <c r="JG178" s="206"/>
      <c r="JH178" s="206"/>
      <c r="JI178" s="206"/>
      <c r="JJ178" s="206"/>
      <c r="JK178" s="206"/>
      <c r="JL178" s="206"/>
      <c r="JM178" s="206"/>
      <c r="JN178" s="206"/>
      <c r="JO178" s="206"/>
      <c r="JP178" s="206"/>
      <c r="JQ178" s="206"/>
      <c r="JR178" s="206"/>
      <c r="JS178" s="206"/>
      <c r="JT178" s="206"/>
      <c r="JU178" s="206"/>
      <c r="JV178" s="206"/>
      <c r="JW178" s="206"/>
      <c r="JX178" s="206"/>
      <c r="JY178" s="206"/>
      <c r="JZ178" s="206"/>
      <c r="KA178" s="206"/>
      <c r="KB178" s="206"/>
      <c r="KC178" s="206"/>
      <c r="KD178" s="206"/>
      <c r="KE178" s="206"/>
      <c r="KF178" s="206"/>
      <c r="KG178" s="206"/>
      <c r="KH178" s="206"/>
      <c r="KI178" s="206"/>
      <c r="KJ178" s="206"/>
      <c r="KK178" s="206"/>
      <c r="KL178" s="206"/>
      <c r="KM178" s="206"/>
      <c r="KN178" s="206"/>
      <c r="KO178" s="206"/>
      <c r="KP178" s="205"/>
      <c r="KQ178" s="205"/>
      <c r="KR178" s="205"/>
      <c r="KS178" s="205"/>
      <c r="KT178" s="205"/>
      <c r="KU178" s="205"/>
      <c r="KV178" s="205"/>
      <c r="KW178" s="205"/>
      <c r="KX178" s="205"/>
      <c r="KY178" s="205"/>
      <c r="KZ178" s="205"/>
      <c r="LA178" s="205"/>
      <c r="LB178" s="205"/>
      <c r="LC178" s="205"/>
      <c r="LD178" s="205"/>
      <c r="LE178" s="205"/>
      <c r="LF178" s="205"/>
      <c r="LG178" s="205"/>
      <c r="LH178" s="205"/>
      <c r="LI178" s="205"/>
      <c r="LJ178" s="205"/>
      <c r="LK178" s="205"/>
      <c r="LL178" s="205"/>
      <c r="LM178" s="205"/>
      <c r="LN178" s="205"/>
      <c r="LO178" s="205"/>
      <c r="LP178" s="205"/>
      <c r="LQ178" s="205"/>
      <c r="LR178" s="205"/>
      <c r="LS178" s="205"/>
      <c r="LT178" s="205"/>
      <c r="LU178" s="205"/>
      <c r="LV178" s="205"/>
      <c r="LW178" s="205"/>
      <c r="LX178" s="205"/>
      <c r="LY178" s="205"/>
      <c r="LZ178" s="205"/>
      <c r="MA178" s="205"/>
      <c r="MB178" s="205"/>
      <c r="MC178" s="205"/>
      <c r="MD178" s="205"/>
      <c r="ME178" s="205"/>
      <c r="MF178" s="205"/>
      <c r="MG178" s="205"/>
      <c r="MH178" s="205"/>
      <c r="MI178" s="205"/>
      <c r="MJ178" s="205"/>
      <c r="MK178" s="205"/>
      <c r="ML178" s="205"/>
      <c r="MM178" s="205"/>
      <c r="MN178" s="205"/>
      <c r="MO178" s="205"/>
      <c r="MP178" s="205"/>
      <c r="MQ178" s="205"/>
      <c r="MR178" s="205"/>
      <c r="MS178" s="205"/>
      <c r="MT178" s="205"/>
      <c r="MU178" s="205"/>
      <c r="MV178" s="205"/>
      <c r="MW178" s="205"/>
      <c r="MX178" s="205"/>
      <c r="MY178" s="205"/>
      <c r="MZ178" s="205"/>
      <c r="NA178" s="205"/>
      <c r="NB178" s="205"/>
      <c r="NC178" s="205"/>
      <c r="ND178" s="205"/>
      <c r="NE178" s="205"/>
      <c r="NF178" s="205"/>
      <c r="NG178" s="205"/>
      <c r="NH178" s="205"/>
      <c r="NI178" s="205"/>
      <c r="NJ178" s="205"/>
      <c r="NK178" s="205"/>
      <c r="NL178" s="205"/>
      <c r="NM178" s="205"/>
      <c r="NN178" s="205"/>
      <c r="NO178" s="205"/>
      <c r="NP178" s="205"/>
      <c r="NQ178" s="205"/>
      <c r="NR178" s="205"/>
      <c r="NS178" s="205"/>
      <c r="NT178" s="205"/>
      <c r="NU178" s="205"/>
      <c r="NV178" s="205"/>
      <c r="NW178" s="205"/>
      <c r="NX178" s="205"/>
      <c r="NY178" s="205"/>
      <c r="NZ178" s="205"/>
      <c r="OA178" s="205"/>
      <c r="OB178" s="205"/>
      <c r="OC178" s="205"/>
      <c r="OD178" s="205"/>
      <c r="OE178" s="205"/>
      <c r="OF178" s="205"/>
      <c r="OG178" s="205"/>
      <c r="OH178" s="205"/>
      <c r="OI178" s="205"/>
      <c r="OJ178" s="205"/>
      <c r="OK178" s="205"/>
      <c r="OL178" s="205"/>
      <c r="OM178" s="205"/>
      <c r="ON178" s="205"/>
      <c r="OO178" s="205"/>
      <c r="OP178" s="205"/>
      <c r="OQ178" s="205"/>
      <c r="OR178" s="205"/>
      <c r="OS178" s="205"/>
      <c r="OT178" s="205"/>
      <c r="OU178" s="205"/>
      <c r="OV178" s="205"/>
      <c r="OW178" s="205"/>
      <c r="OX178" s="205"/>
      <c r="OY178" s="205"/>
      <c r="OZ178" s="205"/>
      <c r="PA178" s="205"/>
      <c r="PB178" s="205"/>
      <c r="PC178" s="205"/>
      <c r="PD178" s="205"/>
      <c r="PE178" s="205"/>
      <c r="PF178" s="205"/>
      <c r="PG178" s="205"/>
      <c r="PH178" s="205"/>
      <c r="PI178" s="205"/>
      <c r="PJ178" s="205"/>
      <c r="PK178" s="205"/>
      <c r="PL178" s="205"/>
      <c r="PM178" s="205"/>
      <c r="PN178" s="205"/>
      <c r="PO178" s="205"/>
      <c r="PP178" s="205"/>
      <c r="PQ178" s="205"/>
      <c r="PR178" s="205"/>
      <c r="PS178" s="205"/>
      <c r="PT178" s="205"/>
      <c r="PU178" s="205"/>
      <c r="PV178" s="205"/>
      <c r="PW178" s="205"/>
      <c r="PX178" s="205"/>
      <c r="PY178" s="205"/>
      <c r="PZ178" s="205"/>
      <c r="QA178" s="205"/>
      <c r="QB178" s="205"/>
      <c r="QC178" s="205"/>
      <c r="QD178" s="205"/>
      <c r="QE178" s="205"/>
      <c r="QF178" s="205"/>
      <c r="QG178" s="205"/>
      <c r="QH178" s="205"/>
      <c r="QI178" s="205"/>
      <c r="QJ178" s="205"/>
      <c r="QK178" s="205"/>
      <c r="QL178" s="205"/>
      <c r="QM178" s="205"/>
      <c r="QN178" s="205"/>
      <c r="QO178" s="205"/>
      <c r="QP178" s="205"/>
      <c r="QQ178" s="205"/>
      <c r="QR178" s="205"/>
      <c r="QS178" s="205"/>
      <c r="QT178" s="205"/>
      <c r="QU178" s="205"/>
      <c r="QV178" s="205"/>
      <c r="QW178" s="205"/>
      <c r="QX178" s="205"/>
      <c r="QY178" s="205"/>
      <c r="QZ178" s="205"/>
      <c r="RA178" s="205"/>
      <c r="RB178" s="205"/>
      <c r="RC178" s="205"/>
      <c r="RD178" s="205"/>
      <c r="RE178" s="205"/>
      <c r="RF178" s="205"/>
      <c r="RG178" s="205"/>
      <c r="RH178" s="205"/>
      <c r="RI178" s="205"/>
      <c r="RJ178" s="205"/>
      <c r="RK178" s="205"/>
      <c r="RL178" s="205"/>
      <c r="RM178" s="205"/>
      <c r="RN178" s="205"/>
      <c r="RO178" s="205"/>
      <c r="RP178" s="205"/>
      <c r="RQ178" s="205"/>
      <c r="RR178" s="205"/>
      <c r="RS178" s="205"/>
      <c r="RT178" s="205"/>
      <c r="RU178" s="205"/>
      <c r="RV178" s="205"/>
      <c r="RW178" s="205"/>
      <c r="RX178" s="205"/>
      <c r="RY178" s="205"/>
      <c r="RZ178" s="205"/>
      <c r="SA178" s="205"/>
      <c r="SB178" s="205"/>
      <c r="SC178" s="205"/>
      <c r="SD178" s="205"/>
      <c r="SE178" s="205"/>
      <c r="SF178" s="205"/>
      <c r="SG178" s="205"/>
      <c r="SH178" s="205"/>
      <c r="SI178" s="205"/>
      <c r="SJ178" s="205"/>
      <c r="SK178" s="205"/>
      <c r="SL178" s="205"/>
      <c r="SM178" s="205"/>
      <c r="SN178" s="205"/>
      <c r="SO178" s="205"/>
      <c r="SP178" s="205"/>
      <c r="SQ178" s="205"/>
      <c r="SR178" s="205"/>
      <c r="SS178" s="205"/>
      <c r="ST178" s="205"/>
      <c r="SU178" s="205"/>
      <c r="SV178" s="205"/>
      <c r="SW178" s="205"/>
      <c r="SX178" s="205"/>
      <c r="SY178" s="205"/>
      <c r="SZ178" s="205"/>
      <c r="TA178" s="205"/>
      <c r="TB178" s="205"/>
      <c r="TC178" s="205"/>
      <c r="TD178" s="205"/>
      <c r="TE178" s="205"/>
      <c r="TF178" s="205"/>
      <c r="TG178" s="205"/>
      <c r="TH178" s="205"/>
      <c r="TI178" s="205"/>
      <c r="TJ178" s="205"/>
      <c r="TK178" s="205"/>
      <c r="TL178" s="205"/>
      <c r="TM178" s="205"/>
      <c r="TN178" s="205"/>
      <c r="TO178" s="205"/>
      <c r="TP178" s="205"/>
      <c r="TQ178" s="205"/>
      <c r="TR178" s="205"/>
      <c r="TS178" s="205"/>
      <c r="TT178" s="205"/>
      <c r="TU178" s="205"/>
      <c r="TV178" s="205"/>
      <c r="TW178" s="205"/>
      <c r="TX178" s="205"/>
      <c r="TY178" s="205"/>
      <c r="TZ178" s="205"/>
      <c r="UA178" s="205"/>
      <c r="UB178" s="205"/>
      <c r="UC178" s="205"/>
      <c r="UD178" s="205"/>
      <c r="UE178" s="205"/>
      <c r="UF178" s="205"/>
      <c r="UG178" s="205"/>
      <c r="UH178" s="205"/>
      <c r="UI178" s="205"/>
      <c r="UJ178" s="205"/>
      <c r="UK178" s="205"/>
      <c r="UL178" s="205"/>
      <c r="UM178" s="205"/>
      <c r="UN178" s="205"/>
      <c r="UO178" s="205"/>
      <c r="UP178" s="205"/>
      <c r="UQ178" s="205"/>
      <c r="UR178" s="205"/>
      <c r="US178" s="205"/>
      <c r="UT178" s="205"/>
      <c r="UU178" s="205"/>
      <c r="UV178" s="205"/>
      <c r="UW178" s="205"/>
      <c r="UX178" s="205"/>
      <c r="UY178" s="205"/>
      <c r="UZ178" s="205"/>
      <c r="VA178" s="205"/>
      <c r="VB178" s="205"/>
      <c r="VC178" s="205"/>
      <c r="VD178" s="205"/>
      <c r="VE178" s="205"/>
      <c r="VF178" s="205"/>
      <c r="VG178" s="205"/>
      <c r="VH178" s="205"/>
      <c r="VI178" s="205"/>
      <c r="VJ178" s="205"/>
      <c r="VK178" s="205"/>
      <c r="VL178" s="205"/>
      <c r="VM178" s="205"/>
      <c r="VN178" s="205"/>
      <c r="VO178" s="205"/>
      <c r="VP178" s="205"/>
      <c r="VQ178" s="205"/>
      <c r="VR178" s="205"/>
      <c r="VS178" s="205"/>
      <c r="VT178" s="205"/>
      <c r="VU178" s="205"/>
      <c r="VV178" s="205"/>
      <c r="VW178" s="205"/>
      <c r="VX178" s="205"/>
      <c r="VY178" s="205"/>
      <c r="VZ178" s="205"/>
      <c r="WA178" s="205"/>
      <c r="WB178" s="205"/>
      <c r="WC178" s="205"/>
      <c r="WD178" s="205"/>
      <c r="WE178" s="205"/>
      <c r="WF178" s="205"/>
      <c r="WG178" s="205"/>
      <c r="WH178" s="205"/>
      <c r="WI178" s="205"/>
      <c r="WJ178" s="205"/>
      <c r="WK178" s="205"/>
      <c r="WL178" s="205"/>
      <c r="WM178" s="205"/>
      <c r="WN178" s="205"/>
      <c r="WO178" s="205"/>
      <c r="WP178" s="205"/>
      <c r="WQ178" s="205"/>
      <c r="WR178" s="205"/>
      <c r="WS178" s="205"/>
      <c r="WT178" s="205"/>
      <c r="WU178" s="205"/>
      <c r="WV178" s="205"/>
      <c r="WW178" s="205"/>
      <c r="WX178" s="205"/>
      <c r="WY178" s="205"/>
      <c r="WZ178" s="205"/>
      <c r="XA178" s="205"/>
      <c r="XB178" s="205"/>
      <c r="XC178" s="205"/>
      <c r="XD178" s="205"/>
      <c r="XE178" s="205"/>
      <c r="XF178" s="205"/>
      <c r="XG178" s="205"/>
      <c r="XH178" s="205"/>
      <c r="XI178" s="205"/>
      <c r="XJ178" s="205"/>
      <c r="XK178" s="205"/>
      <c r="XL178" s="205"/>
      <c r="XM178" s="205"/>
      <c r="XN178" s="205"/>
      <c r="XO178" s="205"/>
      <c r="XP178" s="205"/>
      <c r="XQ178" s="205"/>
      <c r="XR178" s="205"/>
      <c r="XS178" s="205"/>
      <c r="XT178" s="205"/>
      <c r="XU178" s="205"/>
      <c r="XV178" s="205"/>
      <c r="XW178" s="205"/>
      <c r="XX178" s="205"/>
      <c r="XY178" s="205"/>
      <c r="XZ178" s="205"/>
      <c r="YA178" s="205"/>
      <c r="YB178" s="205"/>
      <c r="YC178" s="205"/>
      <c r="YD178" s="205"/>
      <c r="YE178" s="205"/>
      <c r="YF178" s="205"/>
      <c r="YG178" s="205"/>
      <c r="YH178" s="205"/>
      <c r="YI178" s="205"/>
      <c r="YJ178" s="205"/>
      <c r="YK178" s="205"/>
      <c r="YL178" s="205"/>
      <c r="YM178" s="205"/>
      <c r="YN178" s="205"/>
      <c r="YO178" s="205"/>
      <c r="YP178" s="205"/>
      <c r="YQ178" s="205"/>
      <c r="YR178" s="205"/>
      <c r="YS178" s="205"/>
      <c r="YT178" s="205"/>
      <c r="YU178" s="205"/>
      <c r="YV178" s="205"/>
      <c r="YW178" s="205"/>
      <c r="YX178" s="205"/>
      <c r="YY178" s="205"/>
      <c r="YZ178" s="205"/>
      <c r="ZA178" s="205"/>
      <c r="ZB178" s="205"/>
      <c r="ZC178" s="205"/>
      <c r="ZD178" s="205"/>
      <c r="ZE178" s="205"/>
      <c r="ZF178" s="205"/>
      <c r="ZG178" s="205"/>
      <c r="ZH178" s="205"/>
      <c r="ZI178" s="205"/>
      <c r="ZJ178" s="205"/>
      <c r="ZK178" s="205"/>
      <c r="ZL178" s="205"/>
      <c r="ZM178" s="205"/>
      <c r="ZN178" s="205"/>
      <c r="ZO178" s="205"/>
      <c r="ZP178" s="205"/>
      <c r="ZQ178" s="205"/>
      <c r="ZR178" s="205"/>
      <c r="ZS178" s="205"/>
      <c r="ZT178" s="205"/>
      <c r="ZU178" s="205"/>
      <c r="ZV178" s="205"/>
      <c r="ZW178" s="205"/>
      <c r="ZX178" s="205"/>
      <c r="ZY178" s="205"/>
      <c r="ZZ178" s="205"/>
      <c r="AAA178" s="205"/>
      <c r="AAB178" s="205"/>
      <c r="AAC178" s="205"/>
      <c r="AAD178" s="205"/>
      <c r="AAE178" s="205"/>
      <c r="AAF178" s="205"/>
      <c r="AAG178" s="205"/>
      <c r="AAH178" s="205"/>
      <c r="AAI178" s="205"/>
      <c r="AAJ178" s="205"/>
      <c r="AAK178" s="205"/>
      <c r="AAL178" s="205"/>
      <c r="AAM178" s="205"/>
      <c r="AAN178" s="205"/>
      <c r="AAO178" s="205"/>
      <c r="AAP178" s="205"/>
      <c r="AAQ178" s="205"/>
      <c r="AAR178" s="205"/>
      <c r="AAS178" s="205"/>
      <c r="AAT178" s="205"/>
      <c r="AAU178" s="205"/>
      <c r="AAV178" s="205"/>
      <c r="AAW178" s="205"/>
      <c r="AAX178" s="205"/>
      <c r="AAY178" s="205"/>
      <c r="AAZ178" s="205"/>
      <c r="ABA178" s="205"/>
      <c r="ABB178" s="205"/>
      <c r="ABC178" s="205"/>
      <c r="ABD178" s="205"/>
      <c r="ABE178" s="205"/>
      <c r="ABF178" s="205"/>
      <c r="ABG178" s="205"/>
      <c r="ABH178" s="205"/>
      <c r="ABI178" s="205"/>
      <c r="ABJ178" s="205"/>
      <c r="ABK178" s="205"/>
      <c r="ABL178" s="205"/>
      <c r="ABM178" s="205"/>
      <c r="ABN178" s="205"/>
      <c r="ABO178" s="205"/>
      <c r="ABP178" s="205"/>
      <c r="ABQ178" s="205"/>
      <c r="ABR178" s="205"/>
      <c r="ABS178" s="205"/>
      <c r="ABT178" s="205"/>
      <c r="ABU178" s="205"/>
      <c r="ABV178" s="205"/>
      <c r="ABW178" s="205"/>
      <c r="ABX178" s="205"/>
      <c r="ABY178" s="205"/>
      <c r="ABZ178" s="205"/>
      <c r="ACA178" s="205"/>
      <c r="ACB178" s="205"/>
      <c r="ACC178" s="205"/>
      <c r="ACD178" s="205"/>
      <c r="ACE178" s="205"/>
      <c r="ACF178" s="205"/>
      <c r="ACG178" s="205"/>
      <c r="ACH178" s="205"/>
      <c r="ACI178" s="205"/>
      <c r="ACJ178" s="205"/>
      <c r="ACK178" s="205"/>
      <c r="ACL178" s="205"/>
      <c r="ACM178" s="205"/>
      <c r="ACN178" s="205"/>
      <c r="ACO178" s="205"/>
      <c r="ACP178" s="205"/>
      <c r="ACQ178" s="205"/>
      <c r="ACR178" s="205"/>
      <c r="ACS178" s="205"/>
      <c r="ACT178" s="205"/>
      <c r="ACU178" s="205"/>
      <c r="ACV178" s="205"/>
      <c r="ACW178" s="205"/>
      <c r="ACX178" s="205"/>
      <c r="ACY178" s="205"/>
      <c r="ACZ178" s="205"/>
      <c r="ADA178" s="205"/>
      <c r="ADB178" s="205"/>
      <c r="ADC178" s="205"/>
      <c r="ADD178" s="205"/>
      <c r="ADE178" s="205"/>
      <c r="ADF178" s="205"/>
      <c r="ADG178" s="205"/>
      <c r="ADH178" s="205"/>
      <c r="ADI178" s="205"/>
      <c r="ADJ178" s="205"/>
      <c r="ADK178" s="205"/>
      <c r="ADL178" s="205"/>
      <c r="ADM178" s="205"/>
      <c r="ADN178" s="205"/>
      <c r="ADO178" s="205"/>
      <c r="ADP178" s="205"/>
      <c r="ADQ178" s="205"/>
      <c r="ADR178" s="205"/>
      <c r="ADS178" s="205"/>
      <c r="ADT178" s="205"/>
      <c r="ADU178" s="205"/>
      <c r="ADV178" s="205"/>
      <c r="ADW178" s="205"/>
      <c r="ADX178" s="205"/>
      <c r="ADY178" s="205"/>
      <c r="ADZ178" s="205"/>
      <c r="AEA178" s="205"/>
      <c r="AEB178" s="205"/>
      <c r="AEC178" s="205"/>
      <c r="AED178" s="205"/>
      <c r="AEE178" s="205"/>
      <c r="AEF178" s="205"/>
      <c r="AEG178" s="205"/>
      <c r="AEH178" s="205"/>
      <c r="AEI178" s="205"/>
      <c r="AEJ178" s="205"/>
      <c r="AEK178" s="205"/>
      <c r="AEL178" s="205"/>
      <c r="AEM178" s="205"/>
      <c r="AEN178" s="205"/>
      <c r="AEO178" s="205"/>
      <c r="AEP178" s="205"/>
      <c r="AEQ178" s="205"/>
      <c r="AER178" s="205"/>
      <c r="AES178" s="205"/>
      <c r="AET178" s="205"/>
      <c r="AEU178" s="205"/>
      <c r="AEV178" s="205"/>
      <c r="AEW178" s="205"/>
      <c r="AEX178" s="205"/>
      <c r="AEY178" s="205"/>
      <c r="AEZ178" s="205"/>
      <c r="AFA178" s="205"/>
      <c r="AFB178" s="205"/>
      <c r="AFC178" s="205"/>
      <c r="AFD178" s="205"/>
      <c r="AFE178" s="205"/>
      <c r="AFF178" s="205"/>
      <c r="AFG178" s="205"/>
      <c r="AFH178" s="205"/>
      <c r="AFI178" s="205"/>
      <c r="AFJ178" s="205"/>
      <c r="AFK178" s="205"/>
      <c r="AFL178" s="205"/>
      <c r="AFM178" s="205"/>
      <c r="AFN178" s="205"/>
      <c r="AFO178" s="205"/>
      <c r="AFP178" s="205"/>
      <c r="AFQ178" s="205"/>
      <c r="AFR178" s="205"/>
      <c r="AFS178" s="205"/>
      <c r="AFT178" s="205"/>
      <c r="AFU178" s="205"/>
      <c r="AFV178" s="205"/>
      <c r="AFW178" s="205"/>
      <c r="AFX178" s="205"/>
      <c r="AFY178" s="205"/>
      <c r="AFZ178" s="205"/>
      <c r="AGA178" s="205"/>
      <c r="AGB178" s="205"/>
      <c r="AGC178" s="205"/>
      <c r="AGD178" s="205"/>
      <c r="AGE178" s="205"/>
      <c r="AGF178" s="205"/>
      <c r="AGG178" s="205"/>
      <c r="AGH178" s="205"/>
      <c r="AGI178" s="205"/>
      <c r="AGJ178" s="205"/>
      <c r="AGK178" s="205"/>
      <c r="AGL178" s="205"/>
      <c r="AGM178" s="205"/>
      <c r="AGN178" s="205"/>
      <c r="AGO178" s="205"/>
      <c r="AGP178" s="205"/>
      <c r="AGQ178" s="205"/>
      <c r="AGR178" s="205"/>
      <c r="AGS178" s="205"/>
      <c r="AGT178" s="205"/>
      <c r="AGU178" s="205"/>
      <c r="AGV178" s="205"/>
      <c r="AGW178" s="205"/>
      <c r="AGX178" s="205"/>
      <c r="AGY178" s="205"/>
      <c r="AGZ178" s="205"/>
      <c r="AHA178" s="205"/>
      <c r="AHB178" s="205"/>
      <c r="AHC178" s="205"/>
      <c r="AHD178" s="205"/>
      <c r="AHE178" s="205"/>
      <c r="AHF178" s="205"/>
      <c r="AHG178" s="205"/>
      <c r="AHH178" s="205"/>
      <c r="AHI178" s="205"/>
      <c r="AHJ178" s="205"/>
      <c r="AHK178" s="205"/>
      <c r="AHL178" s="205"/>
      <c r="AHM178" s="205"/>
      <c r="AHN178" s="205"/>
      <c r="AHO178" s="205"/>
      <c r="AHP178" s="205"/>
      <c r="AHQ178" s="205"/>
      <c r="AHR178" s="205"/>
      <c r="AHS178" s="205"/>
      <c r="AHT178" s="205"/>
      <c r="AHU178" s="205"/>
      <c r="AHV178" s="205"/>
      <c r="AHW178" s="205"/>
      <c r="AHX178" s="205"/>
      <c r="AHY178" s="205"/>
      <c r="AHZ178" s="205"/>
      <c r="AIA178" s="205"/>
      <c r="AIB178" s="205"/>
      <c r="AIC178" s="205"/>
      <c r="AID178" s="205"/>
      <c r="AIE178" s="205"/>
      <c r="AIF178" s="205"/>
      <c r="AIG178" s="205"/>
      <c r="AIH178" s="205"/>
      <c r="AII178" s="205"/>
      <c r="AIJ178" s="205"/>
      <c r="AIK178" s="205"/>
      <c r="AIL178" s="205"/>
      <c r="AIM178" s="205"/>
      <c r="AIN178" s="205"/>
      <c r="AIO178" s="205"/>
      <c r="AIP178" s="205"/>
      <c r="AIQ178" s="205"/>
      <c r="AIR178" s="205"/>
      <c r="AIS178" s="205"/>
      <c r="AIT178" s="205"/>
      <c r="AIU178" s="205"/>
      <c r="AIV178" s="205"/>
      <c r="AIW178" s="205"/>
      <c r="AIX178" s="205"/>
      <c r="AIY178" s="205"/>
      <c r="AIZ178" s="205"/>
      <c r="AJA178" s="205"/>
      <c r="AJB178" s="205"/>
      <c r="AJC178" s="205"/>
      <c r="AJD178" s="205"/>
      <c r="AJE178" s="205"/>
      <c r="AJF178" s="205"/>
      <c r="AJG178" s="205"/>
      <c r="AJH178" s="205"/>
      <c r="AJI178" s="205"/>
      <c r="AJJ178" s="205"/>
      <c r="AJK178" s="205"/>
      <c r="AJL178" s="205"/>
      <c r="AJM178" s="205"/>
      <c r="AJN178" s="205"/>
      <c r="AJO178" s="205"/>
      <c r="AJP178" s="205"/>
      <c r="AJQ178" s="205"/>
      <c r="AJR178" s="205"/>
      <c r="AJS178" s="205"/>
      <c r="AJT178" s="205"/>
      <c r="AJU178" s="205"/>
      <c r="AJV178" s="205"/>
      <c r="AJW178" s="205"/>
      <c r="AJX178" s="205"/>
      <c r="AJY178" s="205"/>
      <c r="AJZ178" s="205"/>
      <c r="AKA178" s="205"/>
      <c r="AKB178" s="205"/>
      <c r="AKC178" s="205"/>
      <c r="AKD178" s="205"/>
      <c r="AKE178" s="205"/>
      <c r="AKF178" s="205"/>
      <c r="AKG178" s="205"/>
      <c r="AKH178" s="205"/>
      <c r="AKI178" s="205"/>
      <c r="AKJ178" s="205"/>
      <c r="AKK178" s="205"/>
      <c r="AKL178" s="205"/>
      <c r="AKM178" s="205"/>
      <c r="AKN178" s="205"/>
      <c r="AKO178" s="205"/>
      <c r="AKP178" s="205"/>
      <c r="AKQ178" s="205"/>
      <c r="AKR178" s="205"/>
      <c r="AKS178" s="205"/>
      <c r="AKT178" s="205"/>
      <c r="AKU178" s="205"/>
      <c r="AKV178" s="205"/>
      <c r="AKW178" s="205"/>
      <c r="AKX178" s="205"/>
      <c r="AKY178" s="205"/>
      <c r="AKZ178" s="205"/>
      <c r="ALA178" s="205"/>
      <c r="ALB178" s="205"/>
      <c r="ALC178" s="205"/>
      <c r="ALD178" s="205"/>
      <c r="ALE178" s="205"/>
      <c r="ALF178" s="205"/>
      <c r="ALG178" s="205"/>
      <c r="ALH178" s="205"/>
      <c r="ALI178" s="205"/>
      <c r="ALJ178" s="205"/>
      <c r="ALK178" s="205"/>
      <c r="ALL178" s="205"/>
      <c r="ALM178" s="205"/>
      <c r="ALN178" s="205"/>
      <c r="ALO178" s="205"/>
      <c r="ALP178" s="205"/>
      <c r="ALQ178" s="205"/>
      <c r="ALR178" s="205"/>
      <c r="ALS178" s="205"/>
      <c r="ALT178" s="205"/>
      <c r="ALU178" s="205"/>
      <c r="ALV178" s="205"/>
      <c r="ALW178" s="205"/>
      <c r="ALX178" s="205"/>
      <c r="ALY178" s="205"/>
      <c r="ALZ178" s="205"/>
      <c r="AMA178" s="205"/>
      <c r="AMB178" s="205"/>
      <c r="AMC178" s="205"/>
      <c r="AMD178" s="205"/>
      <c r="AME178" s="205"/>
      <c r="AMF178" s="205"/>
      <c r="AMG178" s="205"/>
      <c r="AMH178" s="205"/>
      <c r="AMI178" s="205"/>
      <c r="AMJ178" s="205"/>
      <c r="AMK178" s="205"/>
    </row>
    <row r="179" spans="1:1025" s="207" customFormat="1" ht="67.5" x14ac:dyDescent="0.25">
      <c r="A179" s="202"/>
      <c r="B179" s="293"/>
      <c r="C179" s="294"/>
      <c r="D179" s="199" t="s">
        <v>26</v>
      </c>
      <c r="E179" s="201"/>
      <c r="F179" s="201">
        <f>F178</f>
        <v>145733.22730999999</v>
      </c>
      <c r="G179" s="201"/>
      <c r="H179" s="201">
        <f>H178</f>
        <v>145733.22730999999</v>
      </c>
      <c r="I179" s="201">
        <f>I178</f>
        <v>145733.22730999999</v>
      </c>
      <c r="J179" s="208"/>
      <c r="K179" s="208"/>
      <c r="L179" s="208"/>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6"/>
      <c r="CZ179" s="206"/>
      <c r="DA179" s="206"/>
      <c r="DB179" s="206"/>
      <c r="DC179" s="206"/>
      <c r="DD179" s="206"/>
      <c r="DE179" s="206"/>
      <c r="DF179" s="206"/>
      <c r="DG179" s="206"/>
      <c r="DH179" s="206"/>
      <c r="DI179" s="206"/>
      <c r="DJ179" s="206"/>
      <c r="DK179" s="206"/>
      <c r="DL179" s="206"/>
      <c r="DM179" s="206"/>
      <c r="DN179" s="206"/>
      <c r="DO179" s="206"/>
      <c r="DP179" s="206"/>
      <c r="DQ179" s="206"/>
      <c r="DR179" s="206"/>
      <c r="DS179" s="206"/>
      <c r="DT179" s="206"/>
      <c r="DU179" s="206"/>
      <c r="DV179" s="206"/>
      <c r="DW179" s="206"/>
      <c r="DX179" s="206"/>
      <c r="DY179" s="206"/>
      <c r="DZ179" s="206"/>
      <c r="EA179" s="206"/>
      <c r="EB179" s="206"/>
      <c r="EC179" s="206"/>
      <c r="ED179" s="206"/>
      <c r="EE179" s="206"/>
      <c r="EF179" s="206"/>
      <c r="EG179" s="206"/>
      <c r="EH179" s="206"/>
      <c r="EI179" s="206"/>
      <c r="EJ179" s="206"/>
      <c r="EK179" s="206"/>
      <c r="EL179" s="206"/>
      <c r="EM179" s="206"/>
      <c r="EN179" s="206"/>
      <c r="EO179" s="206"/>
      <c r="EP179" s="206"/>
      <c r="EQ179" s="206"/>
      <c r="ER179" s="206"/>
      <c r="ES179" s="206"/>
      <c r="ET179" s="206"/>
      <c r="EU179" s="206"/>
      <c r="EV179" s="206"/>
      <c r="EW179" s="206"/>
      <c r="EX179" s="206"/>
      <c r="EY179" s="206"/>
      <c r="EZ179" s="206"/>
      <c r="FA179" s="206"/>
      <c r="FB179" s="206"/>
      <c r="FC179" s="206"/>
      <c r="FD179" s="206"/>
      <c r="FE179" s="206"/>
      <c r="FF179" s="206"/>
      <c r="FG179" s="206"/>
      <c r="FH179" s="206"/>
      <c r="FI179" s="206"/>
      <c r="FJ179" s="206"/>
      <c r="FK179" s="206"/>
      <c r="FL179" s="206"/>
      <c r="FM179" s="206"/>
      <c r="FN179" s="206"/>
      <c r="FO179" s="206"/>
      <c r="FP179" s="206"/>
      <c r="FQ179" s="206"/>
      <c r="FR179" s="206"/>
      <c r="FS179" s="206"/>
      <c r="FT179" s="206"/>
      <c r="FU179" s="206"/>
      <c r="FV179" s="206"/>
      <c r="FW179" s="206"/>
      <c r="FX179" s="206"/>
      <c r="FY179" s="206"/>
      <c r="FZ179" s="206"/>
      <c r="GA179" s="206"/>
      <c r="GB179" s="206"/>
      <c r="GC179" s="206"/>
      <c r="GD179" s="206"/>
      <c r="GE179" s="206"/>
      <c r="GF179" s="206"/>
      <c r="GG179" s="206"/>
      <c r="GH179" s="206"/>
      <c r="GI179" s="206"/>
      <c r="GJ179" s="206"/>
      <c r="GK179" s="206"/>
      <c r="GL179" s="206"/>
      <c r="GM179" s="206"/>
      <c r="GN179" s="206"/>
      <c r="GO179" s="206"/>
      <c r="GP179" s="206"/>
      <c r="GQ179" s="206"/>
      <c r="GR179" s="206"/>
      <c r="GS179" s="206"/>
      <c r="GT179" s="206"/>
      <c r="GU179" s="206"/>
      <c r="GV179" s="206"/>
      <c r="GW179" s="206"/>
      <c r="GX179" s="206"/>
      <c r="GY179" s="206"/>
      <c r="GZ179" s="206"/>
      <c r="HA179" s="206"/>
      <c r="HB179" s="206"/>
      <c r="HC179" s="206"/>
      <c r="HD179" s="206"/>
      <c r="HE179" s="206"/>
      <c r="HF179" s="206"/>
      <c r="HG179" s="206"/>
      <c r="HH179" s="206"/>
      <c r="HI179" s="206"/>
      <c r="HJ179" s="206"/>
      <c r="HK179" s="206"/>
      <c r="HL179" s="206"/>
      <c r="HM179" s="206"/>
      <c r="HN179" s="206"/>
      <c r="HO179" s="206"/>
      <c r="HP179" s="206"/>
      <c r="HQ179" s="206"/>
      <c r="HR179" s="206"/>
      <c r="HS179" s="206"/>
      <c r="HT179" s="206"/>
      <c r="HU179" s="206"/>
      <c r="HV179" s="206"/>
      <c r="HW179" s="206"/>
      <c r="HX179" s="206"/>
      <c r="HY179" s="206"/>
      <c r="HZ179" s="206"/>
      <c r="IA179" s="206"/>
      <c r="IB179" s="206"/>
      <c r="IC179" s="206"/>
      <c r="ID179" s="206"/>
      <c r="IE179" s="206"/>
      <c r="IF179" s="206"/>
      <c r="IG179" s="206"/>
      <c r="IH179" s="206"/>
      <c r="II179" s="206"/>
      <c r="IJ179" s="206"/>
      <c r="IK179" s="206"/>
      <c r="IL179" s="206"/>
      <c r="IM179" s="206"/>
      <c r="IN179" s="206"/>
      <c r="IO179" s="206"/>
      <c r="IP179" s="206"/>
      <c r="IQ179" s="206"/>
      <c r="IR179" s="206"/>
      <c r="IS179" s="206"/>
      <c r="IT179" s="206"/>
      <c r="IU179" s="206"/>
      <c r="IV179" s="206"/>
      <c r="IW179" s="206"/>
      <c r="IX179" s="206"/>
      <c r="IY179" s="206"/>
      <c r="IZ179" s="206"/>
      <c r="JA179" s="206"/>
      <c r="JB179" s="206"/>
      <c r="JC179" s="206"/>
      <c r="JD179" s="206"/>
      <c r="JE179" s="206"/>
      <c r="JF179" s="206"/>
      <c r="JG179" s="206"/>
      <c r="JH179" s="206"/>
      <c r="JI179" s="206"/>
      <c r="JJ179" s="206"/>
      <c r="JK179" s="206"/>
      <c r="JL179" s="206"/>
      <c r="JM179" s="206"/>
      <c r="JN179" s="206"/>
      <c r="JO179" s="206"/>
      <c r="JP179" s="206"/>
      <c r="JQ179" s="206"/>
      <c r="JR179" s="206"/>
      <c r="JS179" s="206"/>
      <c r="JT179" s="206"/>
      <c r="JU179" s="206"/>
      <c r="JV179" s="206"/>
      <c r="JW179" s="206"/>
      <c r="JX179" s="206"/>
      <c r="JY179" s="206"/>
      <c r="JZ179" s="206"/>
      <c r="KA179" s="206"/>
      <c r="KB179" s="206"/>
      <c r="KC179" s="206"/>
      <c r="KD179" s="206"/>
      <c r="KE179" s="206"/>
      <c r="KF179" s="206"/>
      <c r="KG179" s="206"/>
      <c r="KH179" s="206"/>
      <c r="KI179" s="206"/>
      <c r="KJ179" s="206"/>
      <c r="KK179" s="206"/>
      <c r="KL179" s="206"/>
      <c r="KM179" s="206"/>
      <c r="KN179" s="206"/>
      <c r="KO179" s="206"/>
      <c r="KP179" s="205"/>
      <c r="KQ179" s="205"/>
      <c r="KR179" s="205"/>
      <c r="KS179" s="205"/>
      <c r="KT179" s="205"/>
      <c r="KU179" s="205"/>
      <c r="KV179" s="205"/>
      <c r="KW179" s="205"/>
      <c r="KX179" s="205"/>
      <c r="KY179" s="205"/>
      <c r="KZ179" s="205"/>
      <c r="LA179" s="205"/>
      <c r="LB179" s="205"/>
      <c r="LC179" s="205"/>
      <c r="LD179" s="205"/>
      <c r="LE179" s="205"/>
      <c r="LF179" s="205"/>
      <c r="LG179" s="205"/>
      <c r="LH179" s="205"/>
      <c r="LI179" s="205"/>
      <c r="LJ179" s="205"/>
      <c r="LK179" s="205"/>
      <c r="LL179" s="205"/>
      <c r="LM179" s="205"/>
      <c r="LN179" s="205"/>
      <c r="LO179" s="205"/>
      <c r="LP179" s="205"/>
      <c r="LQ179" s="205"/>
      <c r="LR179" s="205"/>
      <c r="LS179" s="205"/>
      <c r="LT179" s="205"/>
      <c r="LU179" s="205"/>
      <c r="LV179" s="205"/>
      <c r="LW179" s="205"/>
      <c r="LX179" s="205"/>
      <c r="LY179" s="205"/>
      <c r="LZ179" s="205"/>
      <c r="MA179" s="205"/>
      <c r="MB179" s="205"/>
      <c r="MC179" s="205"/>
      <c r="MD179" s="205"/>
      <c r="ME179" s="205"/>
      <c r="MF179" s="205"/>
      <c r="MG179" s="205"/>
      <c r="MH179" s="205"/>
      <c r="MI179" s="205"/>
      <c r="MJ179" s="205"/>
      <c r="MK179" s="205"/>
      <c r="ML179" s="205"/>
      <c r="MM179" s="205"/>
      <c r="MN179" s="205"/>
      <c r="MO179" s="205"/>
      <c r="MP179" s="205"/>
      <c r="MQ179" s="205"/>
      <c r="MR179" s="205"/>
      <c r="MS179" s="205"/>
      <c r="MT179" s="205"/>
      <c r="MU179" s="205"/>
      <c r="MV179" s="205"/>
      <c r="MW179" s="205"/>
      <c r="MX179" s="205"/>
      <c r="MY179" s="205"/>
      <c r="MZ179" s="205"/>
      <c r="NA179" s="205"/>
      <c r="NB179" s="205"/>
      <c r="NC179" s="205"/>
      <c r="ND179" s="205"/>
      <c r="NE179" s="205"/>
      <c r="NF179" s="205"/>
      <c r="NG179" s="205"/>
      <c r="NH179" s="205"/>
      <c r="NI179" s="205"/>
      <c r="NJ179" s="205"/>
      <c r="NK179" s="205"/>
      <c r="NL179" s="205"/>
      <c r="NM179" s="205"/>
      <c r="NN179" s="205"/>
      <c r="NO179" s="205"/>
      <c r="NP179" s="205"/>
      <c r="NQ179" s="205"/>
      <c r="NR179" s="205"/>
      <c r="NS179" s="205"/>
      <c r="NT179" s="205"/>
      <c r="NU179" s="205"/>
      <c r="NV179" s="205"/>
      <c r="NW179" s="205"/>
      <c r="NX179" s="205"/>
      <c r="NY179" s="205"/>
      <c r="NZ179" s="205"/>
      <c r="OA179" s="205"/>
      <c r="OB179" s="205"/>
      <c r="OC179" s="205"/>
      <c r="OD179" s="205"/>
      <c r="OE179" s="205"/>
      <c r="OF179" s="205"/>
      <c r="OG179" s="205"/>
      <c r="OH179" s="205"/>
      <c r="OI179" s="205"/>
      <c r="OJ179" s="205"/>
      <c r="OK179" s="205"/>
      <c r="OL179" s="205"/>
      <c r="OM179" s="205"/>
      <c r="ON179" s="205"/>
      <c r="OO179" s="205"/>
      <c r="OP179" s="205"/>
      <c r="OQ179" s="205"/>
      <c r="OR179" s="205"/>
      <c r="OS179" s="205"/>
      <c r="OT179" s="205"/>
      <c r="OU179" s="205"/>
      <c r="OV179" s="205"/>
      <c r="OW179" s="205"/>
      <c r="OX179" s="205"/>
      <c r="OY179" s="205"/>
      <c r="OZ179" s="205"/>
      <c r="PA179" s="205"/>
      <c r="PB179" s="205"/>
      <c r="PC179" s="205"/>
      <c r="PD179" s="205"/>
      <c r="PE179" s="205"/>
      <c r="PF179" s="205"/>
      <c r="PG179" s="205"/>
      <c r="PH179" s="205"/>
      <c r="PI179" s="205"/>
      <c r="PJ179" s="205"/>
      <c r="PK179" s="205"/>
      <c r="PL179" s="205"/>
      <c r="PM179" s="205"/>
      <c r="PN179" s="205"/>
      <c r="PO179" s="205"/>
      <c r="PP179" s="205"/>
      <c r="PQ179" s="205"/>
      <c r="PR179" s="205"/>
      <c r="PS179" s="205"/>
      <c r="PT179" s="205"/>
      <c r="PU179" s="205"/>
      <c r="PV179" s="205"/>
      <c r="PW179" s="205"/>
      <c r="PX179" s="205"/>
      <c r="PY179" s="205"/>
      <c r="PZ179" s="205"/>
      <c r="QA179" s="205"/>
      <c r="QB179" s="205"/>
      <c r="QC179" s="205"/>
      <c r="QD179" s="205"/>
      <c r="QE179" s="205"/>
      <c r="QF179" s="205"/>
      <c r="QG179" s="205"/>
      <c r="QH179" s="205"/>
      <c r="QI179" s="205"/>
      <c r="QJ179" s="205"/>
      <c r="QK179" s="205"/>
      <c r="QL179" s="205"/>
      <c r="QM179" s="205"/>
      <c r="QN179" s="205"/>
      <c r="QO179" s="205"/>
      <c r="QP179" s="205"/>
      <c r="QQ179" s="205"/>
      <c r="QR179" s="205"/>
      <c r="QS179" s="205"/>
      <c r="QT179" s="205"/>
      <c r="QU179" s="205"/>
      <c r="QV179" s="205"/>
      <c r="QW179" s="205"/>
      <c r="QX179" s="205"/>
      <c r="QY179" s="205"/>
      <c r="QZ179" s="205"/>
      <c r="RA179" s="205"/>
      <c r="RB179" s="205"/>
      <c r="RC179" s="205"/>
      <c r="RD179" s="205"/>
      <c r="RE179" s="205"/>
      <c r="RF179" s="205"/>
      <c r="RG179" s="205"/>
      <c r="RH179" s="205"/>
      <c r="RI179" s="205"/>
      <c r="RJ179" s="205"/>
      <c r="RK179" s="205"/>
      <c r="RL179" s="205"/>
      <c r="RM179" s="205"/>
      <c r="RN179" s="205"/>
      <c r="RO179" s="205"/>
      <c r="RP179" s="205"/>
      <c r="RQ179" s="205"/>
      <c r="RR179" s="205"/>
      <c r="RS179" s="205"/>
      <c r="RT179" s="205"/>
      <c r="RU179" s="205"/>
      <c r="RV179" s="205"/>
      <c r="RW179" s="205"/>
      <c r="RX179" s="205"/>
      <c r="RY179" s="205"/>
      <c r="RZ179" s="205"/>
      <c r="SA179" s="205"/>
      <c r="SB179" s="205"/>
      <c r="SC179" s="205"/>
      <c r="SD179" s="205"/>
      <c r="SE179" s="205"/>
      <c r="SF179" s="205"/>
      <c r="SG179" s="205"/>
      <c r="SH179" s="205"/>
      <c r="SI179" s="205"/>
      <c r="SJ179" s="205"/>
      <c r="SK179" s="205"/>
      <c r="SL179" s="205"/>
      <c r="SM179" s="205"/>
      <c r="SN179" s="205"/>
      <c r="SO179" s="205"/>
      <c r="SP179" s="205"/>
      <c r="SQ179" s="205"/>
      <c r="SR179" s="205"/>
      <c r="SS179" s="205"/>
      <c r="ST179" s="205"/>
      <c r="SU179" s="205"/>
      <c r="SV179" s="205"/>
      <c r="SW179" s="205"/>
      <c r="SX179" s="205"/>
      <c r="SY179" s="205"/>
      <c r="SZ179" s="205"/>
      <c r="TA179" s="205"/>
      <c r="TB179" s="205"/>
      <c r="TC179" s="205"/>
      <c r="TD179" s="205"/>
      <c r="TE179" s="205"/>
      <c r="TF179" s="205"/>
      <c r="TG179" s="205"/>
      <c r="TH179" s="205"/>
      <c r="TI179" s="205"/>
      <c r="TJ179" s="205"/>
      <c r="TK179" s="205"/>
      <c r="TL179" s="205"/>
      <c r="TM179" s="205"/>
      <c r="TN179" s="205"/>
      <c r="TO179" s="205"/>
      <c r="TP179" s="205"/>
      <c r="TQ179" s="205"/>
      <c r="TR179" s="205"/>
      <c r="TS179" s="205"/>
      <c r="TT179" s="205"/>
      <c r="TU179" s="205"/>
      <c r="TV179" s="205"/>
      <c r="TW179" s="205"/>
      <c r="TX179" s="205"/>
      <c r="TY179" s="205"/>
      <c r="TZ179" s="205"/>
      <c r="UA179" s="205"/>
      <c r="UB179" s="205"/>
      <c r="UC179" s="205"/>
      <c r="UD179" s="205"/>
      <c r="UE179" s="205"/>
      <c r="UF179" s="205"/>
      <c r="UG179" s="205"/>
      <c r="UH179" s="205"/>
      <c r="UI179" s="205"/>
      <c r="UJ179" s="205"/>
      <c r="UK179" s="205"/>
      <c r="UL179" s="205"/>
      <c r="UM179" s="205"/>
      <c r="UN179" s="205"/>
      <c r="UO179" s="205"/>
      <c r="UP179" s="205"/>
      <c r="UQ179" s="205"/>
      <c r="UR179" s="205"/>
      <c r="US179" s="205"/>
      <c r="UT179" s="205"/>
      <c r="UU179" s="205"/>
      <c r="UV179" s="205"/>
      <c r="UW179" s="205"/>
      <c r="UX179" s="205"/>
      <c r="UY179" s="205"/>
      <c r="UZ179" s="205"/>
      <c r="VA179" s="205"/>
      <c r="VB179" s="205"/>
      <c r="VC179" s="205"/>
      <c r="VD179" s="205"/>
      <c r="VE179" s="205"/>
      <c r="VF179" s="205"/>
      <c r="VG179" s="205"/>
      <c r="VH179" s="205"/>
      <c r="VI179" s="205"/>
      <c r="VJ179" s="205"/>
      <c r="VK179" s="205"/>
      <c r="VL179" s="205"/>
      <c r="VM179" s="205"/>
      <c r="VN179" s="205"/>
      <c r="VO179" s="205"/>
      <c r="VP179" s="205"/>
      <c r="VQ179" s="205"/>
      <c r="VR179" s="205"/>
      <c r="VS179" s="205"/>
      <c r="VT179" s="205"/>
      <c r="VU179" s="205"/>
      <c r="VV179" s="205"/>
      <c r="VW179" s="205"/>
      <c r="VX179" s="205"/>
      <c r="VY179" s="205"/>
      <c r="VZ179" s="205"/>
      <c r="WA179" s="205"/>
      <c r="WB179" s="205"/>
      <c r="WC179" s="205"/>
      <c r="WD179" s="205"/>
      <c r="WE179" s="205"/>
      <c r="WF179" s="205"/>
      <c r="WG179" s="205"/>
      <c r="WH179" s="205"/>
      <c r="WI179" s="205"/>
      <c r="WJ179" s="205"/>
      <c r="WK179" s="205"/>
      <c r="WL179" s="205"/>
      <c r="WM179" s="205"/>
      <c r="WN179" s="205"/>
      <c r="WO179" s="205"/>
      <c r="WP179" s="205"/>
      <c r="WQ179" s="205"/>
      <c r="WR179" s="205"/>
      <c r="WS179" s="205"/>
      <c r="WT179" s="205"/>
      <c r="WU179" s="205"/>
      <c r="WV179" s="205"/>
      <c r="WW179" s="205"/>
      <c r="WX179" s="205"/>
      <c r="WY179" s="205"/>
      <c r="WZ179" s="205"/>
      <c r="XA179" s="205"/>
      <c r="XB179" s="205"/>
      <c r="XC179" s="205"/>
      <c r="XD179" s="205"/>
      <c r="XE179" s="205"/>
      <c r="XF179" s="205"/>
      <c r="XG179" s="205"/>
      <c r="XH179" s="205"/>
      <c r="XI179" s="205"/>
      <c r="XJ179" s="205"/>
      <c r="XK179" s="205"/>
      <c r="XL179" s="205"/>
      <c r="XM179" s="205"/>
      <c r="XN179" s="205"/>
      <c r="XO179" s="205"/>
      <c r="XP179" s="205"/>
      <c r="XQ179" s="205"/>
      <c r="XR179" s="205"/>
      <c r="XS179" s="205"/>
      <c r="XT179" s="205"/>
      <c r="XU179" s="205"/>
      <c r="XV179" s="205"/>
      <c r="XW179" s="205"/>
      <c r="XX179" s="205"/>
      <c r="XY179" s="205"/>
      <c r="XZ179" s="205"/>
      <c r="YA179" s="205"/>
      <c r="YB179" s="205"/>
      <c r="YC179" s="205"/>
      <c r="YD179" s="205"/>
      <c r="YE179" s="205"/>
      <c r="YF179" s="205"/>
      <c r="YG179" s="205"/>
      <c r="YH179" s="205"/>
      <c r="YI179" s="205"/>
      <c r="YJ179" s="205"/>
      <c r="YK179" s="205"/>
      <c r="YL179" s="205"/>
      <c r="YM179" s="205"/>
      <c r="YN179" s="205"/>
      <c r="YO179" s="205"/>
      <c r="YP179" s="205"/>
      <c r="YQ179" s="205"/>
      <c r="YR179" s="205"/>
      <c r="YS179" s="205"/>
      <c r="YT179" s="205"/>
      <c r="YU179" s="205"/>
      <c r="YV179" s="205"/>
      <c r="YW179" s="205"/>
      <c r="YX179" s="205"/>
      <c r="YY179" s="205"/>
      <c r="YZ179" s="205"/>
      <c r="ZA179" s="205"/>
      <c r="ZB179" s="205"/>
      <c r="ZC179" s="205"/>
      <c r="ZD179" s="205"/>
      <c r="ZE179" s="205"/>
      <c r="ZF179" s="205"/>
      <c r="ZG179" s="205"/>
      <c r="ZH179" s="205"/>
      <c r="ZI179" s="205"/>
      <c r="ZJ179" s="205"/>
      <c r="ZK179" s="205"/>
      <c r="ZL179" s="205"/>
      <c r="ZM179" s="205"/>
      <c r="ZN179" s="205"/>
      <c r="ZO179" s="205"/>
      <c r="ZP179" s="205"/>
      <c r="ZQ179" s="205"/>
      <c r="ZR179" s="205"/>
      <c r="ZS179" s="205"/>
      <c r="ZT179" s="205"/>
      <c r="ZU179" s="205"/>
      <c r="ZV179" s="205"/>
      <c r="ZW179" s="205"/>
      <c r="ZX179" s="205"/>
      <c r="ZY179" s="205"/>
      <c r="ZZ179" s="205"/>
      <c r="AAA179" s="205"/>
      <c r="AAB179" s="205"/>
      <c r="AAC179" s="205"/>
      <c r="AAD179" s="205"/>
      <c r="AAE179" s="205"/>
      <c r="AAF179" s="205"/>
      <c r="AAG179" s="205"/>
      <c r="AAH179" s="205"/>
      <c r="AAI179" s="205"/>
      <c r="AAJ179" s="205"/>
      <c r="AAK179" s="205"/>
      <c r="AAL179" s="205"/>
      <c r="AAM179" s="205"/>
      <c r="AAN179" s="205"/>
      <c r="AAO179" s="205"/>
      <c r="AAP179" s="205"/>
      <c r="AAQ179" s="205"/>
      <c r="AAR179" s="205"/>
      <c r="AAS179" s="205"/>
      <c r="AAT179" s="205"/>
      <c r="AAU179" s="205"/>
      <c r="AAV179" s="205"/>
      <c r="AAW179" s="205"/>
      <c r="AAX179" s="205"/>
      <c r="AAY179" s="205"/>
      <c r="AAZ179" s="205"/>
      <c r="ABA179" s="205"/>
      <c r="ABB179" s="205"/>
      <c r="ABC179" s="205"/>
      <c r="ABD179" s="205"/>
      <c r="ABE179" s="205"/>
      <c r="ABF179" s="205"/>
      <c r="ABG179" s="205"/>
      <c r="ABH179" s="205"/>
      <c r="ABI179" s="205"/>
      <c r="ABJ179" s="205"/>
      <c r="ABK179" s="205"/>
      <c r="ABL179" s="205"/>
      <c r="ABM179" s="205"/>
      <c r="ABN179" s="205"/>
      <c r="ABO179" s="205"/>
      <c r="ABP179" s="205"/>
      <c r="ABQ179" s="205"/>
      <c r="ABR179" s="205"/>
      <c r="ABS179" s="205"/>
      <c r="ABT179" s="205"/>
      <c r="ABU179" s="205"/>
      <c r="ABV179" s="205"/>
      <c r="ABW179" s="205"/>
      <c r="ABX179" s="205"/>
      <c r="ABY179" s="205"/>
      <c r="ABZ179" s="205"/>
      <c r="ACA179" s="205"/>
      <c r="ACB179" s="205"/>
      <c r="ACC179" s="205"/>
      <c r="ACD179" s="205"/>
      <c r="ACE179" s="205"/>
      <c r="ACF179" s="205"/>
      <c r="ACG179" s="205"/>
      <c r="ACH179" s="205"/>
      <c r="ACI179" s="205"/>
      <c r="ACJ179" s="205"/>
      <c r="ACK179" s="205"/>
      <c r="ACL179" s="205"/>
      <c r="ACM179" s="205"/>
      <c r="ACN179" s="205"/>
      <c r="ACO179" s="205"/>
      <c r="ACP179" s="205"/>
      <c r="ACQ179" s="205"/>
      <c r="ACR179" s="205"/>
      <c r="ACS179" s="205"/>
      <c r="ACT179" s="205"/>
      <c r="ACU179" s="205"/>
      <c r="ACV179" s="205"/>
      <c r="ACW179" s="205"/>
      <c r="ACX179" s="205"/>
      <c r="ACY179" s="205"/>
      <c r="ACZ179" s="205"/>
      <c r="ADA179" s="205"/>
      <c r="ADB179" s="205"/>
      <c r="ADC179" s="205"/>
      <c r="ADD179" s="205"/>
      <c r="ADE179" s="205"/>
      <c r="ADF179" s="205"/>
      <c r="ADG179" s="205"/>
      <c r="ADH179" s="205"/>
      <c r="ADI179" s="205"/>
      <c r="ADJ179" s="205"/>
      <c r="ADK179" s="205"/>
      <c r="ADL179" s="205"/>
      <c r="ADM179" s="205"/>
      <c r="ADN179" s="205"/>
      <c r="ADO179" s="205"/>
      <c r="ADP179" s="205"/>
      <c r="ADQ179" s="205"/>
      <c r="ADR179" s="205"/>
      <c r="ADS179" s="205"/>
      <c r="ADT179" s="205"/>
      <c r="ADU179" s="205"/>
      <c r="ADV179" s="205"/>
      <c r="ADW179" s="205"/>
      <c r="ADX179" s="205"/>
      <c r="ADY179" s="205"/>
      <c r="ADZ179" s="205"/>
      <c r="AEA179" s="205"/>
      <c r="AEB179" s="205"/>
      <c r="AEC179" s="205"/>
      <c r="AED179" s="205"/>
      <c r="AEE179" s="205"/>
      <c r="AEF179" s="205"/>
      <c r="AEG179" s="205"/>
      <c r="AEH179" s="205"/>
      <c r="AEI179" s="205"/>
      <c r="AEJ179" s="205"/>
      <c r="AEK179" s="205"/>
      <c r="AEL179" s="205"/>
      <c r="AEM179" s="205"/>
      <c r="AEN179" s="205"/>
      <c r="AEO179" s="205"/>
      <c r="AEP179" s="205"/>
      <c r="AEQ179" s="205"/>
      <c r="AER179" s="205"/>
      <c r="AES179" s="205"/>
      <c r="AET179" s="205"/>
      <c r="AEU179" s="205"/>
      <c r="AEV179" s="205"/>
      <c r="AEW179" s="205"/>
      <c r="AEX179" s="205"/>
      <c r="AEY179" s="205"/>
      <c r="AEZ179" s="205"/>
      <c r="AFA179" s="205"/>
      <c r="AFB179" s="205"/>
      <c r="AFC179" s="205"/>
      <c r="AFD179" s="205"/>
      <c r="AFE179" s="205"/>
      <c r="AFF179" s="205"/>
      <c r="AFG179" s="205"/>
      <c r="AFH179" s="205"/>
      <c r="AFI179" s="205"/>
      <c r="AFJ179" s="205"/>
      <c r="AFK179" s="205"/>
      <c r="AFL179" s="205"/>
      <c r="AFM179" s="205"/>
      <c r="AFN179" s="205"/>
      <c r="AFO179" s="205"/>
      <c r="AFP179" s="205"/>
      <c r="AFQ179" s="205"/>
      <c r="AFR179" s="205"/>
      <c r="AFS179" s="205"/>
      <c r="AFT179" s="205"/>
      <c r="AFU179" s="205"/>
      <c r="AFV179" s="205"/>
      <c r="AFW179" s="205"/>
      <c r="AFX179" s="205"/>
      <c r="AFY179" s="205"/>
      <c r="AFZ179" s="205"/>
      <c r="AGA179" s="205"/>
      <c r="AGB179" s="205"/>
      <c r="AGC179" s="205"/>
      <c r="AGD179" s="205"/>
      <c r="AGE179" s="205"/>
      <c r="AGF179" s="205"/>
      <c r="AGG179" s="205"/>
      <c r="AGH179" s="205"/>
      <c r="AGI179" s="205"/>
      <c r="AGJ179" s="205"/>
      <c r="AGK179" s="205"/>
      <c r="AGL179" s="205"/>
      <c r="AGM179" s="205"/>
      <c r="AGN179" s="205"/>
      <c r="AGO179" s="205"/>
      <c r="AGP179" s="205"/>
      <c r="AGQ179" s="205"/>
      <c r="AGR179" s="205"/>
      <c r="AGS179" s="205"/>
      <c r="AGT179" s="205"/>
      <c r="AGU179" s="205"/>
      <c r="AGV179" s="205"/>
      <c r="AGW179" s="205"/>
      <c r="AGX179" s="205"/>
      <c r="AGY179" s="205"/>
      <c r="AGZ179" s="205"/>
      <c r="AHA179" s="205"/>
      <c r="AHB179" s="205"/>
      <c r="AHC179" s="205"/>
      <c r="AHD179" s="205"/>
      <c r="AHE179" s="205"/>
      <c r="AHF179" s="205"/>
      <c r="AHG179" s="205"/>
      <c r="AHH179" s="205"/>
      <c r="AHI179" s="205"/>
      <c r="AHJ179" s="205"/>
      <c r="AHK179" s="205"/>
      <c r="AHL179" s="205"/>
      <c r="AHM179" s="205"/>
      <c r="AHN179" s="205"/>
      <c r="AHO179" s="205"/>
      <c r="AHP179" s="205"/>
      <c r="AHQ179" s="205"/>
      <c r="AHR179" s="205"/>
      <c r="AHS179" s="205"/>
      <c r="AHT179" s="205"/>
      <c r="AHU179" s="205"/>
      <c r="AHV179" s="205"/>
      <c r="AHW179" s="205"/>
      <c r="AHX179" s="205"/>
      <c r="AHY179" s="205"/>
      <c r="AHZ179" s="205"/>
      <c r="AIA179" s="205"/>
      <c r="AIB179" s="205"/>
      <c r="AIC179" s="205"/>
      <c r="AID179" s="205"/>
      <c r="AIE179" s="205"/>
      <c r="AIF179" s="205"/>
      <c r="AIG179" s="205"/>
      <c r="AIH179" s="205"/>
      <c r="AII179" s="205"/>
      <c r="AIJ179" s="205"/>
      <c r="AIK179" s="205"/>
      <c r="AIL179" s="205"/>
      <c r="AIM179" s="205"/>
      <c r="AIN179" s="205"/>
      <c r="AIO179" s="205"/>
      <c r="AIP179" s="205"/>
      <c r="AIQ179" s="205"/>
      <c r="AIR179" s="205"/>
      <c r="AIS179" s="205"/>
      <c r="AIT179" s="205"/>
      <c r="AIU179" s="205"/>
      <c r="AIV179" s="205"/>
      <c r="AIW179" s="205"/>
      <c r="AIX179" s="205"/>
      <c r="AIY179" s="205"/>
      <c r="AIZ179" s="205"/>
      <c r="AJA179" s="205"/>
      <c r="AJB179" s="205"/>
      <c r="AJC179" s="205"/>
      <c r="AJD179" s="205"/>
      <c r="AJE179" s="205"/>
      <c r="AJF179" s="205"/>
      <c r="AJG179" s="205"/>
      <c r="AJH179" s="205"/>
      <c r="AJI179" s="205"/>
      <c r="AJJ179" s="205"/>
      <c r="AJK179" s="205"/>
      <c r="AJL179" s="205"/>
      <c r="AJM179" s="205"/>
      <c r="AJN179" s="205"/>
      <c r="AJO179" s="205"/>
      <c r="AJP179" s="205"/>
      <c r="AJQ179" s="205"/>
      <c r="AJR179" s="205"/>
      <c r="AJS179" s="205"/>
      <c r="AJT179" s="205"/>
      <c r="AJU179" s="205"/>
      <c r="AJV179" s="205"/>
      <c r="AJW179" s="205"/>
      <c r="AJX179" s="205"/>
      <c r="AJY179" s="205"/>
      <c r="AJZ179" s="205"/>
      <c r="AKA179" s="205"/>
      <c r="AKB179" s="205"/>
      <c r="AKC179" s="205"/>
      <c r="AKD179" s="205"/>
      <c r="AKE179" s="205"/>
      <c r="AKF179" s="205"/>
      <c r="AKG179" s="205"/>
      <c r="AKH179" s="205"/>
      <c r="AKI179" s="205"/>
      <c r="AKJ179" s="205"/>
      <c r="AKK179" s="205"/>
      <c r="AKL179" s="205"/>
      <c r="AKM179" s="205"/>
      <c r="AKN179" s="205"/>
      <c r="AKO179" s="205"/>
      <c r="AKP179" s="205"/>
      <c r="AKQ179" s="205"/>
      <c r="AKR179" s="205"/>
      <c r="AKS179" s="205"/>
      <c r="AKT179" s="205"/>
      <c r="AKU179" s="205"/>
      <c r="AKV179" s="205"/>
      <c r="AKW179" s="205"/>
      <c r="AKX179" s="205"/>
      <c r="AKY179" s="205"/>
      <c r="AKZ179" s="205"/>
      <c r="ALA179" s="205"/>
      <c r="ALB179" s="205"/>
      <c r="ALC179" s="205"/>
      <c r="ALD179" s="205"/>
      <c r="ALE179" s="205"/>
      <c r="ALF179" s="205"/>
      <c r="ALG179" s="205"/>
      <c r="ALH179" s="205"/>
      <c r="ALI179" s="205"/>
      <c r="ALJ179" s="205"/>
      <c r="ALK179" s="205"/>
      <c r="ALL179" s="205"/>
      <c r="ALM179" s="205"/>
      <c r="ALN179" s="205"/>
      <c r="ALO179" s="205"/>
      <c r="ALP179" s="205"/>
      <c r="ALQ179" s="205"/>
      <c r="ALR179" s="205"/>
      <c r="ALS179" s="205"/>
      <c r="ALT179" s="205"/>
      <c r="ALU179" s="205"/>
      <c r="ALV179" s="205"/>
      <c r="ALW179" s="205"/>
      <c r="ALX179" s="205"/>
      <c r="ALY179" s="205"/>
      <c r="ALZ179" s="205"/>
      <c r="AMA179" s="205"/>
      <c r="AMB179" s="205"/>
      <c r="AMC179" s="205"/>
      <c r="AMD179" s="205"/>
      <c r="AME179" s="205"/>
      <c r="AMF179" s="205"/>
      <c r="AMG179" s="205"/>
      <c r="AMH179" s="205"/>
      <c r="AMI179" s="205"/>
      <c r="AMJ179" s="205"/>
      <c r="AMK179" s="205"/>
    </row>
    <row r="180" spans="1:1025" s="212" customFormat="1" ht="27" x14ac:dyDescent="0.25">
      <c r="A180" s="209"/>
      <c r="B180" s="293"/>
      <c r="C180" s="294"/>
      <c r="D180" s="199" t="s">
        <v>27</v>
      </c>
      <c r="E180" s="201">
        <f t="shared" ref="E180:I181" si="20">E223</f>
        <v>0</v>
      </c>
      <c r="F180" s="201">
        <f t="shared" si="20"/>
        <v>0</v>
      </c>
      <c r="G180" s="201">
        <f t="shared" si="20"/>
        <v>0</v>
      </c>
      <c r="H180" s="201">
        <f t="shared" si="20"/>
        <v>0</v>
      </c>
      <c r="I180" s="201">
        <f t="shared" si="20"/>
        <v>0</v>
      </c>
      <c r="J180" s="208"/>
      <c r="K180" s="208"/>
      <c r="L180" s="208"/>
      <c r="CY180" s="209"/>
      <c r="CZ180" s="209"/>
      <c r="DA180" s="209"/>
      <c r="DB180" s="209"/>
      <c r="DC180" s="209"/>
      <c r="DD180" s="209"/>
      <c r="DE180" s="209"/>
      <c r="DF180" s="209"/>
      <c r="DG180" s="209"/>
      <c r="DH180" s="209"/>
      <c r="DI180" s="209"/>
      <c r="DJ180" s="209"/>
      <c r="DK180" s="209"/>
      <c r="DL180" s="209"/>
      <c r="DM180" s="209"/>
      <c r="DN180" s="209"/>
      <c r="DO180" s="209"/>
      <c r="DP180" s="209"/>
      <c r="DQ180" s="209"/>
      <c r="DR180" s="209"/>
      <c r="DS180" s="209"/>
      <c r="DT180" s="209"/>
      <c r="DU180" s="209"/>
      <c r="DV180" s="209"/>
      <c r="DW180" s="209"/>
      <c r="DX180" s="209"/>
      <c r="DY180" s="209"/>
      <c r="DZ180" s="209"/>
      <c r="EA180" s="209"/>
      <c r="EB180" s="209"/>
      <c r="EC180" s="209"/>
      <c r="ED180" s="209"/>
      <c r="EE180" s="209"/>
      <c r="EF180" s="209"/>
      <c r="EG180" s="209"/>
      <c r="EH180" s="209"/>
      <c r="EI180" s="209"/>
      <c r="EJ180" s="209"/>
      <c r="EK180" s="209"/>
      <c r="EL180" s="209"/>
      <c r="EM180" s="209"/>
      <c r="EN180" s="209"/>
      <c r="EO180" s="209"/>
      <c r="EP180" s="209"/>
      <c r="EQ180" s="209"/>
      <c r="ER180" s="209"/>
      <c r="ES180" s="209"/>
      <c r="ET180" s="209"/>
      <c r="EU180" s="209"/>
      <c r="EV180" s="209"/>
      <c r="EW180" s="209"/>
      <c r="EX180" s="209"/>
      <c r="EY180" s="209"/>
      <c r="EZ180" s="209"/>
      <c r="FA180" s="209"/>
      <c r="FB180" s="209"/>
      <c r="FC180" s="209"/>
      <c r="FD180" s="209"/>
      <c r="FE180" s="209"/>
      <c r="FF180" s="209"/>
      <c r="FG180" s="209"/>
      <c r="FH180" s="209"/>
      <c r="FI180" s="209"/>
      <c r="FJ180" s="209"/>
      <c r="FK180" s="209"/>
      <c r="FL180" s="209"/>
      <c r="FM180" s="209"/>
      <c r="FN180" s="209"/>
      <c r="FO180" s="209"/>
      <c r="FP180" s="209"/>
      <c r="FQ180" s="209"/>
      <c r="FR180" s="209"/>
      <c r="FS180" s="209"/>
      <c r="FT180" s="209"/>
      <c r="FU180" s="209"/>
      <c r="FV180" s="209"/>
      <c r="FW180" s="209"/>
      <c r="FX180" s="209"/>
      <c r="FY180" s="209"/>
      <c r="FZ180" s="209"/>
      <c r="GA180" s="209"/>
      <c r="GB180" s="209"/>
      <c r="GC180" s="209"/>
      <c r="GD180" s="209"/>
      <c r="GE180" s="209"/>
      <c r="GF180" s="209"/>
      <c r="GG180" s="209"/>
      <c r="GH180" s="209"/>
      <c r="GI180" s="209"/>
      <c r="GJ180" s="209"/>
      <c r="GK180" s="209"/>
      <c r="GL180" s="209"/>
      <c r="GM180" s="209"/>
      <c r="GN180" s="209"/>
      <c r="GO180" s="209"/>
      <c r="GP180" s="209"/>
      <c r="GQ180" s="209"/>
      <c r="GR180" s="209"/>
      <c r="GS180" s="209"/>
      <c r="GT180" s="209"/>
      <c r="GU180" s="209"/>
      <c r="GV180" s="209"/>
      <c r="GW180" s="209"/>
      <c r="GX180" s="209"/>
      <c r="GY180" s="209"/>
      <c r="GZ180" s="209"/>
      <c r="HA180" s="209"/>
      <c r="HB180" s="209"/>
      <c r="HC180" s="209"/>
      <c r="HD180" s="209"/>
      <c r="HE180" s="209"/>
      <c r="HF180" s="209"/>
      <c r="HG180" s="209"/>
      <c r="HH180" s="209"/>
      <c r="HI180" s="209"/>
      <c r="HJ180" s="209"/>
      <c r="HK180" s="209"/>
      <c r="HL180" s="209"/>
      <c r="HM180" s="209"/>
      <c r="HN180" s="209"/>
      <c r="HO180" s="209"/>
      <c r="HP180" s="209"/>
      <c r="HQ180" s="209"/>
      <c r="HR180" s="209"/>
      <c r="HS180" s="209"/>
      <c r="HT180" s="209"/>
      <c r="HU180" s="209"/>
      <c r="HV180" s="209"/>
      <c r="HW180" s="209"/>
      <c r="HX180" s="209"/>
      <c r="HY180" s="209"/>
      <c r="HZ180" s="209"/>
      <c r="IA180" s="209"/>
      <c r="IB180" s="209"/>
      <c r="IC180" s="209"/>
      <c r="ID180" s="209"/>
      <c r="IE180" s="209"/>
      <c r="IF180" s="209"/>
      <c r="IG180" s="209"/>
      <c r="IH180" s="209"/>
      <c r="II180" s="209"/>
      <c r="IJ180" s="209"/>
      <c r="IK180" s="209"/>
      <c r="IL180" s="209"/>
      <c r="IM180" s="209"/>
      <c r="IN180" s="209"/>
      <c r="IO180" s="209"/>
      <c r="IP180" s="209"/>
      <c r="IQ180" s="209"/>
      <c r="IR180" s="209"/>
      <c r="IS180" s="209"/>
      <c r="IT180" s="209"/>
      <c r="IU180" s="209"/>
      <c r="IV180" s="209"/>
      <c r="IW180" s="209"/>
      <c r="IX180" s="209"/>
      <c r="IY180" s="209"/>
      <c r="IZ180" s="209"/>
      <c r="JA180" s="209"/>
      <c r="JB180" s="209"/>
      <c r="JC180" s="209"/>
      <c r="JD180" s="209"/>
      <c r="JE180" s="209"/>
      <c r="JF180" s="209"/>
      <c r="JG180" s="209"/>
      <c r="JH180" s="209"/>
      <c r="JI180" s="209"/>
      <c r="JJ180" s="209"/>
      <c r="JK180" s="209"/>
      <c r="JL180" s="209"/>
      <c r="JM180" s="209"/>
      <c r="JN180" s="209"/>
      <c r="JO180" s="209"/>
      <c r="JP180" s="209"/>
      <c r="JQ180" s="209"/>
      <c r="JR180" s="209"/>
      <c r="JS180" s="209"/>
      <c r="JT180" s="209"/>
      <c r="JU180" s="209"/>
      <c r="JV180" s="209"/>
      <c r="JW180" s="209"/>
      <c r="JX180" s="209"/>
      <c r="JY180" s="209"/>
      <c r="JZ180" s="209"/>
      <c r="KA180" s="209"/>
      <c r="KB180" s="209"/>
      <c r="KC180" s="209"/>
      <c r="KD180" s="209"/>
      <c r="KE180" s="209"/>
      <c r="KF180" s="209"/>
      <c r="KG180" s="209"/>
      <c r="KH180" s="209"/>
      <c r="KI180" s="209"/>
      <c r="KJ180" s="209"/>
      <c r="KK180" s="209"/>
      <c r="KL180" s="209"/>
      <c r="KM180" s="209"/>
      <c r="KN180" s="209"/>
      <c r="KO180" s="209"/>
    </row>
    <row r="181" spans="1:1025" s="207" customFormat="1" ht="45" x14ac:dyDescent="0.25">
      <c r="A181" s="202"/>
      <c r="B181" s="293"/>
      <c r="C181" s="294"/>
      <c r="D181" s="200" t="s">
        <v>28</v>
      </c>
      <c r="E181" s="201">
        <f t="shared" si="20"/>
        <v>6156.3</v>
      </c>
      <c r="F181" s="201">
        <f t="shared" si="20"/>
        <v>0</v>
      </c>
      <c r="G181" s="201">
        <f t="shared" si="20"/>
        <v>0</v>
      </c>
      <c r="H181" s="201">
        <f t="shared" si="20"/>
        <v>0</v>
      </c>
      <c r="I181" s="201">
        <f t="shared" si="20"/>
        <v>0</v>
      </c>
      <c r="J181" s="208"/>
      <c r="K181" s="208"/>
      <c r="L181" s="208"/>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6"/>
      <c r="CZ181" s="206"/>
      <c r="DA181" s="206"/>
      <c r="DB181" s="206"/>
      <c r="DC181" s="206"/>
      <c r="DD181" s="206"/>
      <c r="DE181" s="206"/>
      <c r="DF181" s="206"/>
      <c r="DG181" s="206"/>
      <c r="DH181" s="206"/>
      <c r="DI181" s="206"/>
      <c r="DJ181" s="206"/>
      <c r="DK181" s="206"/>
      <c r="DL181" s="206"/>
      <c r="DM181" s="206"/>
      <c r="DN181" s="206"/>
      <c r="DO181" s="206"/>
      <c r="DP181" s="206"/>
      <c r="DQ181" s="206"/>
      <c r="DR181" s="206"/>
      <c r="DS181" s="206"/>
      <c r="DT181" s="206"/>
      <c r="DU181" s="206"/>
      <c r="DV181" s="206"/>
      <c r="DW181" s="206"/>
      <c r="DX181" s="206"/>
      <c r="DY181" s="206"/>
      <c r="DZ181" s="206"/>
      <c r="EA181" s="206"/>
      <c r="EB181" s="206"/>
      <c r="EC181" s="206"/>
      <c r="ED181" s="206"/>
      <c r="EE181" s="206"/>
      <c r="EF181" s="206"/>
      <c r="EG181" s="206"/>
      <c r="EH181" s="206"/>
      <c r="EI181" s="206"/>
      <c r="EJ181" s="206"/>
      <c r="EK181" s="206"/>
      <c r="EL181" s="206"/>
      <c r="EM181" s="206"/>
      <c r="EN181" s="206"/>
      <c r="EO181" s="206"/>
      <c r="EP181" s="206"/>
      <c r="EQ181" s="206"/>
      <c r="ER181" s="206"/>
      <c r="ES181" s="206"/>
      <c r="ET181" s="206"/>
      <c r="EU181" s="206"/>
      <c r="EV181" s="206"/>
      <c r="EW181" s="206"/>
      <c r="EX181" s="206"/>
      <c r="EY181" s="206"/>
      <c r="EZ181" s="206"/>
      <c r="FA181" s="206"/>
      <c r="FB181" s="206"/>
      <c r="FC181" s="206"/>
      <c r="FD181" s="206"/>
      <c r="FE181" s="206"/>
      <c r="FF181" s="206"/>
      <c r="FG181" s="206"/>
      <c r="FH181" s="206"/>
      <c r="FI181" s="206"/>
      <c r="FJ181" s="206"/>
      <c r="FK181" s="206"/>
      <c r="FL181" s="206"/>
      <c r="FM181" s="206"/>
      <c r="FN181" s="206"/>
      <c r="FO181" s="206"/>
      <c r="FP181" s="206"/>
      <c r="FQ181" s="206"/>
      <c r="FR181" s="206"/>
      <c r="FS181" s="206"/>
      <c r="FT181" s="206"/>
      <c r="FU181" s="206"/>
      <c r="FV181" s="206"/>
      <c r="FW181" s="206"/>
      <c r="FX181" s="206"/>
      <c r="FY181" s="206"/>
      <c r="FZ181" s="206"/>
      <c r="GA181" s="206"/>
      <c r="GB181" s="206"/>
      <c r="GC181" s="206"/>
      <c r="GD181" s="206"/>
      <c r="GE181" s="206"/>
      <c r="GF181" s="206"/>
      <c r="GG181" s="206"/>
      <c r="GH181" s="206"/>
      <c r="GI181" s="206"/>
      <c r="GJ181" s="206"/>
      <c r="GK181" s="206"/>
      <c r="GL181" s="206"/>
      <c r="GM181" s="206"/>
      <c r="GN181" s="206"/>
      <c r="GO181" s="206"/>
      <c r="GP181" s="206"/>
      <c r="GQ181" s="206"/>
      <c r="GR181" s="206"/>
      <c r="GS181" s="206"/>
      <c r="GT181" s="206"/>
      <c r="GU181" s="206"/>
      <c r="GV181" s="206"/>
      <c r="GW181" s="206"/>
      <c r="GX181" s="206"/>
      <c r="GY181" s="206"/>
      <c r="GZ181" s="206"/>
      <c r="HA181" s="206"/>
      <c r="HB181" s="206"/>
      <c r="HC181" s="206"/>
      <c r="HD181" s="206"/>
      <c r="HE181" s="206"/>
      <c r="HF181" s="206"/>
      <c r="HG181" s="206"/>
      <c r="HH181" s="206"/>
      <c r="HI181" s="206"/>
      <c r="HJ181" s="206"/>
      <c r="HK181" s="206"/>
      <c r="HL181" s="206"/>
      <c r="HM181" s="206"/>
      <c r="HN181" s="206"/>
      <c r="HO181" s="206"/>
      <c r="HP181" s="206"/>
      <c r="HQ181" s="206"/>
      <c r="HR181" s="206"/>
      <c r="HS181" s="206"/>
      <c r="HT181" s="206"/>
      <c r="HU181" s="206"/>
      <c r="HV181" s="206"/>
      <c r="HW181" s="206"/>
      <c r="HX181" s="206"/>
      <c r="HY181" s="206"/>
      <c r="HZ181" s="206"/>
      <c r="IA181" s="206"/>
      <c r="IB181" s="206"/>
      <c r="IC181" s="206"/>
      <c r="ID181" s="206"/>
      <c r="IE181" s="206"/>
      <c r="IF181" s="206"/>
      <c r="IG181" s="206"/>
      <c r="IH181" s="206"/>
      <c r="II181" s="206"/>
      <c r="IJ181" s="206"/>
      <c r="IK181" s="206"/>
      <c r="IL181" s="206"/>
      <c r="IM181" s="206"/>
      <c r="IN181" s="206"/>
      <c r="IO181" s="206"/>
      <c r="IP181" s="206"/>
      <c r="IQ181" s="206"/>
      <c r="IR181" s="206"/>
      <c r="IS181" s="206"/>
      <c r="IT181" s="206"/>
      <c r="IU181" s="206"/>
      <c r="IV181" s="206"/>
      <c r="IW181" s="206"/>
      <c r="IX181" s="206"/>
      <c r="IY181" s="206"/>
      <c r="IZ181" s="206"/>
      <c r="JA181" s="206"/>
      <c r="JB181" s="206"/>
      <c r="JC181" s="206"/>
      <c r="JD181" s="206"/>
      <c r="JE181" s="206"/>
      <c r="JF181" s="206"/>
      <c r="JG181" s="206"/>
      <c r="JH181" s="206"/>
      <c r="JI181" s="206"/>
      <c r="JJ181" s="206"/>
      <c r="JK181" s="206"/>
      <c r="JL181" s="206"/>
      <c r="JM181" s="206"/>
      <c r="JN181" s="206"/>
      <c r="JO181" s="206"/>
      <c r="JP181" s="206"/>
      <c r="JQ181" s="206"/>
      <c r="JR181" s="206"/>
      <c r="JS181" s="206"/>
      <c r="JT181" s="206"/>
      <c r="JU181" s="206"/>
      <c r="JV181" s="206"/>
      <c r="JW181" s="206"/>
      <c r="JX181" s="206"/>
      <c r="JY181" s="206"/>
      <c r="JZ181" s="206"/>
      <c r="KA181" s="206"/>
      <c r="KB181" s="206"/>
      <c r="KC181" s="206"/>
      <c r="KD181" s="206"/>
      <c r="KE181" s="206"/>
      <c r="KF181" s="206"/>
      <c r="KG181" s="206"/>
      <c r="KH181" s="206"/>
      <c r="KI181" s="206"/>
      <c r="KJ181" s="206"/>
      <c r="KK181" s="206"/>
      <c r="KL181" s="206"/>
      <c r="KM181" s="206"/>
      <c r="KN181" s="206"/>
      <c r="KO181" s="206"/>
      <c r="KP181" s="205"/>
      <c r="KQ181" s="205"/>
      <c r="KR181" s="205"/>
      <c r="KS181" s="205"/>
      <c r="KT181" s="205"/>
      <c r="KU181" s="205"/>
      <c r="KV181" s="205"/>
      <c r="KW181" s="205"/>
      <c r="KX181" s="205"/>
      <c r="KY181" s="205"/>
      <c r="KZ181" s="205"/>
      <c r="LA181" s="205"/>
      <c r="LB181" s="205"/>
      <c r="LC181" s="205"/>
      <c r="LD181" s="205"/>
      <c r="LE181" s="205"/>
      <c r="LF181" s="205"/>
      <c r="LG181" s="205"/>
      <c r="LH181" s="205"/>
      <c r="LI181" s="205"/>
      <c r="LJ181" s="205"/>
      <c r="LK181" s="205"/>
      <c r="LL181" s="205"/>
      <c r="LM181" s="205"/>
      <c r="LN181" s="205"/>
      <c r="LO181" s="205"/>
      <c r="LP181" s="205"/>
      <c r="LQ181" s="205"/>
      <c r="LR181" s="205"/>
      <c r="LS181" s="205"/>
      <c r="LT181" s="205"/>
      <c r="LU181" s="205"/>
      <c r="LV181" s="205"/>
      <c r="LW181" s="205"/>
      <c r="LX181" s="205"/>
      <c r="LY181" s="205"/>
      <c r="LZ181" s="205"/>
      <c r="MA181" s="205"/>
      <c r="MB181" s="205"/>
      <c r="MC181" s="205"/>
      <c r="MD181" s="205"/>
      <c r="ME181" s="205"/>
      <c r="MF181" s="205"/>
      <c r="MG181" s="205"/>
      <c r="MH181" s="205"/>
      <c r="MI181" s="205"/>
      <c r="MJ181" s="205"/>
      <c r="MK181" s="205"/>
      <c r="ML181" s="205"/>
      <c r="MM181" s="205"/>
      <c r="MN181" s="205"/>
      <c r="MO181" s="205"/>
      <c r="MP181" s="205"/>
      <c r="MQ181" s="205"/>
      <c r="MR181" s="205"/>
      <c r="MS181" s="205"/>
      <c r="MT181" s="205"/>
      <c r="MU181" s="205"/>
      <c r="MV181" s="205"/>
      <c r="MW181" s="205"/>
      <c r="MX181" s="205"/>
      <c r="MY181" s="205"/>
      <c r="MZ181" s="205"/>
      <c r="NA181" s="205"/>
      <c r="NB181" s="205"/>
      <c r="NC181" s="205"/>
      <c r="ND181" s="205"/>
      <c r="NE181" s="205"/>
      <c r="NF181" s="205"/>
      <c r="NG181" s="205"/>
      <c r="NH181" s="205"/>
      <c r="NI181" s="205"/>
      <c r="NJ181" s="205"/>
      <c r="NK181" s="205"/>
      <c r="NL181" s="205"/>
      <c r="NM181" s="205"/>
      <c r="NN181" s="205"/>
      <c r="NO181" s="205"/>
      <c r="NP181" s="205"/>
      <c r="NQ181" s="205"/>
      <c r="NR181" s="205"/>
      <c r="NS181" s="205"/>
      <c r="NT181" s="205"/>
      <c r="NU181" s="205"/>
      <c r="NV181" s="205"/>
      <c r="NW181" s="205"/>
      <c r="NX181" s="205"/>
      <c r="NY181" s="205"/>
      <c r="NZ181" s="205"/>
      <c r="OA181" s="205"/>
      <c r="OB181" s="205"/>
      <c r="OC181" s="205"/>
      <c r="OD181" s="205"/>
      <c r="OE181" s="205"/>
      <c r="OF181" s="205"/>
      <c r="OG181" s="205"/>
      <c r="OH181" s="205"/>
      <c r="OI181" s="205"/>
      <c r="OJ181" s="205"/>
      <c r="OK181" s="205"/>
      <c r="OL181" s="205"/>
      <c r="OM181" s="205"/>
      <c r="ON181" s="205"/>
      <c r="OO181" s="205"/>
      <c r="OP181" s="205"/>
      <c r="OQ181" s="205"/>
      <c r="OR181" s="205"/>
      <c r="OS181" s="205"/>
      <c r="OT181" s="205"/>
      <c r="OU181" s="205"/>
      <c r="OV181" s="205"/>
      <c r="OW181" s="205"/>
      <c r="OX181" s="205"/>
      <c r="OY181" s="205"/>
      <c r="OZ181" s="205"/>
      <c r="PA181" s="205"/>
      <c r="PB181" s="205"/>
      <c r="PC181" s="205"/>
      <c r="PD181" s="205"/>
      <c r="PE181" s="205"/>
      <c r="PF181" s="205"/>
      <c r="PG181" s="205"/>
      <c r="PH181" s="205"/>
      <c r="PI181" s="205"/>
      <c r="PJ181" s="205"/>
      <c r="PK181" s="205"/>
      <c r="PL181" s="205"/>
      <c r="PM181" s="205"/>
      <c r="PN181" s="205"/>
      <c r="PO181" s="205"/>
      <c r="PP181" s="205"/>
      <c r="PQ181" s="205"/>
      <c r="PR181" s="205"/>
      <c r="PS181" s="205"/>
      <c r="PT181" s="205"/>
      <c r="PU181" s="205"/>
      <c r="PV181" s="205"/>
      <c r="PW181" s="205"/>
      <c r="PX181" s="205"/>
      <c r="PY181" s="205"/>
      <c r="PZ181" s="205"/>
      <c r="QA181" s="205"/>
      <c r="QB181" s="205"/>
      <c r="QC181" s="205"/>
      <c r="QD181" s="205"/>
      <c r="QE181" s="205"/>
      <c r="QF181" s="205"/>
      <c r="QG181" s="205"/>
      <c r="QH181" s="205"/>
      <c r="QI181" s="205"/>
      <c r="QJ181" s="205"/>
      <c r="QK181" s="205"/>
      <c r="QL181" s="205"/>
      <c r="QM181" s="205"/>
      <c r="QN181" s="205"/>
      <c r="QO181" s="205"/>
      <c r="QP181" s="205"/>
      <c r="QQ181" s="205"/>
      <c r="QR181" s="205"/>
      <c r="QS181" s="205"/>
      <c r="QT181" s="205"/>
      <c r="QU181" s="205"/>
      <c r="QV181" s="205"/>
      <c r="QW181" s="205"/>
      <c r="QX181" s="205"/>
      <c r="QY181" s="205"/>
      <c r="QZ181" s="205"/>
      <c r="RA181" s="205"/>
      <c r="RB181" s="205"/>
      <c r="RC181" s="205"/>
      <c r="RD181" s="205"/>
      <c r="RE181" s="205"/>
      <c r="RF181" s="205"/>
      <c r="RG181" s="205"/>
      <c r="RH181" s="205"/>
      <c r="RI181" s="205"/>
      <c r="RJ181" s="205"/>
      <c r="RK181" s="205"/>
      <c r="RL181" s="205"/>
      <c r="RM181" s="205"/>
      <c r="RN181" s="205"/>
      <c r="RO181" s="205"/>
      <c r="RP181" s="205"/>
      <c r="RQ181" s="205"/>
      <c r="RR181" s="205"/>
      <c r="RS181" s="205"/>
      <c r="RT181" s="205"/>
      <c r="RU181" s="205"/>
      <c r="RV181" s="205"/>
      <c r="RW181" s="205"/>
      <c r="RX181" s="205"/>
      <c r="RY181" s="205"/>
      <c r="RZ181" s="205"/>
      <c r="SA181" s="205"/>
      <c r="SB181" s="205"/>
      <c r="SC181" s="205"/>
      <c r="SD181" s="205"/>
      <c r="SE181" s="205"/>
      <c r="SF181" s="205"/>
      <c r="SG181" s="205"/>
      <c r="SH181" s="205"/>
      <c r="SI181" s="205"/>
      <c r="SJ181" s="205"/>
      <c r="SK181" s="205"/>
      <c r="SL181" s="205"/>
      <c r="SM181" s="205"/>
      <c r="SN181" s="205"/>
      <c r="SO181" s="205"/>
      <c r="SP181" s="205"/>
      <c r="SQ181" s="205"/>
      <c r="SR181" s="205"/>
      <c r="SS181" s="205"/>
      <c r="ST181" s="205"/>
      <c r="SU181" s="205"/>
      <c r="SV181" s="205"/>
      <c r="SW181" s="205"/>
      <c r="SX181" s="205"/>
      <c r="SY181" s="205"/>
      <c r="SZ181" s="205"/>
      <c r="TA181" s="205"/>
      <c r="TB181" s="205"/>
      <c r="TC181" s="205"/>
      <c r="TD181" s="205"/>
      <c r="TE181" s="205"/>
      <c r="TF181" s="205"/>
      <c r="TG181" s="205"/>
      <c r="TH181" s="205"/>
      <c r="TI181" s="205"/>
      <c r="TJ181" s="205"/>
      <c r="TK181" s="205"/>
      <c r="TL181" s="205"/>
      <c r="TM181" s="205"/>
      <c r="TN181" s="205"/>
      <c r="TO181" s="205"/>
      <c r="TP181" s="205"/>
      <c r="TQ181" s="205"/>
      <c r="TR181" s="205"/>
      <c r="TS181" s="205"/>
      <c r="TT181" s="205"/>
      <c r="TU181" s="205"/>
      <c r="TV181" s="205"/>
      <c r="TW181" s="205"/>
      <c r="TX181" s="205"/>
      <c r="TY181" s="205"/>
      <c r="TZ181" s="205"/>
      <c r="UA181" s="205"/>
      <c r="UB181" s="205"/>
      <c r="UC181" s="205"/>
      <c r="UD181" s="205"/>
      <c r="UE181" s="205"/>
      <c r="UF181" s="205"/>
      <c r="UG181" s="205"/>
      <c r="UH181" s="205"/>
      <c r="UI181" s="205"/>
      <c r="UJ181" s="205"/>
      <c r="UK181" s="205"/>
      <c r="UL181" s="205"/>
      <c r="UM181" s="205"/>
      <c r="UN181" s="205"/>
      <c r="UO181" s="205"/>
      <c r="UP181" s="205"/>
      <c r="UQ181" s="205"/>
      <c r="UR181" s="205"/>
      <c r="US181" s="205"/>
      <c r="UT181" s="205"/>
      <c r="UU181" s="205"/>
      <c r="UV181" s="205"/>
      <c r="UW181" s="205"/>
      <c r="UX181" s="205"/>
      <c r="UY181" s="205"/>
      <c r="UZ181" s="205"/>
      <c r="VA181" s="205"/>
      <c r="VB181" s="205"/>
      <c r="VC181" s="205"/>
      <c r="VD181" s="205"/>
      <c r="VE181" s="205"/>
      <c r="VF181" s="205"/>
      <c r="VG181" s="205"/>
      <c r="VH181" s="205"/>
      <c r="VI181" s="205"/>
      <c r="VJ181" s="205"/>
      <c r="VK181" s="205"/>
      <c r="VL181" s="205"/>
      <c r="VM181" s="205"/>
      <c r="VN181" s="205"/>
      <c r="VO181" s="205"/>
      <c r="VP181" s="205"/>
      <c r="VQ181" s="205"/>
      <c r="VR181" s="205"/>
      <c r="VS181" s="205"/>
      <c r="VT181" s="205"/>
      <c r="VU181" s="205"/>
      <c r="VV181" s="205"/>
      <c r="VW181" s="205"/>
      <c r="VX181" s="205"/>
      <c r="VY181" s="205"/>
      <c r="VZ181" s="205"/>
      <c r="WA181" s="205"/>
      <c r="WB181" s="205"/>
      <c r="WC181" s="205"/>
      <c r="WD181" s="205"/>
      <c r="WE181" s="205"/>
      <c r="WF181" s="205"/>
      <c r="WG181" s="205"/>
      <c r="WH181" s="205"/>
      <c r="WI181" s="205"/>
      <c r="WJ181" s="205"/>
      <c r="WK181" s="205"/>
      <c r="WL181" s="205"/>
      <c r="WM181" s="205"/>
      <c r="WN181" s="205"/>
      <c r="WO181" s="205"/>
      <c r="WP181" s="205"/>
      <c r="WQ181" s="205"/>
      <c r="WR181" s="205"/>
      <c r="WS181" s="205"/>
      <c r="WT181" s="205"/>
      <c r="WU181" s="205"/>
      <c r="WV181" s="205"/>
      <c r="WW181" s="205"/>
      <c r="WX181" s="205"/>
      <c r="WY181" s="205"/>
      <c r="WZ181" s="205"/>
      <c r="XA181" s="205"/>
      <c r="XB181" s="205"/>
      <c r="XC181" s="205"/>
      <c r="XD181" s="205"/>
      <c r="XE181" s="205"/>
      <c r="XF181" s="205"/>
      <c r="XG181" s="205"/>
      <c r="XH181" s="205"/>
      <c r="XI181" s="205"/>
      <c r="XJ181" s="205"/>
      <c r="XK181" s="205"/>
      <c r="XL181" s="205"/>
      <c r="XM181" s="205"/>
      <c r="XN181" s="205"/>
      <c r="XO181" s="205"/>
      <c r="XP181" s="205"/>
      <c r="XQ181" s="205"/>
      <c r="XR181" s="205"/>
      <c r="XS181" s="205"/>
      <c r="XT181" s="205"/>
      <c r="XU181" s="205"/>
      <c r="XV181" s="205"/>
      <c r="XW181" s="205"/>
      <c r="XX181" s="205"/>
      <c r="XY181" s="205"/>
      <c r="XZ181" s="205"/>
      <c r="YA181" s="205"/>
      <c r="YB181" s="205"/>
      <c r="YC181" s="205"/>
      <c r="YD181" s="205"/>
      <c r="YE181" s="205"/>
      <c r="YF181" s="205"/>
      <c r="YG181" s="205"/>
      <c r="YH181" s="205"/>
      <c r="YI181" s="205"/>
      <c r="YJ181" s="205"/>
      <c r="YK181" s="205"/>
      <c r="YL181" s="205"/>
      <c r="YM181" s="205"/>
      <c r="YN181" s="205"/>
      <c r="YO181" s="205"/>
      <c r="YP181" s="205"/>
      <c r="YQ181" s="205"/>
      <c r="YR181" s="205"/>
      <c r="YS181" s="205"/>
      <c r="YT181" s="205"/>
      <c r="YU181" s="205"/>
      <c r="YV181" s="205"/>
      <c r="YW181" s="205"/>
      <c r="YX181" s="205"/>
      <c r="YY181" s="205"/>
      <c r="YZ181" s="205"/>
      <c r="ZA181" s="205"/>
      <c r="ZB181" s="205"/>
      <c r="ZC181" s="205"/>
      <c r="ZD181" s="205"/>
      <c r="ZE181" s="205"/>
      <c r="ZF181" s="205"/>
      <c r="ZG181" s="205"/>
      <c r="ZH181" s="205"/>
      <c r="ZI181" s="205"/>
      <c r="ZJ181" s="205"/>
      <c r="ZK181" s="205"/>
      <c r="ZL181" s="205"/>
      <c r="ZM181" s="205"/>
      <c r="ZN181" s="205"/>
      <c r="ZO181" s="205"/>
      <c r="ZP181" s="205"/>
      <c r="ZQ181" s="205"/>
      <c r="ZR181" s="205"/>
      <c r="ZS181" s="205"/>
      <c r="ZT181" s="205"/>
      <c r="ZU181" s="205"/>
      <c r="ZV181" s="205"/>
      <c r="ZW181" s="205"/>
      <c r="ZX181" s="205"/>
      <c r="ZY181" s="205"/>
      <c r="ZZ181" s="205"/>
      <c r="AAA181" s="205"/>
      <c r="AAB181" s="205"/>
      <c r="AAC181" s="205"/>
      <c r="AAD181" s="205"/>
      <c r="AAE181" s="205"/>
      <c r="AAF181" s="205"/>
      <c r="AAG181" s="205"/>
      <c r="AAH181" s="205"/>
      <c r="AAI181" s="205"/>
      <c r="AAJ181" s="205"/>
      <c r="AAK181" s="205"/>
      <c r="AAL181" s="205"/>
      <c r="AAM181" s="205"/>
      <c r="AAN181" s="205"/>
      <c r="AAO181" s="205"/>
      <c r="AAP181" s="205"/>
      <c r="AAQ181" s="205"/>
      <c r="AAR181" s="205"/>
      <c r="AAS181" s="205"/>
      <c r="AAT181" s="205"/>
      <c r="AAU181" s="205"/>
      <c r="AAV181" s="205"/>
      <c r="AAW181" s="205"/>
      <c r="AAX181" s="205"/>
      <c r="AAY181" s="205"/>
      <c r="AAZ181" s="205"/>
      <c r="ABA181" s="205"/>
      <c r="ABB181" s="205"/>
      <c r="ABC181" s="205"/>
      <c r="ABD181" s="205"/>
      <c r="ABE181" s="205"/>
      <c r="ABF181" s="205"/>
      <c r="ABG181" s="205"/>
      <c r="ABH181" s="205"/>
      <c r="ABI181" s="205"/>
      <c r="ABJ181" s="205"/>
      <c r="ABK181" s="205"/>
      <c r="ABL181" s="205"/>
      <c r="ABM181" s="205"/>
      <c r="ABN181" s="205"/>
      <c r="ABO181" s="205"/>
      <c r="ABP181" s="205"/>
      <c r="ABQ181" s="205"/>
      <c r="ABR181" s="205"/>
      <c r="ABS181" s="205"/>
      <c r="ABT181" s="205"/>
      <c r="ABU181" s="205"/>
      <c r="ABV181" s="205"/>
      <c r="ABW181" s="205"/>
      <c r="ABX181" s="205"/>
      <c r="ABY181" s="205"/>
      <c r="ABZ181" s="205"/>
      <c r="ACA181" s="205"/>
      <c r="ACB181" s="205"/>
      <c r="ACC181" s="205"/>
      <c r="ACD181" s="205"/>
      <c r="ACE181" s="205"/>
      <c r="ACF181" s="205"/>
      <c r="ACG181" s="205"/>
      <c r="ACH181" s="205"/>
      <c r="ACI181" s="205"/>
      <c r="ACJ181" s="205"/>
      <c r="ACK181" s="205"/>
      <c r="ACL181" s="205"/>
      <c r="ACM181" s="205"/>
      <c r="ACN181" s="205"/>
      <c r="ACO181" s="205"/>
      <c r="ACP181" s="205"/>
      <c r="ACQ181" s="205"/>
      <c r="ACR181" s="205"/>
      <c r="ACS181" s="205"/>
      <c r="ACT181" s="205"/>
      <c r="ACU181" s="205"/>
      <c r="ACV181" s="205"/>
      <c r="ACW181" s="205"/>
      <c r="ACX181" s="205"/>
      <c r="ACY181" s="205"/>
      <c r="ACZ181" s="205"/>
      <c r="ADA181" s="205"/>
      <c r="ADB181" s="205"/>
      <c r="ADC181" s="205"/>
      <c r="ADD181" s="205"/>
      <c r="ADE181" s="205"/>
      <c r="ADF181" s="205"/>
      <c r="ADG181" s="205"/>
      <c r="ADH181" s="205"/>
      <c r="ADI181" s="205"/>
      <c r="ADJ181" s="205"/>
      <c r="ADK181" s="205"/>
      <c r="ADL181" s="205"/>
      <c r="ADM181" s="205"/>
      <c r="ADN181" s="205"/>
      <c r="ADO181" s="205"/>
      <c r="ADP181" s="205"/>
      <c r="ADQ181" s="205"/>
      <c r="ADR181" s="205"/>
      <c r="ADS181" s="205"/>
      <c r="ADT181" s="205"/>
      <c r="ADU181" s="205"/>
      <c r="ADV181" s="205"/>
      <c r="ADW181" s="205"/>
      <c r="ADX181" s="205"/>
      <c r="ADY181" s="205"/>
      <c r="ADZ181" s="205"/>
      <c r="AEA181" s="205"/>
      <c r="AEB181" s="205"/>
      <c r="AEC181" s="205"/>
      <c r="AED181" s="205"/>
      <c r="AEE181" s="205"/>
      <c r="AEF181" s="205"/>
      <c r="AEG181" s="205"/>
      <c r="AEH181" s="205"/>
      <c r="AEI181" s="205"/>
      <c r="AEJ181" s="205"/>
      <c r="AEK181" s="205"/>
      <c r="AEL181" s="205"/>
      <c r="AEM181" s="205"/>
      <c r="AEN181" s="205"/>
      <c r="AEO181" s="205"/>
      <c r="AEP181" s="205"/>
      <c r="AEQ181" s="205"/>
      <c r="AER181" s="205"/>
      <c r="AES181" s="205"/>
      <c r="AET181" s="205"/>
      <c r="AEU181" s="205"/>
      <c r="AEV181" s="205"/>
      <c r="AEW181" s="205"/>
      <c r="AEX181" s="205"/>
      <c r="AEY181" s="205"/>
      <c r="AEZ181" s="205"/>
      <c r="AFA181" s="205"/>
      <c r="AFB181" s="205"/>
      <c r="AFC181" s="205"/>
      <c r="AFD181" s="205"/>
      <c r="AFE181" s="205"/>
      <c r="AFF181" s="205"/>
      <c r="AFG181" s="205"/>
      <c r="AFH181" s="205"/>
      <c r="AFI181" s="205"/>
      <c r="AFJ181" s="205"/>
      <c r="AFK181" s="205"/>
      <c r="AFL181" s="205"/>
      <c r="AFM181" s="205"/>
      <c r="AFN181" s="205"/>
      <c r="AFO181" s="205"/>
      <c r="AFP181" s="205"/>
      <c r="AFQ181" s="205"/>
      <c r="AFR181" s="205"/>
      <c r="AFS181" s="205"/>
      <c r="AFT181" s="205"/>
      <c r="AFU181" s="205"/>
      <c r="AFV181" s="205"/>
      <c r="AFW181" s="205"/>
      <c r="AFX181" s="205"/>
      <c r="AFY181" s="205"/>
      <c r="AFZ181" s="205"/>
      <c r="AGA181" s="205"/>
      <c r="AGB181" s="205"/>
      <c r="AGC181" s="205"/>
      <c r="AGD181" s="205"/>
      <c r="AGE181" s="205"/>
      <c r="AGF181" s="205"/>
      <c r="AGG181" s="205"/>
      <c r="AGH181" s="205"/>
      <c r="AGI181" s="205"/>
      <c r="AGJ181" s="205"/>
      <c r="AGK181" s="205"/>
      <c r="AGL181" s="205"/>
      <c r="AGM181" s="205"/>
      <c r="AGN181" s="205"/>
      <c r="AGO181" s="205"/>
      <c r="AGP181" s="205"/>
      <c r="AGQ181" s="205"/>
      <c r="AGR181" s="205"/>
      <c r="AGS181" s="205"/>
      <c r="AGT181" s="205"/>
      <c r="AGU181" s="205"/>
      <c r="AGV181" s="205"/>
      <c r="AGW181" s="205"/>
      <c r="AGX181" s="205"/>
      <c r="AGY181" s="205"/>
      <c r="AGZ181" s="205"/>
      <c r="AHA181" s="205"/>
      <c r="AHB181" s="205"/>
      <c r="AHC181" s="205"/>
      <c r="AHD181" s="205"/>
      <c r="AHE181" s="205"/>
      <c r="AHF181" s="205"/>
      <c r="AHG181" s="205"/>
      <c r="AHH181" s="205"/>
      <c r="AHI181" s="205"/>
      <c r="AHJ181" s="205"/>
      <c r="AHK181" s="205"/>
      <c r="AHL181" s="205"/>
      <c r="AHM181" s="205"/>
      <c r="AHN181" s="205"/>
      <c r="AHO181" s="205"/>
      <c r="AHP181" s="205"/>
      <c r="AHQ181" s="205"/>
      <c r="AHR181" s="205"/>
      <c r="AHS181" s="205"/>
      <c r="AHT181" s="205"/>
      <c r="AHU181" s="205"/>
      <c r="AHV181" s="205"/>
      <c r="AHW181" s="205"/>
      <c r="AHX181" s="205"/>
      <c r="AHY181" s="205"/>
      <c r="AHZ181" s="205"/>
      <c r="AIA181" s="205"/>
      <c r="AIB181" s="205"/>
      <c r="AIC181" s="205"/>
      <c r="AID181" s="205"/>
      <c r="AIE181" s="205"/>
      <c r="AIF181" s="205"/>
      <c r="AIG181" s="205"/>
      <c r="AIH181" s="205"/>
      <c r="AII181" s="205"/>
      <c r="AIJ181" s="205"/>
      <c r="AIK181" s="205"/>
      <c r="AIL181" s="205"/>
      <c r="AIM181" s="205"/>
      <c r="AIN181" s="205"/>
      <c r="AIO181" s="205"/>
      <c r="AIP181" s="205"/>
      <c r="AIQ181" s="205"/>
      <c r="AIR181" s="205"/>
      <c r="AIS181" s="205"/>
      <c r="AIT181" s="205"/>
      <c r="AIU181" s="205"/>
      <c r="AIV181" s="205"/>
      <c r="AIW181" s="205"/>
      <c r="AIX181" s="205"/>
      <c r="AIY181" s="205"/>
      <c r="AIZ181" s="205"/>
      <c r="AJA181" s="205"/>
      <c r="AJB181" s="205"/>
      <c r="AJC181" s="205"/>
      <c r="AJD181" s="205"/>
      <c r="AJE181" s="205"/>
      <c r="AJF181" s="205"/>
      <c r="AJG181" s="205"/>
      <c r="AJH181" s="205"/>
      <c r="AJI181" s="205"/>
      <c r="AJJ181" s="205"/>
      <c r="AJK181" s="205"/>
      <c r="AJL181" s="205"/>
      <c r="AJM181" s="205"/>
      <c r="AJN181" s="205"/>
      <c r="AJO181" s="205"/>
      <c r="AJP181" s="205"/>
      <c r="AJQ181" s="205"/>
      <c r="AJR181" s="205"/>
      <c r="AJS181" s="205"/>
      <c r="AJT181" s="205"/>
      <c r="AJU181" s="205"/>
      <c r="AJV181" s="205"/>
      <c r="AJW181" s="205"/>
      <c r="AJX181" s="205"/>
      <c r="AJY181" s="205"/>
      <c r="AJZ181" s="205"/>
      <c r="AKA181" s="205"/>
      <c r="AKB181" s="205"/>
      <c r="AKC181" s="205"/>
      <c r="AKD181" s="205"/>
      <c r="AKE181" s="205"/>
      <c r="AKF181" s="205"/>
      <c r="AKG181" s="205"/>
      <c r="AKH181" s="205"/>
      <c r="AKI181" s="205"/>
      <c r="AKJ181" s="205"/>
      <c r="AKK181" s="205"/>
      <c r="AKL181" s="205"/>
      <c r="AKM181" s="205"/>
      <c r="AKN181" s="205"/>
      <c r="AKO181" s="205"/>
      <c r="AKP181" s="205"/>
      <c r="AKQ181" s="205"/>
      <c r="AKR181" s="205"/>
      <c r="AKS181" s="205"/>
      <c r="AKT181" s="205"/>
      <c r="AKU181" s="205"/>
      <c r="AKV181" s="205"/>
      <c r="AKW181" s="205"/>
      <c r="AKX181" s="205"/>
      <c r="AKY181" s="205"/>
      <c r="AKZ181" s="205"/>
      <c r="ALA181" s="205"/>
      <c r="ALB181" s="205"/>
      <c r="ALC181" s="205"/>
      <c r="ALD181" s="205"/>
      <c r="ALE181" s="205"/>
      <c r="ALF181" s="205"/>
      <c r="ALG181" s="205"/>
      <c r="ALH181" s="205"/>
      <c r="ALI181" s="205"/>
      <c r="ALJ181" s="205"/>
      <c r="ALK181" s="205"/>
      <c r="ALL181" s="205"/>
      <c r="ALM181" s="205"/>
      <c r="ALN181" s="205"/>
      <c r="ALO181" s="205"/>
      <c r="ALP181" s="205"/>
      <c r="ALQ181" s="205"/>
      <c r="ALR181" s="205"/>
      <c r="ALS181" s="205"/>
      <c r="ALT181" s="205"/>
      <c r="ALU181" s="205"/>
      <c r="ALV181" s="205"/>
      <c r="ALW181" s="205"/>
      <c r="ALX181" s="205"/>
      <c r="ALY181" s="205"/>
      <c r="ALZ181" s="205"/>
      <c r="AMA181" s="205"/>
      <c r="AMB181" s="205"/>
      <c r="AMC181" s="205"/>
      <c r="AMD181" s="205"/>
      <c r="AME181" s="205"/>
      <c r="AMF181" s="205"/>
      <c r="AMG181" s="205"/>
      <c r="AMH181" s="205"/>
      <c r="AMI181" s="205"/>
      <c r="AMJ181" s="205"/>
      <c r="AMK181" s="205"/>
    </row>
    <row r="182" spans="1:1025" s="220" customFormat="1" ht="14.25" customHeight="1" x14ac:dyDescent="0.25">
      <c r="A182" s="219"/>
      <c r="B182" s="300" t="s">
        <v>35</v>
      </c>
      <c r="C182" s="300"/>
      <c r="D182" s="300"/>
      <c r="E182" s="300"/>
      <c r="F182" s="300"/>
      <c r="G182" s="300"/>
      <c r="H182" s="300"/>
      <c r="I182" s="300"/>
      <c r="J182" s="300"/>
      <c r="K182" s="300"/>
      <c r="L182" s="300"/>
      <c r="CY182" s="219"/>
      <c r="CZ182" s="219"/>
      <c r="DA182" s="219"/>
      <c r="DB182" s="219"/>
      <c r="DC182" s="219"/>
      <c r="DD182" s="219"/>
      <c r="DE182" s="219"/>
      <c r="DF182" s="219"/>
      <c r="DG182" s="219"/>
      <c r="DH182" s="219"/>
      <c r="DI182" s="219"/>
      <c r="DJ182" s="219"/>
      <c r="DK182" s="219"/>
      <c r="DL182" s="219"/>
      <c r="DM182" s="219"/>
      <c r="DN182" s="219"/>
      <c r="DO182" s="219"/>
      <c r="DP182" s="219"/>
      <c r="DQ182" s="219"/>
      <c r="DR182" s="219"/>
      <c r="DS182" s="219"/>
      <c r="DT182" s="219"/>
      <c r="DU182" s="219"/>
      <c r="DV182" s="219"/>
      <c r="DW182" s="219"/>
      <c r="DX182" s="219"/>
      <c r="DY182" s="219"/>
      <c r="DZ182" s="219"/>
      <c r="EA182" s="219"/>
      <c r="EB182" s="219"/>
      <c r="EC182" s="219"/>
      <c r="ED182" s="219"/>
      <c r="EE182" s="219"/>
      <c r="EF182" s="219"/>
      <c r="EG182" s="219"/>
      <c r="EH182" s="219"/>
      <c r="EI182" s="219"/>
      <c r="EJ182" s="219"/>
      <c r="EK182" s="219"/>
      <c r="EL182" s="219"/>
      <c r="EM182" s="219"/>
      <c r="EN182" s="219"/>
      <c r="EO182" s="219"/>
      <c r="EP182" s="219"/>
      <c r="EQ182" s="219"/>
      <c r="ER182" s="219"/>
      <c r="ES182" s="219"/>
      <c r="ET182" s="219"/>
      <c r="EU182" s="219"/>
      <c r="EV182" s="219"/>
      <c r="EW182" s="219"/>
      <c r="EX182" s="219"/>
      <c r="EY182" s="219"/>
      <c r="EZ182" s="219"/>
      <c r="FA182" s="219"/>
      <c r="FB182" s="219"/>
      <c r="FC182" s="219"/>
      <c r="FD182" s="219"/>
      <c r="FE182" s="219"/>
      <c r="FF182" s="219"/>
      <c r="FG182" s="219"/>
      <c r="FH182" s="219"/>
      <c r="FI182" s="219"/>
      <c r="FJ182" s="219"/>
      <c r="FK182" s="219"/>
      <c r="FL182" s="219"/>
      <c r="FM182" s="219"/>
      <c r="FN182" s="219"/>
      <c r="FO182" s="219"/>
      <c r="FP182" s="219"/>
      <c r="FQ182" s="219"/>
      <c r="FR182" s="219"/>
      <c r="FS182" s="219"/>
      <c r="FT182" s="219"/>
      <c r="FU182" s="219"/>
      <c r="FV182" s="219"/>
      <c r="FW182" s="219"/>
      <c r="FX182" s="219"/>
      <c r="FY182" s="219"/>
      <c r="FZ182" s="219"/>
      <c r="GA182" s="219"/>
      <c r="GB182" s="219"/>
      <c r="GC182" s="219"/>
      <c r="GD182" s="219"/>
      <c r="GE182" s="219"/>
      <c r="GF182" s="219"/>
      <c r="GG182" s="219"/>
      <c r="GH182" s="219"/>
      <c r="GI182" s="219"/>
      <c r="GJ182" s="219"/>
      <c r="GK182" s="219"/>
      <c r="GL182" s="219"/>
      <c r="GM182" s="219"/>
      <c r="GN182" s="219"/>
      <c r="GO182" s="219"/>
      <c r="GP182" s="219"/>
      <c r="GQ182" s="219"/>
      <c r="GR182" s="219"/>
      <c r="GS182" s="219"/>
      <c r="GT182" s="219"/>
      <c r="GU182" s="219"/>
      <c r="GV182" s="219"/>
      <c r="GW182" s="219"/>
      <c r="GX182" s="219"/>
      <c r="GY182" s="219"/>
      <c r="GZ182" s="219"/>
      <c r="HA182" s="219"/>
      <c r="HB182" s="219"/>
      <c r="HC182" s="219"/>
      <c r="HD182" s="219"/>
      <c r="HE182" s="219"/>
      <c r="HF182" s="219"/>
      <c r="HG182" s="219"/>
      <c r="HH182" s="219"/>
      <c r="HI182" s="219"/>
      <c r="HJ182" s="219"/>
      <c r="HK182" s="219"/>
      <c r="HL182" s="219"/>
      <c r="HM182" s="219"/>
      <c r="HN182" s="219"/>
      <c r="HO182" s="219"/>
      <c r="HP182" s="219"/>
      <c r="HQ182" s="219"/>
      <c r="HR182" s="219"/>
      <c r="HS182" s="219"/>
      <c r="HT182" s="219"/>
      <c r="HU182" s="219"/>
      <c r="HV182" s="219"/>
      <c r="HW182" s="219"/>
      <c r="HX182" s="219"/>
      <c r="HY182" s="219"/>
      <c r="HZ182" s="219"/>
      <c r="IA182" s="219"/>
      <c r="IB182" s="219"/>
      <c r="IC182" s="219"/>
      <c r="ID182" s="219"/>
      <c r="IE182" s="219"/>
      <c r="IF182" s="219"/>
      <c r="IG182" s="219"/>
      <c r="IH182" s="219"/>
      <c r="II182" s="219"/>
      <c r="IJ182" s="219"/>
      <c r="IK182" s="219"/>
      <c r="IL182" s="219"/>
      <c r="IM182" s="219"/>
      <c r="IN182" s="219"/>
      <c r="IO182" s="219"/>
      <c r="IP182" s="219"/>
      <c r="IQ182" s="219"/>
      <c r="IR182" s="219"/>
      <c r="IS182" s="219"/>
      <c r="IT182" s="219"/>
      <c r="IU182" s="219"/>
      <c r="IV182" s="219"/>
      <c r="IW182" s="219"/>
      <c r="IX182" s="219"/>
      <c r="IY182" s="219"/>
      <c r="IZ182" s="219"/>
      <c r="JA182" s="219"/>
      <c r="JB182" s="219"/>
      <c r="JC182" s="219"/>
      <c r="JD182" s="219"/>
      <c r="JE182" s="219"/>
      <c r="JF182" s="219"/>
      <c r="JG182" s="219"/>
      <c r="JH182" s="219"/>
      <c r="JI182" s="219"/>
      <c r="JJ182" s="219"/>
      <c r="JK182" s="219"/>
      <c r="JL182" s="219"/>
      <c r="JM182" s="219"/>
      <c r="JN182" s="219"/>
      <c r="JO182" s="219"/>
      <c r="JP182" s="219"/>
      <c r="JQ182" s="219"/>
      <c r="JR182" s="219"/>
      <c r="JS182" s="219"/>
      <c r="JT182" s="219"/>
      <c r="JU182" s="219"/>
      <c r="JV182" s="219"/>
      <c r="JW182" s="219"/>
      <c r="JX182" s="219"/>
      <c r="JY182" s="219"/>
      <c r="JZ182" s="219"/>
      <c r="KA182" s="219"/>
      <c r="KB182" s="219"/>
      <c r="KC182" s="219"/>
      <c r="KD182" s="219"/>
      <c r="KE182" s="219"/>
      <c r="KF182" s="219"/>
      <c r="KG182" s="219"/>
      <c r="KH182" s="219"/>
      <c r="KI182" s="219"/>
      <c r="KJ182" s="219"/>
      <c r="KK182" s="219"/>
      <c r="KL182" s="219"/>
      <c r="KM182" s="219"/>
      <c r="KN182" s="219"/>
      <c r="KO182" s="219"/>
    </row>
    <row r="183" spans="1:1025" s="212" customFormat="1" ht="15" hidden="1" customHeight="1" x14ac:dyDescent="0.25">
      <c r="A183" s="209"/>
      <c r="B183" s="293" t="s">
        <v>110</v>
      </c>
      <c r="C183" s="294" t="s">
        <v>101</v>
      </c>
      <c r="D183" s="199" t="s">
        <v>96</v>
      </c>
      <c r="E183" s="201">
        <f>E184+E186+E188+E189</f>
        <v>0</v>
      </c>
      <c r="F183" s="208" t="s">
        <v>97</v>
      </c>
      <c r="G183" s="201">
        <f>G184+G186+G188+G189</f>
        <v>0</v>
      </c>
      <c r="H183" s="208" t="s">
        <v>97</v>
      </c>
      <c r="I183" s="201">
        <f>I184+I186+I188+I189</f>
        <v>0</v>
      </c>
      <c r="J183" s="208" t="e">
        <f>I183/E183*100</f>
        <v>#DIV/0!</v>
      </c>
      <c r="K183" s="208" t="s">
        <v>97</v>
      </c>
      <c r="L183" s="208" t="s">
        <v>97</v>
      </c>
      <c r="CY183" s="209"/>
      <c r="CZ183" s="209"/>
      <c r="DA183" s="209"/>
      <c r="DB183" s="209"/>
      <c r="DC183" s="209"/>
      <c r="DD183" s="209"/>
      <c r="DE183" s="209"/>
      <c r="DF183" s="209"/>
      <c r="DG183" s="209"/>
      <c r="DH183" s="209"/>
      <c r="DI183" s="209"/>
      <c r="DJ183" s="209"/>
      <c r="DK183" s="209"/>
      <c r="DL183" s="209"/>
      <c r="DM183" s="209"/>
      <c r="DN183" s="209"/>
      <c r="DO183" s="209"/>
      <c r="DP183" s="209"/>
      <c r="DQ183" s="209"/>
      <c r="DR183" s="209"/>
      <c r="DS183" s="209"/>
      <c r="DT183" s="209"/>
      <c r="DU183" s="209"/>
      <c r="DV183" s="209"/>
      <c r="DW183" s="209"/>
      <c r="DX183" s="209"/>
      <c r="DY183" s="209"/>
      <c r="DZ183" s="209"/>
      <c r="EA183" s="209"/>
      <c r="EB183" s="209"/>
      <c r="EC183" s="209"/>
      <c r="ED183" s="209"/>
      <c r="EE183" s="209"/>
      <c r="EF183" s="209"/>
      <c r="EG183" s="209"/>
      <c r="EH183" s="209"/>
      <c r="EI183" s="209"/>
      <c r="EJ183" s="209"/>
      <c r="EK183" s="209"/>
      <c r="EL183" s="209"/>
      <c r="EM183" s="209"/>
      <c r="EN183" s="209"/>
      <c r="EO183" s="209"/>
      <c r="EP183" s="209"/>
      <c r="EQ183" s="209"/>
      <c r="ER183" s="209"/>
      <c r="ES183" s="209"/>
      <c r="ET183" s="209"/>
      <c r="EU183" s="209"/>
      <c r="EV183" s="209"/>
      <c r="EW183" s="209"/>
      <c r="EX183" s="209"/>
      <c r="EY183" s="209"/>
      <c r="EZ183" s="209"/>
      <c r="FA183" s="209"/>
      <c r="FB183" s="209"/>
      <c r="FC183" s="209"/>
      <c r="FD183" s="209"/>
      <c r="FE183" s="209"/>
      <c r="FF183" s="209"/>
      <c r="FG183" s="209"/>
      <c r="FH183" s="209"/>
      <c r="FI183" s="209"/>
      <c r="FJ183" s="209"/>
      <c r="FK183" s="209"/>
      <c r="FL183" s="209"/>
      <c r="FM183" s="209"/>
      <c r="FN183" s="209"/>
      <c r="FO183" s="209"/>
      <c r="FP183" s="209"/>
      <c r="FQ183" s="209"/>
      <c r="FR183" s="209"/>
      <c r="FS183" s="209"/>
      <c r="FT183" s="209"/>
      <c r="FU183" s="209"/>
      <c r="FV183" s="209"/>
      <c r="FW183" s="209"/>
      <c r="FX183" s="209"/>
      <c r="FY183" s="209"/>
      <c r="FZ183" s="209"/>
      <c r="GA183" s="209"/>
      <c r="GB183" s="209"/>
      <c r="GC183" s="209"/>
      <c r="GD183" s="209"/>
      <c r="GE183" s="209"/>
      <c r="GF183" s="209"/>
      <c r="GG183" s="209"/>
      <c r="GH183" s="209"/>
      <c r="GI183" s="209"/>
      <c r="GJ183" s="209"/>
      <c r="GK183" s="209"/>
      <c r="GL183" s="209"/>
      <c r="GM183" s="209"/>
      <c r="GN183" s="209"/>
      <c r="GO183" s="209"/>
      <c r="GP183" s="209"/>
      <c r="GQ183" s="209"/>
      <c r="GR183" s="209"/>
      <c r="GS183" s="209"/>
      <c r="GT183" s="209"/>
      <c r="GU183" s="209"/>
      <c r="GV183" s="209"/>
      <c r="GW183" s="209"/>
      <c r="GX183" s="209"/>
      <c r="GY183" s="209"/>
      <c r="GZ183" s="209"/>
      <c r="HA183" s="209"/>
      <c r="HB183" s="209"/>
      <c r="HC183" s="209"/>
      <c r="HD183" s="209"/>
      <c r="HE183" s="209"/>
      <c r="HF183" s="209"/>
      <c r="HG183" s="209"/>
      <c r="HH183" s="209"/>
      <c r="HI183" s="209"/>
      <c r="HJ183" s="209"/>
      <c r="HK183" s="209"/>
      <c r="HL183" s="209"/>
      <c r="HM183" s="209"/>
      <c r="HN183" s="209"/>
      <c r="HO183" s="209"/>
      <c r="HP183" s="209"/>
      <c r="HQ183" s="209"/>
      <c r="HR183" s="209"/>
      <c r="HS183" s="209"/>
      <c r="HT183" s="209"/>
      <c r="HU183" s="209"/>
      <c r="HV183" s="209"/>
      <c r="HW183" s="209"/>
      <c r="HX183" s="209"/>
      <c r="HY183" s="209"/>
      <c r="HZ183" s="209"/>
      <c r="IA183" s="209"/>
      <c r="IB183" s="209"/>
      <c r="IC183" s="209"/>
      <c r="ID183" s="209"/>
      <c r="IE183" s="209"/>
      <c r="IF183" s="209"/>
      <c r="IG183" s="209"/>
      <c r="IH183" s="209"/>
      <c r="II183" s="209"/>
      <c r="IJ183" s="209"/>
      <c r="IK183" s="209"/>
      <c r="IL183" s="209"/>
      <c r="IM183" s="209"/>
      <c r="IN183" s="209"/>
      <c r="IO183" s="209"/>
      <c r="IP183" s="209"/>
      <c r="IQ183" s="209"/>
      <c r="IR183" s="209"/>
      <c r="IS183" s="209"/>
      <c r="IT183" s="209"/>
      <c r="IU183" s="209"/>
      <c r="IV183" s="209"/>
      <c r="IW183" s="209"/>
      <c r="IX183" s="209"/>
      <c r="IY183" s="209"/>
      <c r="IZ183" s="209"/>
      <c r="JA183" s="209"/>
      <c r="JB183" s="209"/>
      <c r="JC183" s="209"/>
      <c r="JD183" s="209"/>
      <c r="JE183" s="209"/>
      <c r="JF183" s="209"/>
      <c r="JG183" s="209"/>
      <c r="JH183" s="209"/>
      <c r="JI183" s="209"/>
      <c r="JJ183" s="209"/>
      <c r="JK183" s="209"/>
      <c r="JL183" s="209"/>
      <c r="JM183" s="209"/>
      <c r="JN183" s="209"/>
      <c r="JO183" s="209"/>
      <c r="JP183" s="209"/>
      <c r="JQ183" s="209"/>
      <c r="JR183" s="209"/>
      <c r="JS183" s="209"/>
      <c r="JT183" s="209"/>
      <c r="JU183" s="209"/>
      <c r="JV183" s="209"/>
      <c r="JW183" s="209"/>
      <c r="JX183" s="209"/>
      <c r="JY183" s="209"/>
      <c r="JZ183" s="209"/>
      <c r="KA183" s="209"/>
      <c r="KB183" s="209"/>
      <c r="KC183" s="209"/>
      <c r="KD183" s="209"/>
      <c r="KE183" s="209"/>
      <c r="KF183" s="209"/>
      <c r="KG183" s="209"/>
      <c r="KH183" s="209"/>
      <c r="KI183" s="209"/>
      <c r="KJ183" s="209"/>
      <c r="KK183" s="209"/>
      <c r="KL183" s="209"/>
      <c r="KM183" s="209"/>
      <c r="KN183" s="209"/>
      <c r="KO183" s="209"/>
    </row>
    <row r="184" spans="1:1025" s="212" customFormat="1" hidden="1" x14ac:dyDescent="0.25">
      <c r="A184" s="209"/>
      <c r="B184" s="293"/>
      <c r="C184" s="294"/>
      <c r="D184" s="199" t="s">
        <v>23</v>
      </c>
      <c r="E184" s="201">
        <f>E191</f>
        <v>0</v>
      </c>
      <c r="F184" s="201">
        <f>F191</f>
        <v>0</v>
      </c>
      <c r="G184" s="201">
        <f>G191</f>
        <v>0</v>
      </c>
      <c r="H184" s="201">
        <f>H191</f>
        <v>0</v>
      </c>
      <c r="I184" s="201">
        <f>I191</f>
        <v>0</v>
      </c>
      <c r="J184" s="208" t="e">
        <f>I184/E184*100</f>
        <v>#DIV/0!</v>
      </c>
      <c r="K184" s="208" t="e">
        <f>H184/F184*100</f>
        <v>#DIV/0!</v>
      </c>
      <c r="L184" s="208" t="e">
        <f>H184/G184*100</f>
        <v>#DIV/0!</v>
      </c>
      <c r="CY184" s="209"/>
      <c r="CZ184" s="209"/>
      <c r="DA184" s="209"/>
      <c r="DB184" s="209"/>
      <c r="DC184" s="209"/>
      <c r="DD184" s="209"/>
      <c r="DE184" s="209"/>
      <c r="DF184" s="209"/>
      <c r="DG184" s="209"/>
      <c r="DH184" s="209"/>
      <c r="DI184" s="209"/>
      <c r="DJ184" s="209"/>
      <c r="DK184" s="209"/>
      <c r="DL184" s="209"/>
      <c r="DM184" s="209"/>
      <c r="DN184" s="209"/>
      <c r="DO184" s="209"/>
      <c r="DP184" s="209"/>
      <c r="DQ184" s="209"/>
      <c r="DR184" s="209"/>
      <c r="DS184" s="209"/>
      <c r="DT184" s="209"/>
      <c r="DU184" s="209"/>
      <c r="DV184" s="209"/>
      <c r="DW184" s="209"/>
      <c r="DX184" s="209"/>
      <c r="DY184" s="209"/>
      <c r="DZ184" s="209"/>
      <c r="EA184" s="209"/>
      <c r="EB184" s="209"/>
      <c r="EC184" s="209"/>
      <c r="ED184" s="209"/>
      <c r="EE184" s="209"/>
      <c r="EF184" s="209"/>
      <c r="EG184" s="209"/>
      <c r="EH184" s="209"/>
      <c r="EI184" s="209"/>
      <c r="EJ184" s="209"/>
      <c r="EK184" s="209"/>
      <c r="EL184" s="209"/>
      <c r="EM184" s="209"/>
      <c r="EN184" s="209"/>
      <c r="EO184" s="209"/>
      <c r="EP184" s="209"/>
      <c r="EQ184" s="209"/>
      <c r="ER184" s="209"/>
      <c r="ES184" s="209"/>
      <c r="ET184" s="209"/>
      <c r="EU184" s="209"/>
      <c r="EV184" s="209"/>
      <c r="EW184" s="209"/>
      <c r="EX184" s="209"/>
      <c r="EY184" s="209"/>
      <c r="EZ184" s="209"/>
      <c r="FA184" s="209"/>
      <c r="FB184" s="209"/>
      <c r="FC184" s="209"/>
      <c r="FD184" s="209"/>
      <c r="FE184" s="209"/>
      <c r="FF184" s="209"/>
      <c r="FG184" s="209"/>
      <c r="FH184" s="209"/>
      <c r="FI184" s="209"/>
      <c r="FJ184" s="209"/>
      <c r="FK184" s="209"/>
      <c r="FL184" s="209"/>
      <c r="FM184" s="209"/>
      <c r="FN184" s="209"/>
      <c r="FO184" s="209"/>
      <c r="FP184" s="209"/>
      <c r="FQ184" s="209"/>
      <c r="FR184" s="209"/>
      <c r="FS184" s="209"/>
      <c r="FT184" s="209"/>
      <c r="FU184" s="209"/>
      <c r="FV184" s="209"/>
      <c r="FW184" s="209"/>
      <c r="FX184" s="209"/>
      <c r="FY184" s="209"/>
      <c r="FZ184" s="209"/>
      <c r="GA184" s="209"/>
      <c r="GB184" s="209"/>
      <c r="GC184" s="209"/>
      <c r="GD184" s="209"/>
      <c r="GE184" s="209"/>
      <c r="GF184" s="209"/>
      <c r="GG184" s="209"/>
      <c r="GH184" s="209"/>
      <c r="GI184" s="209"/>
      <c r="GJ184" s="209"/>
      <c r="GK184" s="209"/>
      <c r="GL184" s="209"/>
      <c r="GM184" s="209"/>
      <c r="GN184" s="209"/>
      <c r="GO184" s="209"/>
      <c r="GP184" s="209"/>
      <c r="GQ184" s="209"/>
      <c r="GR184" s="209"/>
      <c r="GS184" s="209"/>
      <c r="GT184" s="209"/>
      <c r="GU184" s="209"/>
      <c r="GV184" s="209"/>
      <c r="GW184" s="209"/>
      <c r="GX184" s="209"/>
      <c r="GY184" s="209"/>
      <c r="GZ184" s="209"/>
      <c r="HA184" s="209"/>
      <c r="HB184" s="209"/>
      <c r="HC184" s="209"/>
      <c r="HD184" s="209"/>
      <c r="HE184" s="209"/>
      <c r="HF184" s="209"/>
      <c r="HG184" s="209"/>
      <c r="HH184" s="209"/>
      <c r="HI184" s="209"/>
      <c r="HJ184" s="209"/>
      <c r="HK184" s="209"/>
      <c r="HL184" s="209"/>
      <c r="HM184" s="209"/>
      <c r="HN184" s="209"/>
      <c r="HO184" s="209"/>
      <c r="HP184" s="209"/>
      <c r="HQ184" s="209"/>
      <c r="HR184" s="209"/>
      <c r="HS184" s="209"/>
      <c r="HT184" s="209"/>
      <c r="HU184" s="209"/>
      <c r="HV184" s="209"/>
      <c r="HW184" s="209"/>
      <c r="HX184" s="209"/>
      <c r="HY184" s="209"/>
      <c r="HZ184" s="209"/>
      <c r="IA184" s="209"/>
      <c r="IB184" s="209"/>
      <c r="IC184" s="209"/>
      <c r="ID184" s="209"/>
      <c r="IE184" s="209"/>
      <c r="IF184" s="209"/>
      <c r="IG184" s="209"/>
      <c r="IH184" s="209"/>
      <c r="II184" s="209"/>
      <c r="IJ184" s="209"/>
      <c r="IK184" s="209"/>
      <c r="IL184" s="209"/>
      <c r="IM184" s="209"/>
      <c r="IN184" s="209"/>
      <c r="IO184" s="209"/>
      <c r="IP184" s="209"/>
      <c r="IQ184" s="209"/>
      <c r="IR184" s="209"/>
      <c r="IS184" s="209"/>
      <c r="IT184" s="209"/>
      <c r="IU184" s="209"/>
      <c r="IV184" s="209"/>
      <c r="IW184" s="209"/>
      <c r="IX184" s="209"/>
      <c r="IY184" s="209"/>
      <c r="IZ184" s="209"/>
      <c r="JA184" s="209"/>
      <c r="JB184" s="209"/>
      <c r="JC184" s="209"/>
      <c r="JD184" s="209"/>
      <c r="JE184" s="209"/>
      <c r="JF184" s="209"/>
      <c r="JG184" s="209"/>
      <c r="JH184" s="209"/>
      <c r="JI184" s="209"/>
      <c r="JJ184" s="209"/>
      <c r="JK184" s="209"/>
      <c r="JL184" s="209"/>
      <c r="JM184" s="209"/>
      <c r="JN184" s="209"/>
      <c r="JO184" s="209"/>
      <c r="JP184" s="209"/>
      <c r="JQ184" s="209"/>
      <c r="JR184" s="209"/>
      <c r="JS184" s="209"/>
      <c r="JT184" s="209"/>
      <c r="JU184" s="209"/>
      <c r="JV184" s="209"/>
      <c r="JW184" s="209"/>
      <c r="JX184" s="209"/>
      <c r="JY184" s="209"/>
      <c r="JZ184" s="209"/>
      <c r="KA184" s="209"/>
      <c r="KB184" s="209"/>
      <c r="KC184" s="209"/>
      <c r="KD184" s="209"/>
      <c r="KE184" s="209"/>
      <c r="KF184" s="209"/>
      <c r="KG184" s="209"/>
      <c r="KH184" s="209"/>
      <c r="KI184" s="209"/>
      <c r="KJ184" s="209"/>
      <c r="KK184" s="209"/>
      <c r="KL184" s="209"/>
      <c r="KM184" s="209"/>
      <c r="KN184" s="209"/>
      <c r="KO184" s="209"/>
    </row>
    <row r="185" spans="1:1025" s="212" customFormat="1" ht="54" hidden="1" x14ac:dyDescent="0.25">
      <c r="A185" s="209"/>
      <c r="B185" s="293"/>
      <c r="C185" s="294"/>
      <c r="D185" s="199" t="s">
        <v>24</v>
      </c>
      <c r="E185" s="201"/>
      <c r="F185" s="201">
        <f>F184</f>
        <v>0</v>
      </c>
      <c r="G185" s="201"/>
      <c r="H185" s="201">
        <f>H184</f>
        <v>0</v>
      </c>
      <c r="I185" s="201">
        <f>I184</f>
        <v>0</v>
      </c>
      <c r="J185" s="208"/>
      <c r="K185" s="208"/>
      <c r="L185" s="208"/>
      <c r="CY185" s="209"/>
      <c r="CZ185" s="209"/>
      <c r="DA185" s="209"/>
      <c r="DB185" s="209"/>
      <c r="DC185" s="209"/>
      <c r="DD185" s="209"/>
      <c r="DE185" s="209"/>
      <c r="DF185" s="209"/>
      <c r="DG185" s="209"/>
      <c r="DH185" s="209"/>
      <c r="DI185" s="209"/>
      <c r="DJ185" s="209"/>
      <c r="DK185" s="209"/>
      <c r="DL185" s="209"/>
      <c r="DM185" s="209"/>
      <c r="DN185" s="209"/>
      <c r="DO185" s="209"/>
      <c r="DP185" s="209"/>
      <c r="DQ185" s="209"/>
      <c r="DR185" s="209"/>
      <c r="DS185" s="209"/>
      <c r="DT185" s="209"/>
      <c r="DU185" s="209"/>
      <c r="DV185" s="209"/>
      <c r="DW185" s="209"/>
      <c r="DX185" s="209"/>
      <c r="DY185" s="209"/>
      <c r="DZ185" s="209"/>
      <c r="EA185" s="209"/>
      <c r="EB185" s="209"/>
      <c r="EC185" s="209"/>
      <c r="ED185" s="209"/>
      <c r="EE185" s="209"/>
      <c r="EF185" s="209"/>
      <c r="EG185" s="209"/>
      <c r="EH185" s="209"/>
      <c r="EI185" s="209"/>
      <c r="EJ185" s="209"/>
      <c r="EK185" s="209"/>
      <c r="EL185" s="209"/>
      <c r="EM185" s="209"/>
      <c r="EN185" s="209"/>
      <c r="EO185" s="209"/>
      <c r="EP185" s="209"/>
      <c r="EQ185" s="209"/>
      <c r="ER185" s="209"/>
      <c r="ES185" s="209"/>
      <c r="ET185" s="209"/>
      <c r="EU185" s="209"/>
      <c r="EV185" s="209"/>
      <c r="EW185" s="209"/>
      <c r="EX185" s="209"/>
      <c r="EY185" s="209"/>
      <c r="EZ185" s="209"/>
      <c r="FA185" s="209"/>
      <c r="FB185" s="209"/>
      <c r="FC185" s="209"/>
      <c r="FD185" s="209"/>
      <c r="FE185" s="209"/>
      <c r="FF185" s="209"/>
      <c r="FG185" s="209"/>
      <c r="FH185" s="209"/>
      <c r="FI185" s="209"/>
      <c r="FJ185" s="209"/>
      <c r="FK185" s="209"/>
      <c r="FL185" s="209"/>
      <c r="FM185" s="209"/>
      <c r="FN185" s="209"/>
      <c r="FO185" s="209"/>
      <c r="FP185" s="209"/>
      <c r="FQ185" s="209"/>
      <c r="FR185" s="209"/>
      <c r="FS185" s="209"/>
      <c r="FT185" s="209"/>
      <c r="FU185" s="209"/>
      <c r="FV185" s="209"/>
      <c r="FW185" s="209"/>
      <c r="FX185" s="209"/>
      <c r="FY185" s="209"/>
      <c r="FZ185" s="209"/>
      <c r="GA185" s="209"/>
      <c r="GB185" s="209"/>
      <c r="GC185" s="209"/>
      <c r="GD185" s="209"/>
      <c r="GE185" s="209"/>
      <c r="GF185" s="209"/>
      <c r="GG185" s="209"/>
      <c r="GH185" s="209"/>
      <c r="GI185" s="209"/>
      <c r="GJ185" s="209"/>
      <c r="GK185" s="209"/>
      <c r="GL185" s="209"/>
      <c r="GM185" s="209"/>
      <c r="GN185" s="209"/>
      <c r="GO185" s="209"/>
      <c r="GP185" s="209"/>
      <c r="GQ185" s="209"/>
      <c r="GR185" s="209"/>
      <c r="GS185" s="209"/>
      <c r="GT185" s="209"/>
      <c r="GU185" s="209"/>
      <c r="GV185" s="209"/>
      <c r="GW185" s="209"/>
      <c r="GX185" s="209"/>
      <c r="GY185" s="209"/>
      <c r="GZ185" s="209"/>
      <c r="HA185" s="209"/>
      <c r="HB185" s="209"/>
      <c r="HC185" s="209"/>
      <c r="HD185" s="209"/>
      <c r="HE185" s="209"/>
      <c r="HF185" s="209"/>
      <c r="HG185" s="209"/>
      <c r="HH185" s="209"/>
      <c r="HI185" s="209"/>
      <c r="HJ185" s="209"/>
      <c r="HK185" s="209"/>
      <c r="HL185" s="209"/>
      <c r="HM185" s="209"/>
      <c r="HN185" s="209"/>
      <c r="HO185" s="209"/>
      <c r="HP185" s="209"/>
      <c r="HQ185" s="209"/>
      <c r="HR185" s="209"/>
      <c r="HS185" s="209"/>
      <c r="HT185" s="209"/>
      <c r="HU185" s="209"/>
      <c r="HV185" s="209"/>
      <c r="HW185" s="209"/>
      <c r="HX185" s="209"/>
      <c r="HY185" s="209"/>
      <c r="HZ185" s="209"/>
      <c r="IA185" s="209"/>
      <c r="IB185" s="209"/>
      <c r="IC185" s="209"/>
      <c r="ID185" s="209"/>
      <c r="IE185" s="209"/>
      <c r="IF185" s="209"/>
      <c r="IG185" s="209"/>
      <c r="IH185" s="209"/>
      <c r="II185" s="209"/>
      <c r="IJ185" s="209"/>
      <c r="IK185" s="209"/>
      <c r="IL185" s="209"/>
      <c r="IM185" s="209"/>
      <c r="IN185" s="209"/>
      <c r="IO185" s="209"/>
      <c r="IP185" s="209"/>
      <c r="IQ185" s="209"/>
      <c r="IR185" s="209"/>
      <c r="IS185" s="209"/>
      <c r="IT185" s="209"/>
      <c r="IU185" s="209"/>
      <c r="IV185" s="209"/>
      <c r="IW185" s="209"/>
      <c r="IX185" s="209"/>
      <c r="IY185" s="209"/>
      <c r="IZ185" s="209"/>
      <c r="JA185" s="209"/>
      <c r="JB185" s="209"/>
      <c r="JC185" s="209"/>
      <c r="JD185" s="209"/>
      <c r="JE185" s="209"/>
      <c r="JF185" s="209"/>
      <c r="JG185" s="209"/>
      <c r="JH185" s="209"/>
      <c r="JI185" s="209"/>
      <c r="JJ185" s="209"/>
      <c r="JK185" s="209"/>
      <c r="JL185" s="209"/>
      <c r="JM185" s="209"/>
      <c r="JN185" s="209"/>
      <c r="JO185" s="209"/>
      <c r="JP185" s="209"/>
      <c r="JQ185" s="209"/>
      <c r="JR185" s="209"/>
      <c r="JS185" s="209"/>
      <c r="JT185" s="209"/>
      <c r="JU185" s="209"/>
      <c r="JV185" s="209"/>
      <c r="JW185" s="209"/>
      <c r="JX185" s="209"/>
      <c r="JY185" s="209"/>
      <c r="JZ185" s="209"/>
      <c r="KA185" s="209"/>
      <c r="KB185" s="209"/>
      <c r="KC185" s="209"/>
      <c r="KD185" s="209"/>
      <c r="KE185" s="209"/>
      <c r="KF185" s="209"/>
      <c r="KG185" s="209"/>
      <c r="KH185" s="209"/>
      <c r="KI185" s="209"/>
      <c r="KJ185" s="209"/>
      <c r="KK185" s="209"/>
      <c r="KL185" s="209"/>
      <c r="KM185" s="209"/>
      <c r="KN185" s="209"/>
      <c r="KO185" s="209"/>
    </row>
    <row r="186" spans="1:1025" s="212" customFormat="1" ht="27" hidden="1" x14ac:dyDescent="0.25">
      <c r="A186" s="209"/>
      <c r="B186" s="293"/>
      <c r="C186" s="294"/>
      <c r="D186" s="199" t="s">
        <v>25</v>
      </c>
      <c r="E186" s="201">
        <f>E193</f>
        <v>0</v>
      </c>
      <c r="F186" s="201">
        <f>F193</f>
        <v>0</v>
      </c>
      <c r="G186" s="201">
        <f>G193</f>
        <v>0</v>
      </c>
      <c r="H186" s="201">
        <f>H193</f>
        <v>0</v>
      </c>
      <c r="I186" s="201">
        <f>I193</f>
        <v>0</v>
      </c>
      <c r="J186" s="208"/>
      <c r="K186" s="208"/>
      <c r="L186" s="208"/>
      <c r="CY186" s="209"/>
      <c r="CZ186" s="209"/>
      <c r="DA186" s="209"/>
      <c r="DB186" s="209"/>
      <c r="DC186" s="209"/>
      <c r="DD186" s="209"/>
      <c r="DE186" s="209"/>
      <c r="DF186" s="209"/>
      <c r="DG186" s="209"/>
      <c r="DH186" s="209"/>
      <c r="DI186" s="209"/>
      <c r="DJ186" s="209"/>
      <c r="DK186" s="209"/>
      <c r="DL186" s="209"/>
      <c r="DM186" s="209"/>
      <c r="DN186" s="209"/>
      <c r="DO186" s="209"/>
      <c r="DP186" s="209"/>
      <c r="DQ186" s="209"/>
      <c r="DR186" s="209"/>
      <c r="DS186" s="209"/>
      <c r="DT186" s="209"/>
      <c r="DU186" s="209"/>
      <c r="DV186" s="209"/>
      <c r="DW186" s="209"/>
      <c r="DX186" s="209"/>
      <c r="DY186" s="209"/>
      <c r="DZ186" s="209"/>
      <c r="EA186" s="209"/>
      <c r="EB186" s="209"/>
      <c r="EC186" s="209"/>
      <c r="ED186" s="209"/>
      <c r="EE186" s="209"/>
      <c r="EF186" s="209"/>
      <c r="EG186" s="209"/>
      <c r="EH186" s="209"/>
      <c r="EI186" s="209"/>
      <c r="EJ186" s="209"/>
      <c r="EK186" s="209"/>
      <c r="EL186" s="209"/>
      <c r="EM186" s="209"/>
      <c r="EN186" s="209"/>
      <c r="EO186" s="209"/>
      <c r="EP186" s="209"/>
      <c r="EQ186" s="209"/>
      <c r="ER186" s="209"/>
      <c r="ES186" s="209"/>
      <c r="ET186" s="209"/>
      <c r="EU186" s="209"/>
      <c r="EV186" s="209"/>
      <c r="EW186" s="209"/>
      <c r="EX186" s="209"/>
      <c r="EY186" s="209"/>
      <c r="EZ186" s="209"/>
      <c r="FA186" s="209"/>
      <c r="FB186" s="209"/>
      <c r="FC186" s="209"/>
      <c r="FD186" s="209"/>
      <c r="FE186" s="209"/>
      <c r="FF186" s="209"/>
      <c r="FG186" s="209"/>
      <c r="FH186" s="209"/>
      <c r="FI186" s="209"/>
      <c r="FJ186" s="209"/>
      <c r="FK186" s="209"/>
      <c r="FL186" s="209"/>
      <c r="FM186" s="209"/>
      <c r="FN186" s="209"/>
      <c r="FO186" s="209"/>
      <c r="FP186" s="209"/>
      <c r="FQ186" s="209"/>
      <c r="FR186" s="209"/>
      <c r="FS186" s="209"/>
      <c r="FT186" s="209"/>
      <c r="FU186" s="209"/>
      <c r="FV186" s="209"/>
      <c r="FW186" s="209"/>
      <c r="FX186" s="209"/>
      <c r="FY186" s="209"/>
      <c r="FZ186" s="209"/>
      <c r="GA186" s="209"/>
      <c r="GB186" s="209"/>
      <c r="GC186" s="209"/>
      <c r="GD186" s="209"/>
      <c r="GE186" s="209"/>
      <c r="GF186" s="209"/>
      <c r="GG186" s="209"/>
      <c r="GH186" s="209"/>
      <c r="GI186" s="209"/>
      <c r="GJ186" s="209"/>
      <c r="GK186" s="209"/>
      <c r="GL186" s="209"/>
      <c r="GM186" s="209"/>
      <c r="GN186" s="209"/>
      <c r="GO186" s="209"/>
      <c r="GP186" s="209"/>
      <c r="GQ186" s="209"/>
      <c r="GR186" s="209"/>
      <c r="GS186" s="209"/>
      <c r="GT186" s="209"/>
      <c r="GU186" s="209"/>
      <c r="GV186" s="209"/>
      <c r="GW186" s="209"/>
      <c r="GX186" s="209"/>
      <c r="GY186" s="209"/>
      <c r="GZ186" s="209"/>
      <c r="HA186" s="209"/>
      <c r="HB186" s="209"/>
      <c r="HC186" s="209"/>
      <c r="HD186" s="209"/>
      <c r="HE186" s="209"/>
      <c r="HF186" s="209"/>
      <c r="HG186" s="209"/>
      <c r="HH186" s="209"/>
      <c r="HI186" s="209"/>
      <c r="HJ186" s="209"/>
      <c r="HK186" s="209"/>
      <c r="HL186" s="209"/>
      <c r="HM186" s="209"/>
      <c r="HN186" s="209"/>
      <c r="HO186" s="209"/>
      <c r="HP186" s="209"/>
      <c r="HQ186" s="209"/>
      <c r="HR186" s="209"/>
      <c r="HS186" s="209"/>
      <c r="HT186" s="209"/>
      <c r="HU186" s="209"/>
      <c r="HV186" s="209"/>
      <c r="HW186" s="209"/>
      <c r="HX186" s="209"/>
      <c r="HY186" s="209"/>
      <c r="HZ186" s="209"/>
      <c r="IA186" s="209"/>
      <c r="IB186" s="209"/>
      <c r="IC186" s="209"/>
      <c r="ID186" s="209"/>
      <c r="IE186" s="209"/>
      <c r="IF186" s="209"/>
      <c r="IG186" s="209"/>
      <c r="IH186" s="209"/>
      <c r="II186" s="209"/>
      <c r="IJ186" s="209"/>
      <c r="IK186" s="209"/>
      <c r="IL186" s="209"/>
      <c r="IM186" s="209"/>
      <c r="IN186" s="209"/>
      <c r="IO186" s="209"/>
      <c r="IP186" s="209"/>
      <c r="IQ186" s="209"/>
      <c r="IR186" s="209"/>
      <c r="IS186" s="209"/>
      <c r="IT186" s="209"/>
      <c r="IU186" s="209"/>
      <c r="IV186" s="209"/>
      <c r="IW186" s="209"/>
      <c r="IX186" s="209"/>
      <c r="IY186" s="209"/>
      <c r="IZ186" s="209"/>
      <c r="JA186" s="209"/>
      <c r="JB186" s="209"/>
      <c r="JC186" s="209"/>
      <c r="JD186" s="209"/>
      <c r="JE186" s="209"/>
      <c r="JF186" s="209"/>
      <c r="JG186" s="209"/>
      <c r="JH186" s="209"/>
      <c r="JI186" s="209"/>
      <c r="JJ186" s="209"/>
      <c r="JK186" s="209"/>
      <c r="JL186" s="209"/>
      <c r="JM186" s="209"/>
      <c r="JN186" s="209"/>
      <c r="JO186" s="209"/>
      <c r="JP186" s="209"/>
      <c r="JQ186" s="209"/>
      <c r="JR186" s="209"/>
      <c r="JS186" s="209"/>
      <c r="JT186" s="209"/>
      <c r="JU186" s="209"/>
      <c r="JV186" s="209"/>
      <c r="JW186" s="209"/>
      <c r="JX186" s="209"/>
      <c r="JY186" s="209"/>
      <c r="JZ186" s="209"/>
      <c r="KA186" s="209"/>
      <c r="KB186" s="209"/>
      <c r="KC186" s="209"/>
      <c r="KD186" s="209"/>
      <c r="KE186" s="209"/>
      <c r="KF186" s="209"/>
      <c r="KG186" s="209"/>
      <c r="KH186" s="209"/>
      <c r="KI186" s="209"/>
      <c r="KJ186" s="209"/>
      <c r="KK186" s="209"/>
      <c r="KL186" s="209"/>
      <c r="KM186" s="209"/>
      <c r="KN186" s="209"/>
      <c r="KO186" s="209"/>
    </row>
    <row r="187" spans="1:1025" s="212" customFormat="1" ht="67.5" hidden="1" x14ac:dyDescent="0.25">
      <c r="A187" s="209"/>
      <c r="B187" s="293"/>
      <c r="C187" s="294"/>
      <c r="D187" s="199" t="s">
        <v>26</v>
      </c>
      <c r="E187" s="201"/>
      <c r="F187" s="201">
        <f>F186</f>
        <v>0</v>
      </c>
      <c r="G187" s="201"/>
      <c r="H187" s="201">
        <f>H186</f>
        <v>0</v>
      </c>
      <c r="I187" s="201">
        <f>I186</f>
        <v>0</v>
      </c>
      <c r="J187" s="208"/>
      <c r="K187" s="208"/>
      <c r="L187" s="208"/>
      <c r="CY187" s="209"/>
      <c r="CZ187" s="209"/>
      <c r="DA187" s="209"/>
      <c r="DB187" s="209"/>
      <c r="DC187" s="209"/>
      <c r="DD187" s="209"/>
      <c r="DE187" s="209"/>
      <c r="DF187" s="209"/>
      <c r="DG187" s="209"/>
      <c r="DH187" s="209"/>
      <c r="DI187" s="209"/>
      <c r="DJ187" s="209"/>
      <c r="DK187" s="209"/>
      <c r="DL187" s="209"/>
      <c r="DM187" s="209"/>
      <c r="DN187" s="209"/>
      <c r="DO187" s="209"/>
      <c r="DP187" s="209"/>
      <c r="DQ187" s="209"/>
      <c r="DR187" s="209"/>
      <c r="DS187" s="209"/>
      <c r="DT187" s="209"/>
      <c r="DU187" s="209"/>
      <c r="DV187" s="209"/>
      <c r="DW187" s="209"/>
      <c r="DX187" s="209"/>
      <c r="DY187" s="209"/>
      <c r="DZ187" s="209"/>
      <c r="EA187" s="209"/>
      <c r="EB187" s="209"/>
      <c r="EC187" s="209"/>
      <c r="ED187" s="209"/>
      <c r="EE187" s="209"/>
      <c r="EF187" s="209"/>
      <c r="EG187" s="209"/>
      <c r="EH187" s="209"/>
      <c r="EI187" s="209"/>
      <c r="EJ187" s="209"/>
      <c r="EK187" s="209"/>
      <c r="EL187" s="209"/>
      <c r="EM187" s="209"/>
      <c r="EN187" s="209"/>
      <c r="EO187" s="209"/>
      <c r="EP187" s="209"/>
      <c r="EQ187" s="209"/>
      <c r="ER187" s="209"/>
      <c r="ES187" s="209"/>
      <c r="ET187" s="209"/>
      <c r="EU187" s="209"/>
      <c r="EV187" s="209"/>
      <c r="EW187" s="209"/>
      <c r="EX187" s="209"/>
      <c r="EY187" s="209"/>
      <c r="EZ187" s="209"/>
      <c r="FA187" s="209"/>
      <c r="FB187" s="209"/>
      <c r="FC187" s="209"/>
      <c r="FD187" s="209"/>
      <c r="FE187" s="209"/>
      <c r="FF187" s="209"/>
      <c r="FG187" s="209"/>
      <c r="FH187" s="209"/>
      <c r="FI187" s="209"/>
      <c r="FJ187" s="209"/>
      <c r="FK187" s="209"/>
      <c r="FL187" s="209"/>
      <c r="FM187" s="209"/>
      <c r="FN187" s="209"/>
      <c r="FO187" s="209"/>
      <c r="FP187" s="209"/>
      <c r="FQ187" s="209"/>
      <c r="FR187" s="209"/>
      <c r="FS187" s="209"/>
      <c r="FT187" s="209"/>
      <c r="FU187" s="209"/>
      <c r="FV187" s="209"/>
      <c r="FW187" s="209"/>
      <c r="FX187" s="209"/>
      <c r="FY187" s="209"/>
      <c r="FZ187" s="209"/>
      <c r="GA187" s="209"/>
      <c r="GB187" s="209"/>
      <c r="GC187" s="209"/>
      <c r="GD187" s="209"/>
      <c r="GE187" s="209"/>
      <c r="GF187" s="209"/>
      <c r="GG187" s="209"/>
      <c r="GH187" s="209"/>
      <c r="GI187" s="209"/>
      <c r="GJ187" s="209"/>
      <c r="GK187" s="209"/>
      <c r="GL187" s="209"/>
      <c r="GM187" s="209"/>
      <c r="GN187" s="209"/>
      <c r="GO187" s="209"/>
      <c r="GP187" s="209"/>
      <c r="GQ187" s="209"/>
      <c r="GR187" s="209"/>
      <c r="GS187" s="209"/>
      <c r="GT187" s="209"/>
      <c r="GU187" s="209"/>
      <c r="GV187" s="209"/>
      <c r="GW187" s="209"/>
      <c r="GX187" s="209"/>
      <c r="GY187" s="209"/>
      <c r="GZ187" s="209"/>
      <c r="HA187" s="209"/>
      <c r="HB187" s="209"/>
      <c r="HC187" s="209"/>
      <c r="HD187" s="209"/>
      <c r="HE187" s="209"/>
      <c r="HF187" s="209"/>
      <c r="HG187" s="209"/>
      <c r="HH187" s="209"/>
      <c r="HI187" s="209"/>
      <c r="HJ187" s="209"/>
      <c r="HK187" s="209"/>
      <c r="HL187" s="209"/>
      <c r="HM187" s="209"/>
      <c r="HN187" s="209"/>
      <c r="HO187" s="209"/>
      <c r="HP187" s="209"/>
      <c r="HQ187" s="209"/>
      <c r="HR187" s="209"/>
      <c r="HS187" s="209"/>
      <c r="HT187" s="209"/>
      <c r="HU187" s="209"/>
      <c r="HV187" s="209"/>
      <c r="HW187" s="209"/>
      <c r="HX187" s="209"/>
      <c r="HY187" s="209"/>
      <c r="HZ187" s="209"/>
      <c r="IA187" s="209"/>
      <c r="IB187" s="209"/>
      <c r="IC187" s="209"/>
      <c r="ID187" s="209"/>
      <c r="IE187" s="209"/>
      <c r="IF187" s="209"/>
      <c r="IG187" s="209"/>
      <c r="IH187" s="209"/>
      <c r="II187" s="209"/>
      <c r="IJ187" s="209"/>
      <c r="IK187" s="209"/>
      <c r="IL187" s="209"/>
      <c r="IM187" s="209"/>
      <c r="IN187" s="209"/>
      <c r="IO187" s="209"/>
      <c r="IP187" s="209"/>
      <c r="IQ187" s="209"/>
      <c r="IR187" s="209"/>
      <c r="IS187" s="209"/>
      <c r="IT187" s="209"/>
      <c r="IU187" s="209"/>
      <c r="IV187" s="209"/>
      <c r="IW187" s="209"/>
      <c r="IX187" s="209"/>
      <c r="IY187" s="209"/>
      <c r="IZ187" s="209"/>
      <c r="JA187" s="209"/>
      <c r="JB187" s="209"/>
      <c r="JC187" s="209"/>
      <c r="JD187" s="209"/>
      <c r="JE187" s="209"/>
      <c r="JF187" s="209"/>
      <c r="JG187" s="209"/>
      <c r="JH187" s="209"/>
      <c r="JI187" s="209"/>
      <c r="JJ187" s="209"/>
      <c r="JK187" s="209"/>
      <c r="JL187" s="209"/>
      <c r="JM187" s="209"/>
      <c r="JN187" s="209"/>
      <c r="JO187" s="209"/>
      <c r="JP187" s="209"/>
      <c r="JQ187" s="209"/>
      <c r="JR187" s="209"/>
      <c r="JS187" s="209"/>
      <c r="JT187" s="209"/>
      <c r="JU187" s="209"/>
      <c r="JV187" s="209"/>
      <c r="JW187" s="209"/>
      <c r="JX187" s="209"/>
      <c r="JY187" s="209"/>
      <c r="JZ187" s="209"/>
      <c r="KA187" s="209"/>
      <c r="KB187" s="209"/>
      <c r="KC187" s="209"/>
      <c r="KD187" s="209"/>
      <c r="KE187" s="209"/>
      <c r="KF187" s="209"/>
      <c r="KG187" s="209"/>
      <c r="KH187" s="209"/>
      <c r="KI187" s="209"/>
      <c r="KJ187" s="209"/>
      <c r="KK187" s="209"/>
      <c r="KL187" s="209"/>
      <c r="KM187" s="209"/>
      <c r="KN187" s="209"/>
      <c r="KO187" s="209"/>
    </row>
    <row r="188" spans="1:1025" s="212" customFormat="1" ht="27" hidden="1" x14ac:dyDescent="0.25">
      <c r="A188" s="209"/>
      <c r="B188" s="293"/>
      <c r="C188" s="294"/>
      <c r="D188" s="199" t="s">
        <v>27</v>
      </c>
      <c r="E188" s="201"/>
      <c r="F188" s="201"/>
      <c r="G188" s="201"/>
      <c r="H188" s="201"/>
      <c r="I188" s="201"/>
      <c r="J188" s="208"/>
      <c r="K188" s="208"/>
      <c r="L188" s="208"/>
      <c r="CY188" s="209"/>
      <c r="CZ188" s="209"/>
      <c r="DA188" s="209"/>
      <c r="DB188" s="209"/>
      <c r="DC188" s="209"/>
      <c r="DD188" s="209"/>
      <c r="DE188" s="209"/>
      <c r="DF188" s="209"/>
      <c r="DG188" s="209"/>
      <c r="DH188" s="209"/>
      <c r="DI188" s="209"/>
      <c r="DJ188" s="209"/>
      <c r="DK188" s="209"/>
      <c r="DL188" s="209"/>
      <c r="DM188" s="209"/>
      <c r="DN188" s="209"/>
      <c r="DO188" s="209"/>
      <c r="DP188" s="209"/>
      <c r="DQ188" s="209"/>
      <c r="DR188" s="209"/>
      <c r="DS188" s="209"/>
      <c r="DT188" s="209"/>
      <c r="DU188" s="209"/>
      <c r="DV188" s="209"/>
      <c r="DW188" s="209"/>
      <c r="DX188" s="209"/>
      <c r="DY188" s="209"/>
      <c r="DZ188" s="209"/>
      <c r="EA188" s="209"/>
      <c r="EB188" s="209"/>
      <c r="EC188" s="209"/>
      <c r="ED188" s="209"/>
      <c r="EE188" s="209"/>
      <c r="EF188" s="209"/>
      <c r="EG188" s="209"/>
      <c r="EH188" s="209"/>
      <c r="EI188" s="209"/>
      <c r="EJ188" s="209"/>
      <c r="EK188" s="209"/>
      <c r="EL188" s="209"/>
      <c r="EM188" s="209"/>
      <c r="EN188" s="209"/>
      <c r="EO188" s="209"/>
      <c r="EP188" s="209"/>
      <c r="EQ188" s="209"/>
      <c r="ER188" s="209"/>
      <c r="ES188" s="209"/>
      <c r="ET188" s="209"/>
      <c r="EU188" s="209"/>
      <c r="EV188" s="209"/>
      <c r="EW188" s="209"/>
      <c r="EX188" s="209"/>
      <c r="EY188" s="209"/>
      <c r="EZ188" s="209"/>
      <c r="FA188" s="209"/>
      <c r="FB188" s="209"/>
      <c r="FC188" s="209"/>
      <c r="FD188" s="209"/>
      <c r="FE188" s="209"/>
      <c r="FF188" s="209"/>
      <c r="FG188" s="209"/>
      <c r="FH188" s="209"/>
      <c r="FI188" s="209"/>
      <c r="FJ188" s="209"/>
      <c r="FK188" s="209"/>
      <c r="FL188" s="209"/>
      <c r="FM188" s="209"/>
      <c r="FN188" s="209"/>
      <c r="FO188" s="209"/>
      <c r="FP188" s="209"/>
      <c r="FQ188" s="209"/>
      <c r="FR188" s="209"/>
      <c r="FS188" s="209"/>
      <c r="FT188" s="209"/>
      <c r="FU188" s="209"/>
      <c r="FV188" s="209"/>
      <c r="FW188" s="209"/>
      <c r="FX188" s="209"/>
      <c r="FY188" s="209"/>
      <c r="FZ188" s="209"/>
      <c r="GA188" s="209"/>
      <c r="GB188" s="209"/>
      <c r="GC188" s="209"/>
      <c r="GD188" s="209"/>
      <c r="GE188" s="209"/>
      <c r="GF188" s="209"/>
      <c r="GG188" s="209"/>
      <c r="GH188" s="209"/>
      <c r="GI188" s="209"/>
      <c r="GJ188" s="209"/>
      <c r="GK188" s="209"/>
      <c r="GL188" s="209"/>
      <c r="GM188" s="209"/>
      <c r="GN188" s="209"/>
      <c r="GO188" s="209"/>
      <c r="GP188" s="209"/>
      <c r="GQ188" s="209"/>
      <c r="GR188" s="209"/>
      <c r="GS188" s="209"/>
      <c r="GT188" s="209"/>
      <c r="GU188" s="209"/>
      <c r="GV188" s="209"/>
      <c r="GW188" s="209"/>
      <c r="GX188" s="209"/>
      <c r="GY188" s="209"/>
      <c r="GZ188" s="209"/>
      <c r="HA188" s="209"/>
      <c r="HB188" s="209"/>
      <c r="HC188" s="209"/>
      <c r="HD188" s="209"/>
      <c r="HE188" s="209"/>
      <c r="HF188" s="209"/>
      <c r="HG188" s="209"/>
      <c r="HH188" s="209"/>
      <c r="HI188" s="209"/>
      <c r="HJ188" s="209"/>
      <c r="HK188" s="209"/>
      <c r="HL188" s="209"/>
      <c r="HM188" s="209"/>
      <c r="HN188" s="209"/>
      <c r="HO188" s="209"/>
      <c r="HP188" s="209"/>
      <c r="HQ188" s="209"/>
      <c r="HR188" s="209"/>
      <c r="HS188" s="209"/>
      <c r="HT188" s="209"/>
      <c r="HU188" s="209"/>
      <c r="HV188" s="209"/>
      <c r="HW188" s="209"/>
      <c r="HX188" s="209"/>
      <c r="HY188" s="209"/>
      <c r="HZ188" s="209"/>
      <c r="IA188" s="209"/>
      <c r="IB188" s="209"/>
      <c r="IC188" s="209"/>
      <c r="ID188" s="209"/>
      <c r="IE188" s="209"/>
      <c r="IF188" s="209"/>
      <c r="IG188" s="209"/>
      <c r="IH188" s="209"/>
      <c r="II188" s="209"/>
      <c r="IJ188" s="209"/>
      <c r="IK188" s="209"/>
      <c r="IL188" s="209"/>
      <c r="IM188" s="209"/>
      <c r="IN188" s="209"/>
      <c r="IO188" s="209"/>
      <c r="IP188" s="209"/>
      <c r="IQ188" s="209"/>
      <c r="IR188" s="209"/>
      <c r="IS188" s="209"/>
      <c r="IT188" s="209"/>
      <c r="IU188" s="209"/>
      <c r="IV188" s="209"/>
      <c r="IW188" s="209"/>
      <c r="IX188" s="209"/>
      <c r="IY188" s="209"/>
      <c r="IZ188" s="209"/>
      <c r="JA188" s="209"/>
      <c r="JB188" s="209"/>
      <c r="JC188" s="209"/>
      <c r="JD188" s="209"/>
      <c r="JE188" s="209"/>
      <c r="JF188" s="209"/>
      <c r="JG188" s="209"/>
      <c r="JH188" s="209"/>
      <c r="JI188" s="209"/>
      <c r="JJ188" s="209"/>
      <c r="JK188" s="209"/>
      <c r="JL188" s="209"/>
      <c r="JM188" s="209"/>
      <c r="JN188" s="209"/>
      <c r="JO188" s="209"/>
      <c r="JP188" s="209"/>
      <c r="JQ188" s="209"/>
      <c r="JR188" s="209"/>
      <c r="JS188" s="209"/>
      <c r="JT188" s="209"/>
      <c r="JU188" s="209"/>
      <c r="JV188" s="209"/>
      <c r="JW188" s="209"/>
      <c r="JX188" s="209"/>
      <c r="JY188" s="209"/>
      <c r="JZ188" s="209"/>
      <c r="KA188" s="209"/>
      <c r="KB188" s="209"/>
      <c r="KC188" s="209"/>
      <c r="KD188" s="209"/>
      <c r="KE188" s="209"/>
      <c r="KF188" s="209"/>
      <c r="KG188" s="209"/>
      <c r="KH188" s="209"/>
      <c r="KI188" s="209"/>
      <c r="KJ188" s="209"/>
      <c r="KK188" s="209"/>
      <c r="KL188" s="209"/>
      <c r="KM188" s="209"/>
      <c r="KN188" s="209"/>
      <c r="KO188" s="209"/>
    </row>
    <row r="189" spans="1:1025" s="212" customFormat="1" ht="45" hidden="1" x14ac:dyDescent="0.25">
      <c r="A189" s="209"/>
      <c r="B189" s="293"/>
      <c r="C189" s="294"/>
      <c r="D189" s="200" t="s">
        <v>28</v>
      </c>
      <c r="E189" s="201"/>
      <c r="F189" s="201"/>
      <c r="G189" s="201"/>
      <c r="H189" s="201"/>
      <c r="I189" s="201"/>
      <c r="J189" s="208"/>
      <c r="K189" s="208"/>
      <c r="L189" s="208"/>
      <c r="CY189" s="209"/>
      <c r="CZ189" s="209"/>
      <c r="DA189" s="209"/>
      <c r="DB189" s="209"/>
      <c r="DC189" s="209"/>
      <c r="DD189" s="209"/>
      <c r="DE189" s="209"/>
      <c r="DF189" s="209"/>
      <c r="DG189" s="209"/>
      <c r="DH189" s="209"/>
      <c r="DI189" s="209"/>
      <c r="DJ189" s="209"/>
      <c r="DK189" s="209"/>
      <c r="DL189" s="209"/>
      <c r="DM189" s="209"/>
      <c r="DN189" s="209"/>
      <c r="DO189" s="209"/>
      <c r="DP189" s="209"/>
      <c r="DQ189" s="209"/>
      <c r="DR189" s="209"/>
      <c r="DS189" s="209"/>
      <c r="DT189" s="209"/>
      <c r="DU189" s="209"/>
      <c r="DV189" s="209"/>
      <c r="DW189" s="209"/>
      <c r="DX189" s="209"/>
      <c r="DY189" s="209"/>
      <c r="DZ189" s="209"/>
      <c r="EA189" s="209"/>
      <c r="EB189" s="209"/>
      <c r="EC189" s="209"/>
      <c r="ED189" s="209"/>
      <c r="EE189" s="209"/>
      <c r="EF189" s="209"/>
      <c r="EG189" s="209"/>
      <c r="EH189" s="209"/>
      <c r="EI189" s="209"/>
      <c r="EJ189" s="209"/>
      <c r="EK189" s="209"/>
      <c r="EL189" s="209"/>
      <c r="EM189" s="209"/>
      <c r="EN189" s="209"/>
      <c r="EO189" s="209"/>
      <c r="EP189" s="209"/>
      <c r="EQ189" s="209"/>
      <c r="ER189" s="209"/>
      <c r="ES189" s="209"/>
      <c r="ET189" s="209"/>
      <c r="EU189" s="209"/>
      <c r="EV189" s="209"/>
      <c r="EW189" s="209"/>
      <c r="EX189" s="209"/>
      <c r="EY189" s="209"/>
      <c r="EZ189" s="209"/>
      <c r="FA189" s="209"/>
      <c r="FB189" s="209"/>
      <c r="FC189" s="209"/>
      <c r="FD189" s="209"/>
      <c r="FE189" s="209"/>
      <c r="FF189" s="209"/>
      <c r="FG189" s="209"/>
      <c r="FH189" s="209"/>
      <c r="FI189" s="209"/>
      <c r="FJ189" s="209"/>
      <c r="FK189" s="209"/>
      <c r="FL189" s="209"/>
      <c r="FM189" s="209"/>
      <c r="FN189" s="209"/>
      <c r="FO189" s="209"/>
      <c r="FP189" s="209"/>
      <c r="FQ189" s="209"/>
      <c r="FR189" s="209"/>
      <c r="FS189" s="209"/>
      <c r="FT189" s="209"/>
      <c r="FU189" s="209"/>
      <c r="FV189" s="209"/>
      <c r="FW189" s="209"/>
      <c r="FX189" s="209"/>
      <c r="FY189" s="209"/>
      <c r="FZ189" s="209"/>
      <c r="GA189" s="209"/>
      <c r="GB189" s="209"/>
      <c r="GC189" s="209"/>
      <c r="GD189" s="209"/>
      <c r="GE189" s="209"/>
      <c r="GF189" s="209"/>
      <c r="GG189" s="209"/>
      <c r="GH189" s="209"/>
      <c r="GI189" s="209"/>
      <c r="GJ189" s="209"/>
      <c r="GK189" s="209"/>
      <c r="GL189" s="209"/>
      <c r="GM189" s="209"/>
      <c r="GN189" s="209"/>
      <c r="GO189" s="209"/>
      <c r="GP189" s="209"/>
      <c r="GQ189" s="209"/>
      <c r="GR189" s="209"/>
      <c r="GS189" s="209"/>
      <c r="GT189" s="209"/>
      <c r="GU189" s="209"/>
      <c r="GV189" s="209"/>
      <c r="GW189" s="209"/>
      <c r="GX189" s="209"/>
      <c r="GY189" s="209"/>
      <c r="GZ189" s="209"/>
      <c r="HA189" s="209"/>
      <c r="HB189" s="209"/>
      <c r="HC189" s="209"/>
      <c r="HD189" s="209"/>
      <c r="HE189" s="209"/>
      <c r="HF189" s="209"/>
      <c r="HG189" s="209"/>
      <c r="HH189" s="209"/>
      <c r="HI189" s="209"/>
      <c r="HJ189" s="209"/>
      <c r="HK189" s="209"/>
      <c r="HL189" s="209"/>
      <c r="HM189" s="209"/>
      <c r="HN189" s="209"/>
      <c r="HO189" s="209"/>
      <c r="HP189" s="209"/>
      <c r="HQ189" s="209"/>
      <c r="HR189" s="209"/>
      <c r="HS189" s="209"/>
      <c r="HT189" s="209"/>
      <c r="HU189" s="209"/>
      <c r="HV189" s="209"/>
      <c r="HW189" s="209"/>
      <c r="HX189" s="209"/>
      <c r="HY189" s="209"/>
      <c r="HZ189" s="209"/>
      <c r="IA189" s="209"/>
      <c r="IB189" s="209"/>
      <c r="IC189" s="209"/>
      <c r="ID189" s="209"/>
      <c r="IE189" s="209"/>
      <c r="IF189" s="209"/>
      <c r="IG189" s="209"/>
      <c r="IH189" s="209"/>
      <c r="II189" s="209"/>
      <c r="IJ189" s="209"/>
      <c r="IK189" s="209"/>
      <c r="IL189" s="209"/>
      <c r="IM189" s="209"/>
      <c r="IN189" s="209"/>
      <c r="IO189" s="209"/>
      <c r="IP189" s="209"/>
      <c r="IQ189" s="209"/>
      <c r="IR189" s="209"/>
      <c r="IS189" s="209"/>
      <c r="IT189" s="209"/>
      <c r="IU189" s="209"/>
      <c r="IV189" s="209"/>
      <c r="IW189" s="209"/>
      <c r="IX189" s="209"/>
      <c r="IY189" s="209"/>
      <c r="IZ189" s="209"/>
      <c r="JA189" s="209"/>
      <c r="JB189" s="209"/>
      <c r="JC189" s="209"/>
      <c r="JD189" s="209"/>
      <c r="JE189" s="209"/>
      <c r="JF189" s="209"/>
      <c r="JG189" s="209"/>
      <c r="JH189" s="209"/>
      <c r="JI189" s="209"/>
      <c r="JJ189" s="209"/>
      <c r="JK189" s="209"/>
      <c r="JL189" s="209"/>
      <c r="JM189" s="209"/>
      <c r="JN189" s="209"/>
      <c r="JO189" s="209"/>
      <c r="JP189" s="209"/>
      <c r="JQ189" s="209"/>
      <c r="JR189" s="209"/>
      <c r="JS189" s="209"/>
      <c r="JT189" s="209"/>
      <c r="JU189" s="209"/>
      <c r="JV189" s="209"/>
      <c r="JW189" s="209"/>
      <c r="JX189" s="209"/>
      <c r="JY189" s="209"/>
      <c r="JZ189" s="209"/>
      <c r="KA189" s="209"/>
      <c r="KB189" s="209"/>
      <c r="KC189" s="209"/>
      <c r="KD189" s="209"/>
      <c r="KE189" s="209"/>
      <c r="KF189" s="209"/>
      <c r="KG189" s="209"/>
      <c r="KH189" s="209"/>
      <c r="KI189" s="209"/>
      <c r="KJ189" s="209"/>
      <c r="KK189" s="209"/>
      <c r="KL189" s="209"/>
      <c r="KM189" s="209"/>
      <c r="KN189" s="209"/>
      <c r="KO189" s="209"/>
    </row>
    <row r="190" spans="1:1025" s="212" customFormat="1" ht="15" hidden="1" customHeight="1" x14ac:dyDescent="0.25">
      <c r="A190" s="209"/>
      <c r="B190" s="301" t="s">
        <v>111</v>
      </c>
      <c r="C190" s="294" t="s">
        <v>101</v>
      </c>
      <c r="D190" s="199" t="s">
        <v>96</v>
      </c>
      <c r="E190" s="201">
        <f>E191+E193+E195+E196</f>
        <v>0</v>
      </c>
      <c r="F190" s="208" t="s">
        <v>97</v>
      </c>
      <c r="G190" s="201">
        <f>G191+G193+G195+G196</f>
        <v>0</v>
      </c>
      <c r="H190" s="208" t="s">
        <v>97</v>
      </c>
      <c r="I190" s="201"/>
      <c r="J190" s="208"/>
      <c r="K190" s="208" t="s">
        <v>97</v>
      </c>
      <c r="L190" s="208" t="s">
        <v>97</v>
      </c>
      <c r="CY190" s="209"/>
      <c r="CZ190" s="209"/>
      <c r="DA190" s="209"/>
      <c r="DB190" s="209"/>
      <c r="DC190" s="209"/>
      <c r="DD190" s="209"/>
      <c r="DE190" s="209"/>
      <c r="DF190" s="209"/>
      <c r="DG190" s="209"/>
      <c r="DH190" s="209"/>
      <c r="DI190" s="209"/>
      <c r="DJ190" s="209"/>
      <c r="DK190" s="209"/>
      <c r="DL190" s="209"/>
      <c r="DM190" s="209"/>
      <c r="DN190" s="209"/>
      <c r="DO190" s="209"/>
      <c r="DP190" s="209"/>
      <c r="DQ190" s="209"/>
      <c r="DR190" s="209"/>
      <c r="DS190" s="209"/>
      <c r="DT190" s="209"/>
      <c r="DU190" s="209"/>
      <c r="DV190" s="209"/>
      <c r="DW190" s="209"/>
      <c r="DX190" s="209"/>
      <c r="DY190" s="209"/>
      <c r="DZ190" s="209"/>
      <c r="EA190" s="209"/>
      <c r="EB190" s="209"/>
      <c r="EC190" s="209"/>
      <c r="ED190" s="209"/>
      <c r="EE190" s="209"/>
      <c r="EF190" s="209"/>
      <c r="EG190" s="209"/>
      <c r="EH190" s="209"/>
      <c r="EI190" s="209"/>
      <c r="EJ190" s="209"/>
      <c r="EK190" s="209"/>
      <c r="EL190" s="209"/>
      <c r="EM190" s="209"/>
      <c r="EN190" s="209"/>
      <c r="EO190" s="209"/>
      <c r="EP190" s="209"/>
      <c r="EQ190" s="209"/>
      <c r="ER190" s="209"/>
      <c r="ES190" s="209"/>
      <c r="ET190" s="209"/>
      <c r="EU190" s="209"/>
      <c r="EV190" s="209"/>
      <c r="EW190" s="209"/>
      <c r="EX190" s="209"/>
      <c r="EY190" s="209"/>
      <c r="EZ190" s="209"/>
      <c r="FA190" s="209"/>
      <c r="FB190" s="209"/>
      <c r="FC190" s="209"/>
      <c r="FD190" s="209"/>
      <c r="FE190" s="209"/>
      <c r="FF190" s="209"/>
      <c r="FG190" s="209"/>
      <c r="FH190" s="209"/>
      <c r="FI190" s="209"/>
      <c r="FJ190" s="209"/>
      <c r="FK190" s="209"/>
      <c r="FL190" s="209"/>
      <c r="FM190" s="209"/>
      <c r="FN190" s="209"/>
      <c r="FO190" s="209"/>
      <c r="FP190" s="209"/>
      <c r="FQ190" s="209"/>
      <c r="FR190" s="209"/>
      <c r="FS190" s="209"/>
      <c r="FT190" s="209"/>
      <c r="FU190" s="209"/>
      <c r="FV190" s="209"/>
      <c r="FW190" s="209"/>
      <c r="FX190" s="209"/>
      <c r="FY190" s="209"/>
      <c r="FZ190" s="209"/>
      <c r="GA190" s="209"/>
      <c r="GB190" s="209"/>
      <c r="GC190" s="209"/>
      <c r="GD190" s="209"/>
      <c r="GE190" s="209"/>
      <c r="GF190" s="209"/>
      <c r="GG190" s="209"/>
      <c r="GH190" s="209"/>
      <c r="GI190" s="209"/>
      <c r="GJ190" s="209"/>
      <c r="GK190" s="209"/>
      <c r="GL190" s="209"/>
      <c r="GM190" s="209"/>
      <c r="GN190" s="209"/>
      <c r="GO190" s="209"/>
      <c r="GP190" s="209"/>
      <c r="GQ190" s="209"/>
      <c r="GR190" s="209"/>
      <c r="GS190" s="209"/>
      <c r="GT190" s="209"/>
      <c r="GU190" s="209"/>
      <c r="GV190" s="209"/>
      <c r="GW190" s="209"/>
      <c r="GX190" s="209"/>
      <c r="GY190" s="209"/>
      <c r="GZ190" s="209"/>
      <c r="HA190" s="209"/>
      <c r="HB190" s="209"/>
      <c r="HC190" s="209"/>
      <c r="HD190" s="209"/>
      <c r="HE190" s="209"/>
      <c r="HF190" s="209"/>
      <c r="HG190" s="209"/>
      <c r="HH190" s="209"/>
      <c r="HI190" s="209"/>
      <c r="HJ190" s="209"/>
      <c r="HK190" s="209"/>
      <c r="HL190" s="209"/>
      <c r="HM190" s="209"/>
      <c r="HN190" s="209"/>
      <c r="HO190" s="209"/>
      <c r="HP190" s="209"/>
      <c r="HQ190" s="209"/>
      <c r="HR190" s="209"/>
      <c r="HS190" s="209"/>
      <c r="HT190" s="209"/>
      <c r="HU190" s="209"/>
      <c r="HV190" s="209"/>
      <c r="HW190" s="209"/>
      <c r="HX190" s="209"/>
      <c r="HY190" s="209"/>
      <c r="HZ190" s="209"/>
      <c r="IA190" s="209"/>
      <c r="IB190" s="209"/>
      <c r="IC190" s="209"/>
      <c r="ID190" s="209"/>
      <c r="IE190" s="209"/>
      <c r="IF190" s="209"/>
      <c r="IG190" s="209"/>
      <c r="IH190" s="209"/>
      <c r="II190" s="209"/>
      <c r="IJ190" s="209"/>
      <c r="IK190" s="209"/>
      <c r="IL190" s="209"/>
      <c r="IM190" s="209"/>
      <c r="IN190" s="209"/>
      <c r="IO190" s="209"/>
      <c r="IP190" s="209"/>
      <c r="IQ190" s="209"/>
      <c r="IR190" s="209"/>
      <c r="IS190" s="209"/>
      <c r="IT190" s="209"/>
      <c r="IU190" s="209"/>
      <c r="IV190" s="209"/>
      <c r="IW190" s="209"/>
      <c r="IX190" s="209"/>
      <c r="IY190" s="209"/>
      <c r="IZ190" s="209"/>
      <c r="JA190" s="209"/>
      <c r="JB190" s="209"/>
      <c r="JC190" s="209"/>
      <c r="JD190" s="209"/>
      <c r="JE190" s="209"/>
      <c r="JF190" s="209"/>
      <c r="JG190" s="209"/>
      <c r="JH190" s="209"/>
      <c r="JI190" s="209"/>
      <c r="JJ190" s="209"/>
      <c r="JK190" s="209"/>
      <c r="JL190" s="209"/>
      <c r="JM190" s="209"/>
      <c r="JN190" s="209"/>
      <c r="JO190" s="209"/>
      <c r="JP190" s="209"/>
      <c r="JQ190" s="209"/>
      <c r="JR190" s="209"/>
      <c r="JS190" s="209"/>
      <c r="JT190" s="209"/>
      <c r="JU190" s="209"/>
      <c r="JV190" s="209"/>
      <c r="JW190" s="209"/>
      <c r="JX190" s="209"/>
      <c r="JY190" s="209"/>
      <c r="JZ190" s="209"/>
      <c r="KA190" s="209"/>
      <c r="KB190" s="209"/>
      <c r="KC190" s="209"/>
      <c r="KD190" s="209"/>
      <c r="KE190" s="209"/>
      <c r="KF190" s="209"/>
      <c r="KG190" s="209"/>
      <c r="KH190" s="209"/>
      <c r="KI190" s="209"/>
      <c r="KJ190" s="209"/>
      <c r="KK190" s="209"/>
      <c r="KL190" s="209"/>
      <c r="KM190" s="209"/>
      <c r="KN190" s="209"/>
      <c r="KO190" s="209"/>
    </row>
    <row r="191" spans="1:1025" s="212" customFormat="1" hidden="1" x14ac:dyDescent="0.25">
      <c r="A191" s="209"/>
      <c r="B191" s="301"/>
      <c r="C191" s="294"/>
      <c r="D191" s="199" t="s">
        <v>23</v>
      </c>
      <c r="E191" s="201"/>
      <c r="F191" s="201"/>
      <c r="G191" s="201"/>
      <c r="H191" s="201"/>
      <c r="I191" s="201"/>
      <c r="J191" s="208"/>
      <c r="K191" s="208"/>
      <c r="L191" s="208"/>
      <c r="CY191" s="209"/>
      <c r="CZ191" s="209"/>
      <c r="DA191" s="209"/>
      <c r="DB191" s="209"/>
      <c r="DC191" s="209"/>
      <c r="DD191" s="209"/>
      <c r="DE191" s="209"/>
      <c r="DF191" s="209"/>
      <c r="DG191" s="209"/>
      <c r="DH191" s="209"/>
      <c r="DI191" s="209"/>
      <c r="DJ191" s="209"/>
      <c r="DK191" s="209"/>
      <c r="DL191" s="209"/>
      <c r="DM191" s="209"/>
      <c r="DN191" s="209"/>
      <c r="DO191" s="209"/>
      <c r="DP191" s="209"/>
      <c r="DQ191" s="209"/>
      <c r="DR191" s="209"/>
      <c r="DS191" s="209"/>
      <c r="DT191" s="209"/>
      <c r="DU191" s="209"/>
      <c r="DV191" s="209"/>
      <c r="DW191" s="209"/>
      <c r="DX191" s="209"/>
      <c r="DY191" s="209"/>
      <c r="DZ191" s="209"/>
      <c r="EA191" s="209"/>
      <c r="EB191" s="209"/>
      <c r="EC191" s="209"/>
      <c r="ED191" s="209"/>
      <c r="EE191" s="209"/>
      <c r="EF191" s="209"/>
      <c r="EG191" s="209"/>
      <c r="EH191" s="209"/>
      <c r="EI191" s="209"/>
      <c r="EJ191" s="209"/>
      <c r="EK191" s="209"/>
      <c r="EL191" s="209"/>
      <c r="EM191" s="209"/>
      <c r="EN191" s="209"/>
      <c r="EO191" s="209"/>
      <c r="EP191" s="209"/>
      <c r="EQ191" s="209"/>
      <c r="ER191" s="209"/>
      <c r="ES191" s="209"/>
      <c r="ET191" s="209"/>
      <c r="EU191" s="209"/>
      <c r="EV191" s="209"/>
      <c r="EW191" s="209"/>
      <c r="EX191" s="209"/>
      <c r="EY191" s="209"/>
      <c r="EZ191" s="209"/>
      <c r="FA191" s="209"/>
      <c r="FB191" s="209"/>
      <c r="FC191" s="209"/>
      <c r="FD191" s="209"/>
      <c r="FE191" s="209"/>
      <c r="FF191" s="209"/>
      <c r="FG191" s="209"/>
      <c r="FH191" s="209"/>
      <c r="FI191" s="209"/>
      <c r="FJ191" s="209"/>
      <c r="FK191" s="209"/>
      <c r="FL191" s="209"/>
      <c r="FM191" s="209"/>
      <c r="FN191" s="209"/>
      <c r="FO191" s="209"/>
      <c r="FP191" s="209"/>
      <c r="FQ191" s="209"/>
      <c r="FR191" s="209"/>
      <c r="FS191" s="209"/>
      <c r="FT191" s="209"/>
      <c r="FU191" s="209"/>
      <c r="FV191" s="209"/>
      <c r="FW191" s="209"/>
      <c r="FX191" s="209"/>
      <c r="FY191" s="209"/>
      <c r="FZ191" s="209"/>
      <c r="GA191" s="209"/>
      <c r="GB191" s="209"/>
      <c r="GC191" s="209"/>
      <c r="GD191" s="209"/>
      <c r="GE191" s="209"/>
      <c r="GF191" s="209"/>
      <c r="GG191" s="209"/>
      <c r="GH191" s="209"/>
      <c r="GI191" s="209"/>
      <c r="GJ191" s="209"/>
      <c r="GK191" s="209"/>
      <c r="GL191" s="209"/>
      <c r="GM191" s="209"/>
      <c r="GN191" s="209"/>
      <c r="GO191" s="209"/>
      <c r="GP191" s="209"/>
      <c r="GQ191" s="209"/>
      <c r="GR191" s="209"/>
      <c r="GS191" s="209"/>
      <c r="GT191" s="209"/>
      <c r="GU191" s="209"/>
      <c r="GV191" s="209"/>
      <c r="GW191" s="209"/>
      <c r="GX191" s="209"/>
      <c r="GY191" s="209"/>
      <c r="GZ191" s="209"/>
      <c r="HA191" s="209"/>
      <c r="HB191" s="209"/>
      <c r="HC191" s="209"/>
      <c r="HD191" s="209"/>
      <c r="HE191" s="209"/>
      <c r="HF191" s="209"/>
      <c r="HG191" s="209"/>
      <c r="HH191" s="209"/>
      <c r="HI191" s="209"/>
      <c r="HJ191" s="209"/>
      <c r="HK191" s="209"/>
      <c r="HL191" s="209"/>
      <c r="HM191" s="209"/>
      <c r="HN191" s="209"/>
      <c r="HO191" s="209"/>
      <c r="HP191" s="209"/>
      <c r="HQ191" s="209"/>
      <c r="HR191" s="209"/>
      <c r="HS191" s="209"/>
      <c r="HT191" s="209"/>
      <c r="HU191" s="209"/>
      <c r="HV191" s="209"/>
      <c r="HW191" s="209"/>
      <c r="HX191" s="209"/>
      <c r="HY191" s="209"/>
      <c r="HZ191" s="209"/>
      <c r="IA191" s="209"/>
      <c r="IB191" s="209"/>
      <c r="IC191" s="209"/>
      <c r="ID191" s="209"/>
      <c r="IE191" s="209"/>
      <c r="IF191" s="209"/>
      <c r="IG191" s="209"/>
      <c r="IH191" s="209"/>
      <c r="II191" s="209"/>
      <c r="IJ191" s="209"/>
      <c r="IK191" s="209"/>
      <c r="IL191" s="209"/>
      <c r="IM191" s="209"/>
      <c r="IN191" s="209"/>
      <c r="IO191" s="209"/>
      <c r="IP191" s="209"/>
      <c r="IQ191" s="209"/>
      <c r="IR191" s="209"/>
      <c r="IS191" s="209"/>
      <c r="IT191" s="209"/>
      <c r="IU191" s="209"/>
      <c r="IV191" s="209"/>
      <c r="IW191" s="209"/>
      <c r="IX191" s="209"/>
      <c r="IY191" s="209"/>
      <c r="IZ191" s="209"/>
      <c r="JA191" s="209"/>
      <c r="JB191" s="209"/>
      <c r="JC191" s="209"/>
      <c r="JD191" s="209"/>
      <c r="JE191" s="209"/>
      <c r="JF191" s="209"/>
      <c r="JG191" s="209"/>
      <c r="JH191" s="209"/>
      <c r="JI191" s="209"/>
      <c r="JJ191" s="209"/>
      <c r="JK191" s="209"/>
      <c r="JL191" s="209"/>
      <c r="JM191" s="209"/>
      <c r="JN191" s="209"/>
      <c r="JO191" s="209"/>
      <c r="JP191" s="209"/>
      <c r="JQ191" s="209"/>
      <c r="JR191" s="209"/>
      <c r="JS191" s="209"/>
      <c r="JT191" s="209"/>
      <c r="JU191" s="209"/>
      <c r="JV191" s="209"/>
      <c r="JW191" s="209"/>
      <c r="JX191" s="209"/>
      <c r="JY191" s="209"/>
      <c r="JZ191" s="209"/>
      <c r="KA191" s="209"/>
      <c r="KB191" s="209"/>
      <c r="KC191" s="209"/>
      <c r="KD191" s="209"/>
      <c r="KE191" s="209"/>
      <c r="KF191" s="209"/>
      <c r="KG191" s="209"/>
      <c r="KH191" s="209"/>
      <c r="KI191" s="209"/>
      <c r="KJ191" s="209"/>
      <c r="KK191" s="209"/>
      <c r="KL191" s="209"/>
      <c r="KM191" s="209"/>
      <c r="KN191" s="209"/>
      <c r="KO191" s="209"/>
    </row>
    <row r="192" spans="1:1025" s="212" customFormat="1" ht="54" hidden="1" x14ac:dyDescent="0.25">
      <c r="A192" s="209"/>
      <c r="B192" s="301"/>
      <c r="C192" s="294"/>
      <c r="D192" s="199" t="s">
        <v>24</v>
      </c>
      <c r="E192" s="201"/>
      <c r="F192" s="201"/>
      <c r="G192" s="201"/>
      <c r="H192" s="201"/>
      <c r="I192" s="201"/>
      <c r="J192" s="208"/>
      <c r="K192" s="208"/>
      <c r="L192" s="208"/>
      <c r="CY192" s="209"/>
      <c r="CZ192" s="209"/>
      <c r="DA192" s="209"/>
      <c r="DB192" s="209"/>
      <c r="DC192" s="209"/>
      <c r="DD192" s="209"/>
      <c r="DE192" s="209"/>
      <c r="DF192" s="209"/>
      <c r="DG192" s="209"/>
      <c r="DH192" s="209"/>
      <c r="DI192" s="209"/>
      <c r="DJ192" s="209"/>
      <c r="DK192" s="209"/>
      <c r="DL192" s="209"/>
      <c r="DM192" s="209"/>
      <c r="DN192" s="209"/>
      <c r="DO192" s="209"/>
      <c r="DP192" s="209"/>
      <c r="DQ192" s="209"/>
      <c r="DR192" s="209"/>
      <c r="DS192" s="209"/>
      <c r="DT192" s="209"/>
      <c r="DU192" s="209"/>
      <c r="DV192" s="209"/>
      <c r="DW192" s="209"/>
      <c r="DX192" s="209"/>
      <c r="DY192" s="209"/>
      <c r="DZ192" s="209"/>
      <c r="EA192" s="209"/>
      <c r="EB192" s="209"/>
      <c r="EC192" s="209"/>
      <c r="ED192" s="209"/>
      <c r="EE192" s="209"/>
      <c r="EF192" s="209"/>
      <c r="EG192" s="209"/>
      <c r="EH192" s="209"/>
      <c r="EI192" s="209"/>
      <c r="EJ192" s="209"/>
      <c r="EK192" s="209"/>
      <c r="EL192" s="209"/>
      <c r="EM192" s="209"/>
      <c r="EN192" s="209"/>
      <c r="EO192" s="209"/>
      <c r="EP192" s="209"/>
      <c r="EQ192" s="209"/>
      <c r="ER192" s="209"/>
      <c r="ES192" s="209"/>
      <c r="ET192" s="209"/>
      <c r="EU192" s="209"/>
      <c r="EV192" s="209"/>
      <c r="EW192" s="209"/>
      <c r="EX192" s="209"/>
      <c r="EY192" s="209"/>
      <c r="EZ192" s="209"/>
      <c r="FA192" s="209"/>
      <c r="FB192" s="209"/>
      <c r="FC192" s="209"/>
      <c r="FD192" s="209"/>
      <c r="FE192" s="209"/>
      <c r="FF192" s="209"/>
      <c r="FG192" s="209"/>
      <c r="FH192" s="209"/>
      <c r="FI192" s="209"/>
      <c r="FJ192" s="209"/>
      <c r="FK192" s="209"/>
      <c r="FL192" s="209"/>
      <c r="FM192" s="209"/>
      <c r="FN192" s="209"/>
      <c r="FO192" s="209"/>
      <c r="FP192" s="209"/>
      <c r="FQ192" s="209"/>
      <c r="FR192" s="209"/>
      <c r="FS192" s="209"/>
      <c r="FT192" s="209"/>
      <c r="FU192" s="209"/>
      <c r="FV192" s="209"/>
      <c r="FW192" s="209"/>
      <c r="FX192" s="209"/>
      <c r="FY192" s="209"/>
      <c r="FZ192" s="209"/>
      <c r="GA192" s="209"/>
      <c r="GB192" s="209"/>
      <c r="GC192" s="209"/>
      <c r="GD192" s="209"/>
      <c r="GE192" s="209"/>
      <c r="GF192" s="209"/>
      <c r="GG192" s="209"/>
      <c r="GH192" s="209"/>
      <c r="GI192" s="209"/>
      <c r="GJ192" s="209"/>
      <c r="GK192" s="209"/>
      <c r="GL192" s="209"/>
      <c r="GM192" s="209"/>
      <c r="GN192" s="209"/>
      <c r="GO192" s="209"/>
      <c r="GP192" s="209"/>
      <c r="GQ192" s="209"/>
      <c r="GR192" s="209"/>
      <c r="GS192" s="209"/>
      <c r="GT192" s="209"/>
      <c r="GU192" s="209"/>
      <c r="GV192" s="209"/>
      <c r="GW192" s="209"/>
      <c r="GX192" s="209"/>
      <c r="GY192" s="209"/>
      <c r="GZ192" s="209"/>
      <c r="HA192" s="209"/>
      <c r="HB192" s="209"/>
      <c r="HC192" s="209"/>
      <c r="HD192" s="209"/>
      <c r="HE192" s="209"/>
      <c r="HF192" s="209"/>
      <c r="HG192" s="209"/>
      <c r="HH192" s="209"/>
      <c r="HI192" s="209"/>
      <c r="HJ192" s="209"/>
      <c r="HK192" s="209"/>
      <c r="HL192" s="209"/>
      <c r="HM192" s="209"/>
      <c r="HN192" s="209"/>
      <c r="HO192" s="209"/>
      <c r="HP192" s="209"/>
      <c r="HQ192" s="209"/>
      <c r="HR192" s="209"/>
      <c r="HS192" s="209"/>
      <c r="HT192" s="209"/>
      <c r="HU192" s="209"/>
      <c r="HV192" s="209"/>
      <c r="HW192" s="209"/>
      <c r="HX192" s="209"/>
      <c r="HY192" s="209"/>
      <c r="HZ192" s="209"/>
      <c r="IA192" s="209"/>
      <c r="IB192" s="209"/>
      <c r="IC192" s="209"/>
      <c r="ID192" s="209"/>
      <c r="IE192" s="209"/>
      <c r="IF192" s="209"/>
      <c r="IG192" s="209"/>
      <c r="IH192" s="209"/>
      <c r="II192" s="209"/>
      <c r="IJ192" s="209"/>
      <c r="IK192" s="209"/>
      <c r="IL192" s="209"/>
      <c r="IM192" s="209"/>
      <c r="IN192" s="209"/>
      <c r="IO192" s="209"/>
      <c r="IP192" s="209"/>
      <c r="IQ192" s="209"/>
      <c r="IR192" s="209"/>
      <c r="IS192" s="209"/>
      <c r="IT192" s="209"/>
      <c r="IU192" s="209"/>
      <c r="IV192" s="209"/>
      <c r="IW192" s="209"/>
      <c r="IX192" s="209"/>
      <c r="IY192" s="209"/>
      <c r="IZ192" s="209"/>
      <c r="JA192" s="209"/>
      <c r="JB192" s="209"/>
      <c r="JC192" s="209"/>
      <c r="JD192" s="209"/>
      <c r="JE192" s="209"/>
      <c r="JF192" s="209"/>
      <c r="JG192" s="209"/>
      <c r="JH192" s="209"/>
      <c r="JI192" s="209"/>
      <c r="JJ192" s="209"/>
      <c r="JK192" s="209"/>
      <c r="JL192" s="209"/>
      <c r="JM192" s="209"/>
      <c r="JN192" s="209"/>
      <c r="JO192" s="209"/>
      <c r="JP192" s="209"/>
      <c r="JQ192" s="209"/>
      <c r="JR192" s="209"/>
      <c r="JS192" s="209"/>
      <c r="JT192" s="209"/>
      <c r="JU192" s="209"/>
      <c r="JV192" s="209"/>
      <c r="JW192" s="209"/>
      <c r="JX192" s="209"/>
      <c r="JY192" s="209"/>
      <c r="JZ192" s="209"/>
      <c r="KA192" s="209"/>
      <c r="KB192" s="209"/>
      <c r="KC192" s="209"/>
      <c r="KD192" s="209"/>
      <c r="KE192" s="209"/>
      <c r="KF192" s="209"/>
      <c r="KG192" s="209"/>
      <c r="KH192" s="209"/>
      <c r="KI192" s="209"/>
      <c r="KJ192" s="209"/>
      <c r="KK192" s="209"/>
      <c r="KL192" s="209"/>
      <c r="KM192" s="209"/>
      <c r="KN192" s="209"/>
      <c r="KO192" s="209"/>
    </row>
    <row r="193" spans="1:301" s="212" customFormat="1" ht="27" hidden="1" x14ac:dyDescent="0.25">
      <c r="A193" s="209"/>
      <c r="B193" s="301"/>
      <c r="C193" s="294"/>
      <c r="D193" s="199" t="s">
        <v>25</v>
      </c>
      <c r="E193" s="201"/>
      <c r="F193" s="201"/>
      <c r="G193" s="201"/>
      <c r="H193" s="201"/>
      <c r="I193" s="201"/>
      <c r="J193" s="208"/>
      <c r="K193" s="208"/>
      <c r="L193" s="208"/>
      <c r="CY193" s="209"/>
      <c r="CZ193" s="209"/>
      <c r="DA193" s="209"/>
      <c r="DB193" s="209"/>
      <c r="DC193" s="209"/>
      <c r="DD193" s="209"/>
      <c r="DE193" s="209"/>
      <c r="DF193" s="209"/>
      <c r="DG193" s="209"/>
      <c r="DH193" s="209"/>
      <c r="DI193" s="209"/>
      <c r="DJ193" s="209"/>
      <c r="DK193" s="209"/>
      <c r="DL193" s="209"/>
      <c r="DM193" s="209"/>
      <c r="DN193" s="209"/>
      <c r="DO193" s="209"/>
      <c r="DP193" s="209"/>
      <c r="DQ193" s="209"/>
      <c r="DR193" s="209"/>
      <c r="DS193" s="209"/>
      <c r="DT193" s="209"/>
      <c r="DU193" s="209"/>
      <c r="DV193" s="209"/>
      <c r="DW193" s="209"/>
      <c r="DX193" s="209"/>
      <c r="DY193" s="209"/>
      <c r="DZ193" s="209"/>
      <c r="EA193" s="209"/>
      <c r="EB193" s="209"/>
      <c r="EC193" s="209"/>
      <c r="ED193" s="209"/>
      <c r="EE193" s="209"/>
      <c r="EF193" s="209"/>
      <c r="EG193" s="209"/>
      <c r="EH193" s="209"/>
      <c r="EI193" s="209"/>
      <c r="EJ193" s="209"/>
      <c r="EK193" s="209"/>
      <c r="EL193" s="209"/>
      <c r="EM193" s="209"/>
      <c r="EN193" s="209"/>
      <c r="EO193" s="209"/>
      <c r="EP193" s="209"/>
      <c r="EQ193" s="209"/>
      <c r="ER193" s="209"/>
      <c r="ES193" s="209"/>
      <c r="ET193" s="209"/>
      <c r="EU193" s="209"/>
      <c r="EV193" s="209"/>
      <c r="EW193" s="209"/>
      <c r="EX193" s="209"/>
      <c r="EY193" s="209"/>
      <c r="EZ193" s="209"/>
      <c r="FA193" s="209"/>
      <c r="FB193" s="209"/>
      <c r="FC193" s="209"/>
      <c r="FD193" s="209"/>
      <c r="FE193" s="209"/>
      <c r="FF193" s="209"/>
      <c r="FG193" s="209"/>
      <c r="FH193" s="209"/>
      <c r="FI193" s="209"/>
      <c r="FJ193" s="209"/>
      <c r="FK193" s="209"/>
      <c r="FL193" s="209"/>
      <c r="FM193" s="209"/>
      <c r="FN193" s="209"/>
      <c r="FO193" s="209"/>
      <c r="FP193" s="209"/>
      <c r="FQ193" s="209"/>
      <c r="FR193" s="209"/>
      <c r="FS193" s="209"/>
      <c r="FT193" s="209"/>
      <c r="FU193" s="209"/>
      <c r="FV193" s="209"/>
      <c r="FW193" s="209"/>
      <c r="FX193" s="209"/>
      <c r="FY193" s="209"/>
      <c r="FZ193" s="209"/>
      <c r="GA193" s="209"/>
      <c r="GB193" s="209"/>
      <c r="GC193" s="209"/>
      <c r="GD193" s="209"/>
      <c r="GE193" s="209"/>
      <c r="GF193" s="209"/>
      <c r="GG193" s="209"/>
      <c r="GH193" s="209"/>
      <c r="GI193" s="209"/>
      <c r="GJ193" s="209"/>
      <c r="GK193" s="209"/>
      <c r="GL193" s="209"/>
      <c r="GM193" s="209"/>
      <c r="GN193" s="209"/>
      <c r="GO193" s="209"/>
      <c r="GP193" s="209"/>
      <c r="GQ193" s="209"/>
      <c r="GR193" s="209"/>
      <c r="GS193" s="209"/>
      <c r="GT193" s="209"/>
      <c r="GU193" s="209"/>
      <c r="GV193" s="209"/>
      <c r="GW193" s="209"/>
      <c r="GX193" s="209"/>
      <c r="GY193" s="209"/>
      <c r="GZ193" s="209"/>
      <c r="HA193" s="209"/>
      <c r="HB193" s="209"/>
      <c r="HC193" s="209"/>
      <c r="HD193" s="209"/>
      <c r="HE193" s="209"/>
      <c r="HF193" s="209"/>
      <c r="HG193" s="209"/>
      <c r="HH193" s="209"/>
      <c r="HI193" s="209"/>
      <c r="HJ193" s="209"/>
      <c r="HK193" s="209"/>
      <c r="HL193" s="209"/>
      <c r="HM193" s="209"/>
      <c r="HN193" s="209"/>
      <c r="HO193" s="209"/>
      <c r="HP193" s="209"/>
      <c r="HQ193" s="209"/>
      <c r="HR193" s="209"/>
      <c r="HS193" s="209"/>
      <c r="HT193" s="209"/>
      <c r="HU193" s="209"/>
      <c r="HV193" s="209"/>
      <c r="HW193" s="209"/>
      <c r="HX193" s="209"/>
      <c r="HY193" s="209"/>
      <c r="HZ193" s="209"/>
      <c r="IA193" s="209"/>
      <c r="IB193" s="209"/>
      <c r="IC193" s="209"/>
      <c r="ID193" s="209"/>
      <c r="IE193" s="209"/>
      <c r="IF193" s="209"/>
      <c r="IG193" s="209"/>
      <c r="IH193" s="209"/>
      <c r="II193" s="209"/>
      <c r="IJ193" s="209"/>
      <c r="IK193" s="209"/>
      <c r="IL193" s="209"/>
      <c r="IM193" s="209"/>
      <c r="IN193" s="209"/>
      <c r="IO193" s="209"/>
      <c r="IP193" s="209"/>
      <c r="IQ193" s="209"/>
      <c r="IR193" s="209"/>
      <c r="IS193" s="209"/>
      <c r="IT193" s="209"/>
      <c r="IU193" s="209"/>
      <c r="IV193" s="209"/>
      <c r="IW193" s="209"/>
      <c r="IX193" s="209"/>
      <c r="IY193" s="209"/>
      <c r="IZ193" s="209"/>
      <c r="JA193" s="209"/>
      <c r="JB193" s="209"/>
      <c r="JC193" s="209"/>
      <c r="JD193" s="209"/>
      <c r="JE193" s="209"/>
      <c r="JF193" s="209"/>
      <c r="JG193" s="209"/>
      <c r="JH193" s="209"/>
      <c r="JI193" s="209"/>
      <c r="JJ193" s="209"/>
      <c r="JK193" s="209"/>
      <c r="JL193" s="209"/>
      <c r="JM193" s="209"/>
      <c r="JN193" s="209"/>
      <c r="JO193" s="209"/>
      <c r="JP193" s="209"/>
      <c r="JQ193" s="209"/>
      <c r="JR193" s="209"/>
      <c r="JS193" s="209"/>
      <c r="JT193" s="209"/>
      <c r="JU193" s="209"/>
      <c r="JV193" s="209"/>
      <c r="JW193" s="209"/>
      <c r="JX193" s="209"/>
      <c r="JY193" s="209"/>
      <c r="JZ193" s="209"/>
      <c r="KA193" s="209"/>
      <c r="KB193" s="209"/>
      <c r="KC193" s="209"/>
      <c r="KD193" s="209"/>
      <c r="KE193" s="209"/>
      <c r="KF193" s="209"/>
      <c r="KG193" s="209"/>
      <c r="KH193" s="209"/>
      <c r="KI193" s="209"/>
      <c r="KJ193" s="209"/>
      <c r="KK193" s="209"/>
      <c r="KL193" s="209"/>
      <c r="KM193" s="209"/>
      <c r="KN193" s="209"/>
      <c r="KO193" s="209"/>
    </row>
    <row r="194" spans="1:301" s="212" customFormat="1" ht="67.5" hidden="1" x14ac:dyDescent="0.25">
      <c r="A194" s="209"/>
      <c r="B194" s="301"/>
      <c r="C194" s="294"/>
      <c r="D194" s="199" t="s">
        <v>26</v>
      </c>
      <c r="E194" s="201"/>
      <c r="F194" s="201">
        <f>F193</f>
        <v>0</v>
      </c>
      <c r="G194" s="201"/>
      <c r="H194" s="201">
        <f>H193</f>
        <v>0</v>
      </c>
      <c r="I194" s="201"/>
      <c r="J194" s="208"/>
      <c r="K194" s="208"/>
      <c r="L194" s="208"/>
      <c r="CY194" s="209"/>
      <c r="CZ194" s="209"/>
      <c r="DA194" s="209"/>
      <c r="DB194" s="209"/>
      <c r="DC194" s="209"/>
      <c r="DD194" s="209"/>
      <c r="DE194" s="209"/>
      <c r="DF194" s="209"/>
      <c r="DG194" s="209"/>
      <c r="DH194" s="209"/>
      <c r="DI194" s="209"/>
      <c r="DJ194" s="209"/>
      <c r="DK194" s="209"/>
      <c r="DL194" s="209"/>
      <c r="DM194" s="209"/>
      <c r="DN194" s="209"/>
      <c r="DO194" s="209"/>
      <c r="DP194" s="209"/>
      <c r="DQ194" s="209"/>
      <c r="DR194" s="209"/>
      <c r="DS194" s="209"/>
      <c r="DT194" s="209"/>
      <c r="DU194" s="209"/>
      <c r="DV194" s="209"/>
      <c r="DW194" s="209"/>
      <c r="DX194" s="209"/>
      <c r="DY194" s="209"/>
      <c r="DZ194" s="209"/>
      <c r="EA194" s="209"/>
      <c r="EB194" s="209"/>
      <c r="EC194" s="209"/>
      <c r="ED194" s="209"/>
      <c r="EE194" s="209"/>
      <c r="EF194" s="209"/>
      <c r="EG194" s="209"/>
      <c r="EH194" s="209"/>
      <c r="EI194" s="209"/>
      <c r="EJ194" s="209"/>
      <c r="EK194" s="209"/>
      <c r="EL194" s="209"/>
      <c r="EM194" s="209"/>
      <c r="EN194" s="209"/>
      <c r="EO194" s="209"/>
      <c r="EP194" s="209"/>
      <c r="EQ194" s="209"/>
      <c r="ER194" s="209"/>
      <c r="ES194" s="209"/>
      <c r="ET194" s="209"/>
      <c r="EU194" s="209"/>
      <c r="EV194" s="209"/>
      <c r="EW194" s="209"/>
      <c r="EX194" s="209"/>
      <c r="EY194" s="209"/>
      <c r="EZ194" s="209"/>
      <c r="FA194" s="209"/>
      <c r="FB194" s="209"/>
      <c r="FC194" s="209"/>
      <c r="FD194" s="209"/>
      <c r="FE194" s="209"/>
      <c r="FF194" s="209"/>
      <c r="FG194" s="209"/>
      <c r="FH194" s="209"/>
      <c r="FI194" s="209"/>
      <c r="FJ194" s="209"/>
      <c r="FK194" s="209"/>
      <c r="FL194" s="209"/>
      <c r="FM194" s="209"/>
      <c r="FN194" s="209"/>
      <c r="FO194" s="209"/>
      <c r="FP194" s="209"/>
      <c r="FQ194" s="209"/>
      <c r="FR194" s="209"/>
      <c r="FS194" s="209"/>
      <c r="FT194" s="209"/>
      <c r="FU194" s="209"/>
      <c r="FV194" s="209"/>
      <c r="FW194" s="209"/>
      <c r="FX194" s="209"/>
      <c r="FY194" s="209"/>
      <c r="FZ194" s="209"/>
      <c r="GA194" s="209"/>
      <c r="GB194" s="209"/>
      <c r="GC194" s="209"/>
      <c r="GD194" s="209"/>
      <c r="GE194" s="209"/>
      <c r="GF194" s="209"/>
      <c r="GG194" s="209"/>
      <c r="GH194" s="209"/>
      <c r="GI194" s="209"/>
      <c r="GJ194" s="209"/>
      <c r="GK194" s="209"/>
      <c r="GL194" s="209"/>
      <c r="GM194" s="209"/>
      <c r="GN194" s="209"/>
      <c r="GO194" s="209"/>
      <c r="GP194" s="209"/>
      <c r="GQ194" s="209"/>
      <c r="GR194" s="209"/>
      <c r="GS194" s="209"/>
      <c r="GT194" s="209"/>
      <c r="GU194" s="209"/>
      <c r="GV194" s="209"/>
      <c r="GW194" s="209"/>
      <c r="GX194" s="209"/>
      <c r="GY194" s="209"/>
      <c r="GZ194" s="209"/>
      <c r="HA194" s="209"/>
      <c r="HB194" s="209"/>
      <c r="HC194" s="209"/>
      <c r="HD194" s="209"/>
      <c r="HE194" s="209"/>
      <c r="HF194" s="209"/>
      <c r="HG194" s="209"/>
      <c r="HH194" s="209"/>
      <c r="HI194" s="209"/>
      <c r="HJ194" s="209"/>
      <c r="HK194" s="209"/>
      <c r="HL194" s="209"/>
      <c r="HM194" s="209"/>
      <c r="HN194" s="209"/>
      <c r="HO194" s="209"/>
      <c r="HP194" s="209"/>
      <c r="HQ194" s="209"/>
      <c r="HR194" s="209"/>
      <c r="HS194" s="209"/>
      <c r="HT194" s="209"/>
      <c r="HU194" s="209"/>
      <c r="HV194" s="209"/>
      <c r="HW194" s="209"/>
      <c r="HX194" s="209"/>
      <c r="HY194" s="209"/>
      <c r="HZ194" s="209"/>
      <c r="IA194" s="209"/>
      <c r="IB194" s="209"/>
      <c r="IC194" s="209"/>
      <c r="ID194" s="209"/>
      <c r="IE194" s="209"/>
      <c r="IF194" s="209"/>
      <c r="IG194" s="209"/>
      <c r="IH194" s="209"/>
      <c r="II194" s="209"/>
      <c r="IJ194" s="209"/>
      <c r="IK194" s="209"/>
      <c r="IL194" s="209"/>
      <c r="IM194" s="209"/>
      <c r="IN194" s="209"/>
      <c r="IO194" s="209"/>
      <c r="IP194" s="209"/>
      <c r="IQ194" s="209"/>
      <c r="IR194" s="209"/>
      <c r="IS194" s="209"/>
      <c r="IT194" s="209"/>
      <c r="IU194" s="209"/>
      <c r="IV194" s="209"/>
      <c r="IW194" s="209"/>
      <c r="IX194" s="209"/>
      <c r="IY194" s="209"/>
      <c r="IZ194" s="209"/>
      <c r="JA194" s="209"/>
      <c r="JB194" s="209"/>
      <c r="JC194" s="209"/>
      <c r="JD194" s="209"/>
      <c r="JE194" s="209"/>
      <c r="JF194" s="209"/>
      <c r="JG194" s="209"/>
      <c r="JH194" s="209"/>
      <c r="JI194" s="209"/>
      <c r="JJ194" s="209"/>
      <c r="JK194" s="209"/>
      <c r="JL194" s="209"/>
      <c r="JM194" s="209"/>
      <c r="JN194" s="209"/>
      <c r="JO194" s="209"/>
      <c r="JP194" s="209"/>
      <c r="JQ194" s="209"/>
      <c r="JR194" s="209"/>
      <c r="JS194" s="209"/>
      <c r="JT194" s="209"/>
      <c r="JU194" s="209"/>
      <c r="JV194" s="209"/>
      <c r="JW194" s="209"/>
      <c r="JX194" s="209"/>
      <c r="JY194" s="209"/>
      <c r="JZ194" s="209"/>
      <c r="KA194" s="209"/>
      <c r="KB194" s="209"/>
      <c r="KC194" s="209"/>
      <c r="KD194" s="209"/>
      <c r="KE194" s="209"/>
      <c r="KF194" s="209"/>
      <c r="KG194" s="209"/>
      <c r="KH194" s="209"/>
      <c r="KI194" s="209"/>
      <c r="KJ194" s="209"/>
      <c r="KK194" s="209"/>
      <c r="KL194" s="209"/>
      <c r="KM194" s="209"/>
      <c r="KN194" s="209"/>
      <c r="KO194" s="209"/>
    </row>
    <row r="195" spans="1:301" s="212" customFormat="1" ht="27" hidden="1" x14ac:dyDescent="0.25">
      <c r="A195" s="209"/>
      <c r="B195" s="301"/>
      <c r="C195" s="294"/>
      <c r="D195" s="199" t="s">
        <v>27</v>
      </c>
      <c r="E195" s="201"/>
      <c r="F195" s="201"/>
      <c r="G195" s="201"/>
      <c r="H195" s="201"/>
      <c r="I195" s="201"/>
      <c r="J195" s="208"/>
      <c r="K195" s="208"/>
      <c r="L195" s="208"/>
      <c r="CY195" s="209"/>
      <c r="CZ195" s="209"/>
      <c r="DA195" s="209"/>
      <c r="DB195" s="209"/>
      <c r="DC195" s="209"/>
      <c r="DD195" s="209"/>
      <c r="DE195" s="209"/>
      <c r="DF195" s="209"/>
      <c r="DG195" s="209"/>
      <c r="DH195" s="209"/>
      <c r="DI195" s="209"/>
      <c r="DJ195" s="209"/>
      <c r="DK195" s="209"/>
      <c r="DL195" s="209"/>
      <c r="DM195" s="209"/>
      <c r="DN195" s="209"/>
      <c r="DO195" s="209"/>
      <c r="DP195" s="209"/>
      <c r="DQ195" s="209"/>
      <c r="DR195" s="209"/>
      <c r="DS195" s="209"/>
      <c r="DT195" s="209"/>
      <c r="DU195" s="209"/>
      <c r="DV195" s="209"/>
      <c r="DW195" s="209"/>
      <c r="DX195" s="209"/>
      <c r="DY195" s="209"/>
      <c r="DZ195" s="209"/>
      <c r="EA195" s="209"/>
      <c r="EB195" s="209"/>
      <c r="EC195" s="209"/>
      <c r="ED195" s="209"/>
      <c r="EE195" s="209"/>
      <c r="EF195" s="209"/>
      <c r="EG195" s="209"/>
      <c r="EH195" s="209"/>
      <c r="EI195" s="209"/>
      <c r="EJ195" s="209"/>
      <c r="EK195" s="209"/>
      <c r="EL195" s="209"/>
      <c r="EM195" s="209"/>
      <c r="EN195" s="209"/>
      <c r="EO195" s="209"/>
      <c r="EP195" s="209"/>
      <c r="EQ195" s="209"/>
      <c r="ER195" s="209"/>
      <c r="ES195" s="209"/>
      <c r="ET195" s="209"/>
      <c r="EU195" s="209"/>
      <c r="EV195" s="209"/>
      <c r="EW195" s="209"/>
      <c r="EX195" s="209"/>
      <c r="EY195" s="209"/>
      <c r="EZ195" s="209"/>
      <c r="FA195" s="209"/>
      <c r="FB195" s="209"/>
      <c r="FC195" s="209"/>
      <c r="FD195" s="209"/>
      <c r="FE195" s="209"/>
      <c r="FF195" s="209"/>
      <c r="FG195" s="209"/>
      <c r="FH195" s="209"/>
      <c r="FI195" s="209"/>
      <c r="FJ195" s="209"/>
      <c r="FK195" s="209"/>
      <c r="FL195" s="209"/>
      <c r="FM195" s="209"/>
      <c r="FN195" s="209"/>
      <c r="FO195" s="209"/>
      <c r="FP195" s="209"/>
      <c r="FQ195" s="209"/>
      <c r="FR195" s="209"/>
      <c r="FS195" s="209"/>
      <c r="FT195" s="209"/>
      <c r="FU195" s="209"/>
      <c r="FV195" s="209"/>
      <c r="FW195" s="209"/>
      <c r="FX195" s="209"/>
      <c r="FY195" s="209"/>
      <c r="FZ195" s="209"/>
      <c r="GA195" s="209"/>
      <c r="GB195" s="209"/>
      <c r="GC195" s="209"/>
      <c r="GD195" s="209"/>
      <c r="GE195" s="209"/>
      <c r="GF195" s="209"/>
      <c r="GG195" s="209"/>
      <c r="GH195" s="209"/>
      <c r="GI195" s="209"/>
      <c r="GJ195" s="209"/>
      <c r="GK195" s="209"/>
      <c r="GL195" s="209"/>
      <c r="GM195" s="209"/>
      <c r="GN195" s="209"/>
      <c r="GO195" s="209"/>
      <c r="GP195" s="209"/>
      <c r="GQ195" s="209"/>
      <c r="GR195" s="209"/>
      <c r="GS195" s="209"/>
      <c r="GT195" s="209"/>
      <c r="GU195" s="209"/>
      <c r="GV195" s="209"/>
      <c r="GW195" s="209"/>
      <c r="GX195" s="209"/>
      <c r="GY195" s="209"/>
      <c r="GZ195" s="209"/>
      <c r="HA195" s="209"/>
      <c r="HB195" s="209"/>
      <c r="HC195" s="209"/>
      <c r="HD195" s="209"/>
      <c r="HE195" s="209"/>
      <c r="HF195" s="209"/>
      <c r="HG195" s="209"/>
      <c r="HH195" s="209"/>
      <c r="HI195" s="209"/>
      <c r="HJ195" s="209"/>
      <c r="HK195" s="209"/>
      <c r="HL195" s="209"/>
      <c r="HM195" s="209"/>
      <c r="HN195" s="209"/>
      <c r="HO195" s="209"/>
      <c r="HP195" s="209"/>
      <c r="HQ195" s="209"/>
      <c r="HR195" s="209"/>
      <c r="HS195" s="209"/>
      <c r="HT195" s="209"/>
      <c r="HU195" s="209"/>
      <c r="HV195" s="209"/>
      <c r="HW195" s="209"/>
      <c r="HX195" s="209"/>
      <c r="HY195" s="209"/>
      <c r="HZ195" s="209"/>
      <c r="IA195" s="209"/>
      <c r="IB195" s="209"/>
      <c r="IC195" s="209"/>
      <c r="ID195" s="209"/>
      <c r="IE195" s="209"/>
      <c r="IF195" s="209"/>
      <c r="IG195" s="209"/>
      <c r="IH195" s="209"/>
      <c r="II195" s="209"/>
      <c r="IJ195" s="209"/>
      <c r="IK195" s="209"/>
      <c r="IL195" s="209"/>
      <c r="IM195" s="209"/>
      <c r="IN195" s="209"/>
      <c r="IO195" s="209"/>
      <c r="IP195" s="209"/>
      <c r="IQ195" s="209"/>
      <c r="IR195" s="209"/>
      <c r="IS195" s="209"/>
      <c r="IT195" s="209"/>
      <c r="IU195" s="209"/>
      <c r="IV195" s="209"/>
      <c r="IW195" s="209"/>
      <c r="IX195" s="209"/>
      <c r="IY195" s="209"/>
      <c r="IZ195" s="209"/>
      <c r="JA195" s="209"/>
      <c r="JB195" s="209"/>
      <c r="JC195" s="209"/>
      <c r="JD195" s="209"/>
      <c r="JE195" s="209"/>
      <c r="JF195" s="209"/>
      <c r="JG195" s="209"/>
      <c r="JH195" s="209"/>
      <c r="JI195" s="209"/>
      <c r="JJ195" s="209"/>
      <c r="JK195" s="209"/>
      <c r="JL195" s="209"/>
      <c r="JM195" s="209"/>
      <c r="JN195" s="209"/>
      <c r="JO195" s="209"/>
      <c r="JP195" s="209"/>
      <c r="JQ195" s="209"/>
      <c r="JR195" s="209"/>
      <c r="JS195" s="209"/>
      <c r="JT195" s="209"/>
      <c r="JU195" s="209"/>
      <c r="JV195" s="209"/>
      <c r="JW195" s="209"/>
      <c r="JX195" s="209"/>
      <c r="JY195" s="209"/>
      <c r="JZ195" s="209"/>
      <c r="KA195" s="209"/>
      <c r="KB195" s="209"/>
      <c r="KC195" s="209"/>
      <c r="KD195" s="209"/>
      <c r="KE195" s="209"/>
      <c r="KF195" s="209"/>
      <c r="KG195" s="209"/>
      <c r="KH195" s="209"/>
      <c r="KI195" s="209"/>
      <c r="KJ195" s="209"/>
      <c r="KK195" s="209"/>
      <c r="KL195" s="209"/>
      <c r="KM195" s="209"/>
      <c r="KN195" s="209"/>
      <c r="KO195" s="209"/>
    </row>
    <row r="196" spans="1:301" s="212" customFormat="1" ht="45" hidden="1" x14ac:dyDescent="0.25">
      <c r="A196" s="209"/>
      <c r="B196" s="301"/>
      <c r="C196" s="294"/>
      <c r="D196" s="200" t="s">
        <v>28</v>
      </c>
      <c r="E196" s="201"/>
      <c r="F196" s="201"/>
      <c r="G196" s="201"/>
      <c r="H196" s="201"/>
      <c r="I196" s="201"/>
      <c r="J196" s="208"/>
      <c r="K196" s="208"/>
      <c r="L196" s="208"/>
      <c r="CY196" s="209"/>
      <c r="CZ196" s="209"/>
      <c r="DA196" s="209"/>
      <c r="DB196" s="209"/>
      <c r="DC196" s="209"/>
      <c r="DD196" s="209"/>
      <c r="DE196" s="209"/>
      <c r="DF196" s="209"/>
      <c r="DG196" s="209"/>
      <c r="DH196" s="209"/>
      <c r="DI196" s="209"/>
      <c r="DJ196" s="209"/>
      <c r="DK196" s="209"/>
      <c r="DL196" s="209"/>
      <c r="DM196" s="209"/>
      <c r="DN196" s="209"/>
      <c r="DO196" s="209"/>
      <c r="DP196" s="209"/>
      <c r="DQ196" s="209"/>
      <c r="DR196" s="209"/>
      <c r="DS196" s="209"/>
      <c r="DT196" s="209"/>
      <c r="DU196" s="209"/>
      <c r="DV196" s="209"/>
      <c r="DW196" s="209"/>
      <c r="DX196" s="209"/>
      <c r="DY196" s="209"/>
      <c r="DZ196" s="209"/>
      <c r="EA196" s="209"/>
      <c r="EB196" s="209"/>
      <c r="EC196" s="209"/>
      <c r="ED196" s="209"/>
      <c r="EE196" s="209"/>
      <c r="EF196" s="209"/>
      <c r="EG196" s="209"/>
      <c r="EH196" s="209"/>
      <c r="EI196" s="209"/>
      <c r="EJ196" s="209"/>
      <c r="EK196" s="209"/>
      <c r="EL196" s="209"/>
      <c r="EM196" s="209"/>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c r="FH196" s="209"/>
      <c r="FI196" s="209"/>
      <c r="FJ196" s="209"/>
      <c r="FK196" s="209"/>
      <c r="FL196" s="209"/>
      <c r="FM196" s="209"/>
      <c r="FN196" s="209"/>
      <c r="FO196" s="209"/>
      <c r="FP196" s="209"/>
      <c r="FQ196" s="209"/>
      <c r="FR196" s="209"/>
      <c r="FS196" s="209"/>
      <c r="FT196" s="209"/>
      <c r="FU196" s="209"/>
      <c r="FV196" s="209"/>
      <c r="FW196" s="209"/>
      <c r="FX196" s="209"/>
      <c r="FY196" s="209"/>
      <c r="FZ196" s="209"/>
      <c r="GA196" s="209"/>
      <c r="GB196" s="209"/>
      <c r="GC196" s="209"/>
      <c r="GD196" s="209"/>
      <c r="GE196" s="209"/>
      <c r="GF196" s="209"/>
      <c r="GG196" s="209"/>
      <c r="GH196" s="209"/>
      <c r="GI196" s="209"/>
      <c r="GJ196" s="209"/>
      <c r="GK196" s="209"/>
      <c r="GL196" s="209"/>
      <c r="GM196" s="209"/>
      <c r="GN196" s="209"/>
      <c r="GO196" s="209"/>
      <c r="GP196" s="209"/>
      <c r="GQ196" s="209"/>
      <c r="GR196" s="209"/>
      <c r="GS196" s="209"/>
      <c r="GT196" s="209"/>
      <c r="GU196" s="209"/>
      <c r="GV196" s="209"/>
      <c r="GW196" s="209"/>
      <c r="GX196" s="209"/>
      <c r="GY196" s="209"/>
      <c r="GZ196" s="209"/>
      <c r="HA196" s="209"/>
      <c r="HB196" s="209"/>
      <c r="HC196" s="209"/>
      <c r="HD196" s="209"/>
      <c r="HE196" s="209"/>
      <c r="HF196" s="209"/>
      <c r="HG196" s="209"/>
      <c r="HH196" s="209"/>
      <c r="HI196" s="209"/>
      <c r="HJ196" s="209"/>
      <c r="HK196" s="209"/>
      <c r="HL196" s="209"/>
      <c r="HM196" s="209"/>
      <c r="HN196" s="209"/>
      <c r="HO196" s="209"/>
      <c r="HP196" s="209"/>
      <c r="HQ196" s="209"/>
      <c r="HR196" s="209"/>
      <c r="HS196" s="209"/>
      <c r="HT196" s="209"/>
      <c r="HU196" s="209"/>
      <c r="HV196" s="209"/>
      <c r="HW196" s="209"/>
      <c r="HX196" s="209"/>
      <c r="HY196" s="209"/>
      <c r="HZ196" s="209"/>
      <c r="IA196" s="209"/>
      <c r="IB196" s="209"/>
      <c r="IC196" s="209"/>
      <c r="ID196" s="209"/>
      <c r="IE196" s="209"/>
      <c r="IF196" s="209"/>
      <c r="IG196" s="209"/>
      <c r="IH196" s="209"/>
      <c r="II196" s="209"/>
      <c r="IJ196" s="209"/>
      <c r="IK196" s="209"/>
      <c r="IL196" s="209"/>
      <c r="IM196" s="209"/>
      <c r="IN196" s="209"/>
      <c r="IO196" s="209"/>
      <c r="IP196" s="209"/>
      <c r="IQ196" s="209"/>
      <c r="IR196" s="209"/>
      <c r="IS196" s="209"/>
      <c r="IT196" s="209"/>
      <c r="IU196" s="209"/>
      <c r="IV196" s="209"/>
      <c r="IW196" s="209"/>
      <c r="IX196" s="209"/>
      <c r="IY196" s="209"/>
      <c r="IZ196" s="209"/>
      <c r="JA196" s="209"/>
      <c r="JB196" s="209"/>
      <c r="JC196" s="209"/>
      <c r="JD196" s="209"/>
      <c r="JE196" s="209"/>
      <c r="JF196" s="209"/>
      <c r="JG196" s="209"/>
      <c r="JH196" s="209"/>
      <c r="JI196" s="209"/>
      <c r="JJ196" s="209"/>
      <c r="JK196" s="209"/>
      <c r="JL196" s="209"/>
      <c r="JM196" s="209"/>
      <c r="JN196" s="209"/>
      <c r="JO196" s="209"/>
      <c r="JP196" s="209"/>
      <c r="JQ196" s="209"/>
      <c r="JR196" s="209"/>
      <c r="JS196" s="209"/>
      <c r="JT196" s="209"/>
      <c r="JU196" s="209"/>
      <c r="JV196" s="209"/>
      <c r="JW196" s="209"/>
      <c r="JX196" s="209"/>
      <c r="JY196" s="209"/>
      <c r="JZ196" s="209"/>
      <c r="KA196" s="209"/>
      <c r="KB196" s="209"/>
      <c r="KC196" s="209"/>
      <c r="KD196" s="209"/>
      <c r="KE196" s="209"/>
      <c r="KF196" s="209"/>
      <c r="KG196" s="209"/>
      <c r="KH196" s="209"/>
      <c r="KI196" s="209"/>
      <c r="KJ196" s="209"/>
      <c r="KK196" s="209"/>
      <c r="KL196" s="209"/>
      <c r="KM196" s="209"/>
      <c r="KN196" s="209"/>
      <c r="KO196" s="209"/>
    </row>
    <row r="197" spans="1:301" s="212" customFormat="1" ht="15" customHeight="1" x14ac:dyDescent="0.25">
      <c r="A197" s="209"/>
      <c r="B197" s="293" t="s">
        <v>112</v>
      </c>
      <c r="C197" s="294" t="s">
        <v>101</v>
      </c>
      <c r="D197" s="199" t="s">
        <v>96</v>
      </c>
      <c r="E197" s="201">
        <f>E198+E200+E202+E203</f>
        <v>19459.900000000001</v>
      </c>
      <c r="F197" s="208" t="s">
        <v>97</v>
      </c>
      <c r="G197" s="201">
        <f>G198+G200+G202+G203</f>
        <v>13621.9</v>
      </c>
      <c r="H197" s="208" t="s">
        <v>97</v>
      </c>
      <c r="I197" s="201">
        <f>I198+I200+I202+I203</f>
        <v>13869.699999999999</v>
      </c>
      <c r="J197" s="208">
        <f>I197/E197*100</f>
        <v>71.273233675404285</v>
      </c>
      <c r="K197" s="208" t="s">
        <v>97</v>
      </c>
      <c r="L197" s="208" t="s">
        <v>97</v>
      </c>
      <c r="CY197" s="209"/>
      <c r="CZ197" s="209"/>
      <c r="DA197" s="209"/>
      <c r="DB197" s="209"/>
      <c r="DC197" s="209"/>
      <c r="DD197" s="209"/>
      <c r="DE197" s="209"/>
      <c r="DF197" s="209"/>
      <c r="DG197" s="209"/>
      <c r="DH197" s="209"/>
      <c r="DI197" s="209"/>
      <c r="DJ197" s="209"/>
      <c r="DK197" s="209"/>
      <c r="DL197" s="209"/>
      <c r="DM197" s="209"/>
      <c r="DN197" s="209"/>
      <c r="DO197" s="209"/>
      <c r="DP197" s="209"/>
      <c r="DQ197" s="209"/>
      <c r="DR197" s="209"/>
      <c r="DS197" s="209"/>
      <c r="DT197" s="209"/>
      <c r="DU197" s="209"/>
      <c r="DV197" s="209"/>
      <c r="DW197" s="209"/>
      <c r="DX197" s="209"/>
      <c r="DY197" s="209"/>
      <c r="DZ197" s="209"/>
      <c r="EA197" s="209"/>
      <c r="EB197" s="209"/>
      <c r="EC197" s="209"/>
      <c r="ED197" s="209"/>
      <c r="EE197" s="209"/>
      <c r="EF197" s="209"/>
      <c r="EG197" s="209"/>
      <c r="EH197" s="209"/>
      <c r="EI197" s="209"/>
      <c r="EJ197" s="209"/>
      <c r="EK197" s="209"/>
      <c r="EL197" s="209"/>
      <c r="EM197" s="209"/>
      <c r="EN197" s="209"/>
      <c r="EO197" s="209"/>
      <c r="EP197" s="209"/>
      <c r="EQ197" s="209"/>
      <c r="ER197" s="209"/>
      <c r="ES197" s="209"/>
      <c r="ET197" s="209"/>
      <c r="EU197" s="209"/>
      <c r="EV197" s="209"/>
      <c r="EW197" s="209"/>
      <c r="EX197" s="209"/>
      <c r="EY197" s="209"/>
      <c r="EZ197" s="209"/>
      <c r="FA197" s="209"/>
      <c r="FB197" s="209"/>
      <c r="FC197" s="209"/>
      <c r="FD197" s="209"/>
      <c r="FE197" s="209"/>
      <c r="FF197" s="209"/>
      <c r="FG197" s="209"/>
      <c r="FH197" s="209"/>
      <c r="FI197" s="209"/>
      <c r="FJ197" s="209"/>
      <c r="FK197" s="209"/>
      <c r="FL197" s="209"/>
      <c r="FM197" s="209"/>
      <c r="FN197" s="209"/>
      <c r="FO197" s="209"/>
      <c r="FP197" s="209"/>
      <c r="FQ197" s="209"/>
      <c r="FR197" s="209"/>
      <c r="FS197" s="209"/>
      <c r="FT197" s="209"/>
      <c r="FU197" s="209"/>
      <c r="FV197" s="209"/>
      <c r="FW197" s="209"/>
      <c r="FX197" s="209"/>
      <c r="FY197" s="209"/>
      <c r="FZ197" s="209"/>
      <c r="GA197" s="209"/>
      <c r="GB197" s="209"/>
      <c r="GC197" s="209"/>
      <c r="GD197" s="209"/>
      <c r="GE197" s="209"/>
      <c r="GF197" s="209"/>
      <c r="GG197" s="209"/>
      <c r="GH197" s="209"/>
      <c r="GI197" s="209"/>
      <c r="GJ197" s="209"/>
      <c r="GK197" s="209"/>
      <c r="GL197" s="209"/>
      <c r="GM197" s="209"/>
      <c r="GN197" s="209"/>
      <c r="GO197" s="209"/>
      <c r="GP197" s="209"/>
      <c r="GQ197" s="209"/>
      <c r="GR197" s="209"/>
      <c r="GS197" s="209"/>
      <c r="GT197" s="209"/>
      <c r="GU197" s="209"/>
      <c r="GV197" s="209"/>
      <c r="GW197" s="209"/>
      <c r="GX197" s="209"/>
      <c r="GY197" s="209"/>
      <c r="GZ197" s="209"/>
      <c r="HA197" s="209"/>
      <c r="HB197" s="209"/>
      <c r="HC197" s="209"/>
      <c r="HD197" s="209"/>
      <c r="HE197" s="209"/>
      <c r="HF197" s="209"/>
      <c r="HG197" s="209"/>
      <c r="HH197" s="209"/>
      <c r="HI197" s="209"/>
      <c r="HJ197" s="209"/>
      <c r="HK197" s="209"/>
      <c r="HL197" s="209"/>
      <c r="HM197" s="209"/>
      <c r="HN197" s="209"/>
      <c r="HO197" s="209"/>
      <c r="HP197" s="209"/>
      <c r="HQ197" s="209"/>
      <c r="HR197" s="209"/>
      <c r="HS197" s="209"/>
      <c r="HT197" s="209"/>
      <c r="HU197" s="209"/>
      <c r="HV197" s="209"/>
      <c r="HW197" s="209"/>
      <c r="HX197" s="209"/>
      <c r="HY197" s="209"/>
      <c r="HZ197" s="209"/>
      <c r="IA197" s="209"/>
      <c r="IB197" s="209"/>
      <c r="IC197" s="209"/>
      <c r="ID197" s="209"/>
      <c r="IE197" s="209"/>
      <c r="IF197" s="209"/>
      <c r="IG197" s="209"/>
      <c r="IH197" s="209"/>
      <c r="II197" s="209"/>
      <c r="IJ197" s="209"/>
      <c r="IK197" s="209"/>
      <c r="IL197" s="209"/>
      <c r="IM197" s="209"/>
      <c r="IN197" s="209"/>
      <c r="IO197" s="209"/>
      <c r="IP197" s="209"/>
      <c r="IQ197" s="209"/>
      <c r="IR197" s="209"/>
      <c r="IS197" s="209"/>
      <c r="IT197" s="209"/>
      <c r="IU197" s="209"/>
      <c r="IV197" s="209"/>
      <c r="IW197" s="209"/>
      <c r="IX197" s="209"/>
      <c r="IY197" s="209"/>
      <c r="IZ197" s="209"/>
      <c r="JA197" s="209"/>
      <c r="JB197" s="209"/>
      <c r="JC197" s="209"/>
      <c r="JD197" s="209"/>
      <c r="JE197" s="209"/>
      <c r="JF197" s="209"/>
      <c r="JG197" s="209"/>
      <c r="JH197" s="209"/>
      <c r="JI197" s="209"/>
      <c r="JJ197" s="209"/>
      <c r="JK197" s="209"/>
      <c r="JL197" s="209"/>
      <c r="JM197" s="209"/>
      <c r="JN197" s="209"/>
      <c r="JO197" s="209"/>
      <c r="JP197" s="209"/>
      <c r="JQ197" s="209"/>
      <c r="JR197" s="209"/>
      <c r="JS197" s="209"/>
      <c r="JT197" s="209"/>
      <c r="JU197" s="209"/>
      <c r="JV197" s="209"/>
      <c r="JW197" s="209"/>
      <c r="JX197" s="209"/>
      <c r="JY197" s="209"/>
      <c r="JZ197" s="209"/>
      <c r="KA197" s="209"/>
      <c r="KB197" s="209"/>
      <c r="KC197" s="209"/>
      <c r="KD197" s="209"/>
      <c r="KE197" s="209"/>
      <c r="KF197" s="209"/>
      <c r="KG197" s="209"/>
      <c r="KH197" s="209"/>
      <c r="KI197" s="209"/>
      <c r="KJ197" s="209"/>
      <c r="KK197" s="209"/>
      <c r="KL197" s="209"/>
      <c r="KM197" s="209"/>
      <c r="KN197" s="209"/>
      <c r="KO197" s="209"/>
    </row>
    <row r="198" spans="1:301" s="212" customFormat="1" x14ac:dyDescent="0.25">
      <c r="A198" s="209"/>
      <c r="B198" s="293"/>
      <c r="C198" s="294"/>
      <c r="D198" s="199" t="s">
        <v>23</v>
      </c>
      <c r="E198" s="201">
        <f>E205</f>
        <v>272.39999999999998</v>
      </c>
      <c r="F198" s="201">
        <f>F205+F212</f>
        <v>272.39999999999998</v>
      </c>
      <c r="G198" s="201">
        <f>G205+G212</f>
        <v>272.39999999999998</v>
      </c>
      <c r="H198" s="201">
        <f t="shared" ref="H198:I198" si="21">H205+H212</f>
        <v>215.3</v>
      </c>
      <c r="I198" s="201">
        <f t="shared" si="21"/>
        <v>255.4</v>
      </c>
      <c r="J198" s="208">
        <f>I198/E198*100</f>
        <v>93.759177679882526</v>
      </c>
      <c r="K198" s="208">
        <f>H198/F198*100</f>
        <v>79.038179148311315</v>
      </c>
      <c r="L198" s="208">
        <f>H198/G198*100</f>
        <v>79.038179148311315</v>
      </c>
      <c r="CY198" s="209"/>
      <c r="CZ198" s="209"/>
      <c r="DA198" s="209"/>
      <c r="DB198" s="209"/>
      <c r="DC198" s="209"/>
      <c r="DD198" s="209"/>
      <c r="DE198" s="209"/>
      <c r="DF198" s="209"/>
      <c r="DG198" s="209"/>
      <c r="DH198" s="209"/>
      <c r="DI198" s="209"/>
      <c r="DJ198" s="209"/>
      <c r="DK198" s="209"/>
      <c r="DL198" s="209"/>
      <c r="DM198" s="209"/>
      <c r="DN198" s="209"/>
      <c r="DO198" s="209"/>
      <c r="DP198" s="209"/>
      <c r="DQ198" s="209"/>
      <c r="DR198" s="209"/>
      <c r="DS198" s="209"/>
      <c r="DT198" s="209"/>
      <c r="DU198" s="209"/>
      <c r="DV198" s="209"/>
      <c r="DW198" s="209"/>
      <c r="DX198" s="209"/>
      <c r="DY198" s="209"/>
      <c r="DZ198" s="209"/>
      <c r="EA198" s="209"/>
      <c r="EB198" s="209"/>
      <c r="EC198" s="209"/>
      <c r="ED198" s="209"/>
      <c r="EE198" s="209"/>
      <c r="EF198" s="209"/>
      <c r="EG198" s="209"/>
      <c r="EH198" s="209"/>
      <c r="EI198" s="209"/>
      <c r="EJ198" s="209"/>
      <c r="EK198" s="209"/>
      <c r="EL198" s="209"/>
      <c r="EM198" s="209"/>
      <c r="EN198" s="209"/>
      <c r="EO198" s="209"/>
      <c r="EP198" s="209"/>
      <c r="EQ198" s="209"/>
      <c r="ER198" s="209"/>
      <c r="ES198" s="209"/>
      <c r="ET198" s="209"/>
      <c r="EU198" s="209"/>
      <c r="EV198" s="209"/>
      <c r="EW198" s="209"/>
      <c r="EX198" s="209"/>
      <c r="EY198" s="209"/>
      <c r="EZ198" s="209"/>
      <c r="FA198" s="209"/>
      <c r="FB198" s="209"/>
      <c r="FC198" s="209"/>
      <c r="FD198" s="209"/>
      <c r="FE198" s="209"/>
      <c r="FF198" s="209"/>
      <c r="FG198" s="209"/>
      <c r="FH198" s="209"/>
      <c r="FI198" s="209"/>
      <c r="FJ198" s="209"/>
      <c r="FK198" s="209"/>
      <c r="FL198" s="209"/>
      <c r="FM198" s="209"/>
      <c r="FN198" s="209"/>
      <c r="FO198" s="209"/>
      <c r="FP198" s="209"/>
      <c r="FQ198" s="209"/>
      <c r="FR198" s="209"/>
      <c r="FS198" s="209"/>
      <c r="FT198" s="209"/>
      <c r="FU198" s="209"/>
      <c r="FV198" s="209"/>
      <c r="FW198" s="209"/>
      <c r="FX198" s="209"/>
      <c r="FY198" s="209"/>
      <c r="FZ198" s="209"/>
      <c r="GA198" s="209"/>
      <c r="GB198" s="209"/>
      <c r="GC198" s="209"/>
      <c r="GD198" s="209"/>
      <c r="GE198" s="209"/>
      <c r="GF198" s="209"/>
      <c r="GG198" s="209"/>
      <c r="GH198" s="209"/>
      <c r="GI198" s="209"/>
      <c r="GJ198" s="209"/>
      <c r="GK198" s="209"/>
      <c r="GL198" s="209"/>
      <c r="GM198" s="209"/>
      <c r="GN198" s="209"/>
      <c r="GO198" s="209"/>
      <c r="GP198" s="209"/>
      <c r="GQ198" s="209"/>
      <c r="GR198" s="209"/>
      <c r="GS198" s="209"/>
      <c r="GT198" s="209"/>
      <c r="GU198" s="209"/>
      <c r="GV198" s="209"/>
      <c r="GW198" s="209"/>
      <c r="GX198" s="209"/>
      <c r="GY198" s="209"/>
      <c r="GZ198" s="209"/>
      <c r="HA198" s="209"/>
      <c r="HB198" s="209"/>
      <c r="HC198" s="209"/>
      <c r="HD198" s="209"/>
      <c r="HE198" s="209"/>
      <c r="HF198" s="209"/>
      <c r="HG198" s="209"/>
      <c r="HH198" s="209"/>
      <c r="HI198" s="209"/>
      <c r="HJ198" s="209"/>
      <c r="HK198" s="209"/>
      <c r="HL198" s="209"/>
      <c r="HM198" s="209"/>
      <c r="HN198" s="209"/>
      <c r="HO198" s="209"/>
      <c r="HP198" s="209"/>
      <c r="HQ198" s="209"/>
      <c r="HR198" s="209"/>
      <c r="HS198" s="209"/>
      <c r="HT198" s="209"/>
      <c r="HU198" s="209"/>
      <c r="HV198" s="209"/>
      <c r="HW198" s="209"/>
      <c r="HX198" s="209"/>
      <c r="HY198" s="209"/>
      <c r="HZ198" s="209"/>
      <c r="IA198" s="209"/>
      <c r="IB198" s="209"/>
      <c r="IC198" s="209"/>
      <c r="ID198" s="209"/>
      <c r="IE198" s="209"/>
      <c r="IF198" s="209"/>
      <c r="IG198" s="209"/>
      <c r="IH198" s="209"/>
      <c r="II198" s="209"/>
      <c r="IJ198" s="209"/>
      <c r="IK198" s="209"/>
      <c r="IL198" s="209"/>
      <c r="IM198" s="209"/>
      <c r="IN198" s="209"/>
      <c r="IO198" s="209"/>
      <c r="IP198" s="209"/>
      <c r="IQ198" s="209"/>
      <c r="IR198" s="209"/>
      <c r="IS198" s="209"/>
      <c r="IT198" s="209"/>
      <c r="IU198" s="209"/>
      <c r="IV198" s="209"/>
      <c r="IW198" s="209"/>
      <c r="IX198" s="209"/>
      <c r="IY198" s="209"/>
      <c r="IZ198" s="209"/>
      <c r="JA198" s="209"/>
      <c r="JB198" s="209"/>
      <c r="JC198" s="209"/>
      <c r="JD198" s="209"/>
      <c r="JE198" s="209"/>
      <c r="JF198" s="209"/>
      <c r="JG198" s="209"/>
      <c r="JH198" s="209"/>
      <c r="JI198" s="209"/>
      <c r="JJ198" s="209"/>
      <c r="JK198" s="209"/>
      <c r="JL198" s="209"/>
      <c r="JM198" s="209"/>
      <c r="JN198" s="209"/>
      <c r="JO198" s="209"/>
      <c r="JP198" s="209"/>
      <c r="JQ198" s="209"/>
      <c r="JR198" s="209"/>
      <c r="JS198" s="209"/>
      <c r="JT198" s="209"/>
      <c r="JU198" s="209"/>
      <c r="JV198" s="209"/>
      <c r="JW198" s="209"/>
      <c r="JX198" s="209"/>
      <c r="JY198" s="209"/>
      <c r="JZ198" s="209"/>
      <c r="KA198" s="209"/>
      <c r="KB198" s="209"/>
      <c r="KC198" s="209"/>
      <c r="KD198" s="209"/>
      <c r="KE198" s="209"/>
      <c r="KF198" s="209"/>
      <c r="KG198" s="209"/>
      <c r="KH198" s="209"/>
      <c r="KI198" s="209"/>
      <c r="KJ198" s="209"/>
      <c r="KK198" s="209"/>
      <c r="KL198" s="209"/>
      <c r="KM198" s="209"/>
      <c r="KN198" s="209"/>
      <c r="KO198" s="209"/>
    </row>
    <row r="199" spans="1:301" s="212" customFormat="1" ht="54" x14ac:dyDescent="0.25">
      <c r="A199" s="209"/>
      <c r="B199" s="293"/>
      <c r="C199" s="294"/>
      <c r="D199" s="199" t="s">
        <v>24</v>
      </c>
      <c r="E199" s="201">
        <f t="shared" ref="E199:E203" si="22">E206</f>
        <v>0</v>
      </c>
      <c r="F199" s="201">
        <f>F198</f>
        <v>272.39999999999998</v>
      </c>
      <c r="G199" s="201"/>
      <c r="H199" s="201">
        <f>H198</f>
        <v>215.3</v>
      </c>
      <c r="I199" s="201">
        <f>I198</f>
        <v>255.4</v>
      </c>
      <c r="J199" s="208"/>
      <c r="K199" s="208">
        <f>H199/F199*100</f>
        <v>79.038179148311315</v>
      </c>
      <c r="L199" s="208"/>
      <c r="CY199" s="209"/>
      <c r="CZ199" s="209"/>
      <c r="DA199" s="209"/>
      <c r="DB199" s="209"/>
      <c r="DC199" s="209"/>
      <c r="DD199" s="209"/>
      <c r="DE199" s="209"/>
      <c r="DF199" s="209"/>
      <c r="DG199" s="209"/>
      <c r="DH199" s="209"/>
      <c r="DI199" s="209"/>
      <c r="DJ199" s="209"/>
      <c r="DK199" s="209"/>
      <c r="DL199" s="209"/>
      <c r="DM199" s="209"/>
      <c r="DN199" s="209"/>
      <c r="DO199" s="209"/>
      <c r="DP199" s="209"/>
      <c r="DQ199" s="209"/>
      <c r="DR199" s="209"/>
      <c r="DS199" s="209"/>
      <c r="DT199" s="209"/>
      <c r="DU199" s="209"/>
      <c r="DV199" s="209"/>
      <c r="DW199" s="209"/>
      <c r="DX199" s="209"/>
      <c r="DY199" s="209"/>
      <c r="DZ199" s="209"/>
      <c r="EA199" s="209"/>
      <c r="EB199" s="209"/>
      <c r="EC199" s="209"/>
      <c r="ED199" s="209"/>
      <c r="EE199" s="209"/>
      <c r="EF199" s="209"/>
      <c r="EG199" s="209"/>
      <c r="EH199" s="209"/>
      <c r="EI199" s="209"/>
      <c r="EJ199" s="209"/>
      <c r="EK199" s="209"/>
      <c r="EL199" s="209"/>
      <c r="EM199" s="209"/>
      <c r="EN199" s="209"/>
      <c r="EO199" s="209"/>
      <c r="EP199" s="209"/>
      <c r="EQ199" s="209"/>
      <c r="ER199" s="209"/>
      <c r="ES199" s="209"/>
      <c r="ET199" s="209"/>
      <c r="EU199" s="209"/>
      <c r="EV199" s="209"/>
      <c r="EW199" s="209"/>
      <c r="EX199" s="209"/>
      <c r="EY199" s="209"/>
      <c r="EZ199" s="209"/>
      <c r="FA199" s="209"/>
      <c r="FB199" s="209"/>
      <c r="FC199" s="209"/>
      <c r="FD199" s="209"/>
      <c r="FE199" s="209"/>
      <c r="FF199" s="209"/>
      <c r="FG199" s="209"/>
      <c r="FH199" s="209"/>
      <c r="FI199" s="209"/>
      <c r="FJ199" s="209"/>
      <c r="FK199" s="209"/>
      <c r="FL199" s="209"/>
      <c r="FM199" s="209"/>
      <c r="FN199" s="209"/>
      <c r="FO199" s="209"/>
      <c r="FP199" s="209"/>
      <c r="FQ199" s="209"/>
      <c r="FR199" s="209"/>
      <c r="FS199" s="209"/>
      <c r="FT199" s="209"/>
      <c r="FU199" s="209"/>
      <c r="FV199" s="209"/>
      <c r="FW199" s="209"/>
      <c r="FX199" s="209"/>
      <c r="FY199" s="209"/>
      <c r="FZ199" s="209"/>
      <c r="GA199" s="209"/>
      <c r="GB199" s="209"/>
      <c r="GC199" s="209"/>
      <c r="GD199" s="209"/>
      <c r="GE199" s="209"/>
      <c r="GF199" s="209"/>
      <c r="GG199" s="209"/>
      <c r="GH199" s="209"/>
      <c r="GI199" s="209"/>
      <c r="GJ199" s="209"/>
      <c r="GK199" s="209"/>
      <c r="GL199" s="209"/>
      <c r="GM199" s="209"/>
      <c r="GN199" s="209"/>
      <c r="GO199" s="209"/>
      <c r="GP199" s="209"/>
      <c r="GQ199" s="209"/>
      <c r="GR199" s="209"/>
      <c r="GS199" s="209"/>
      <c r="GT199" s="209"/>
      <c r="GU199" s="209"/>
      <c r="GV199" s="209"/>
      <c r="GW199" s="209"/>
      <c r="GX199" s="209"/>
      <c r="GY199" s="209"/>
      <c r="GZ199" s="209"/>
      <c r="HA199" s="209"/>
      <c r="HB199" s="209"/>
      <c r="HC199" s="209"/>
      <c r="HD199" s="209"/>
      <c r="HE199" s="209"/>
      <c r="HF199" s="209"/>
      <c r="HG199" s="209"/>
      <c r="HH199" s="209"/>
      <c r="HI199" s="209"/>
      <c r="HJ199" s="209"/>
      <c r="HK199" s="209"/>
      <c r="HL199" s="209"/>
      <c r="HM199" s="209"/>
      <c r="HN199" s="209"/>
      <c r="HO199" s="209"/>
      <c r="HP199" s="209"/>
      <c r="HQ199" s="209"/>
      <c r="HR199" s="209"/>
      <c r="HS199" s="209"/>
      <c r="HT199" s="209"/>
      <c r="HU199" s="209"/>
      <c r="HV199" s="209"/>
      <c r="HW199" s="209"/>
      <c r="HX199" s="209"/>
      <c r="HY199" s="209"/>
      <c r="HZ199" s="209"/>
      <c r="IA199" s="209"/>
      <c r="IB199" s="209"/>
      <c r="IC199" s="209"/>
      <c r="ID199" s="209"/>
      <c r="IE199" s="209"/>
      <c r="IF199" s="209"/>
      <c r="IG199" s="209"/>
      <c r="IH199" s="209"/>
      <c r="II199" s="209"/>
      <c r="IJ199" s="209"/>
      <c r="IK199" s="209"/>
      <c r="IL199" s="209"/>
      <c r="IM199" s="209"/>
      <c r="IN199" s="209"/>
      <c r="IO199" s="209"/>
      <c r="IP199" s="209"/>
      <c r="IQ199" s="209"/>
      <c r="IR199" s="209"/>
      <c r="IS199" s="209"/>
      <c r="IT199" s="209"/>
      <c r="IU199" s="209"/>
      <c r="IV199" s="209"/>
      <c r="IW199" s="209"/>
      <c r="IX199" s="209"/>
      <c r="IY199" s="209"/>
      <c r="IZ199" s="209"/>
      <c r="JA199" s="209"/>
      <c r="JB199" s="209"/>
      <c r="JC199" s="209"/>
      <c r="JD199" s="209"/>
      <c r="JE199" s="209"/>
      <c r="JF199" s="209"/>
      <c r="JG199" s="209"/>
      <c r="JH199" s="209"/>
      <c r="JI199" s="209"/>
      <c r="JJ199" s="209"/>
      <c r="JK199" s="209"/>
      <c r="JL199" s="209"/>
      <c r="JM199" s="209"/>
      <c r="JN199" s="209"/>
      <c r="JO199" s="209"/>
      <c r="JP199" s="209"/>
      <c r="JQ199" s="209"/>
      <c r="JR199" s="209"/>
      <c r="JS199" s="209"/>
      <c r="JT199" s="209"/>
      <c r="JU199" s="209"/>
      <c r="JV199" s="209"/>
      <c r="JW199" s="209"/>
      <c r="JX199" s="209"/>
      <c r="JY199" s="209"/>
      <c r="JZ199" s="209"/>
      <c r="KA199" s="209"/>
      <c r="KB199" s="209"/>
      <c r="KC199" s="209"/>
      <c r="KD199" s="209"/>
      <c r="KE199" s="209"/>
      <c r="KF199" s="209"/>
      <c r="KG199" s="209"/>
      <c r="KH199" s="209"/>
      <c r="KI199" s="209"/>
      <c r="KJ199" s="209"/>
      <c r="KK199" s="209"/>
      <c r="KL199" s="209"/>
      <c r="KM199" s="209"/>
      <c r="KN199" s="209"/>
      <c r="KO199" s="209"/>
    </row>
    <row r="200" spans="1:301" s="212" customFormat="1" ht="27" x14ac:dyDescent="0.25">
      <c r="A200" s="209"/>
      <c r="B200" s="293"/>
      <c r="C200" s="294"/>
      <c r="D200" s="199" t="s">
        <v>25</v>
      </c>
      <c r="E200" s="201">
        <f t="shared" si="22"/>
        <v>13349.5</v>
      </c>
      <c r="F200" s="201">
        <f>F207+F214</f>
        <v>13349.5</v>
      </c>
      <c r="G200" s="201">
        <f>G207+G214</f>
        <v>13349.5</v>
      </c>
      <c r="H200" s="201">
        <f t="shared" ref="H200:I200" si="23">H207+H214</f>
        <v>10549.6</v>
      </c>
      <c r="I200" s="201">
        <f t="shared" si="23"/>
        <v>12516.5</v>
      </c>
      <c r="J200" s="208">
        <f>I200/E200*100</f>
        <v>93.760065920071909</v>
      </c>
      <c r="K200" s="208">
        <f>H200/F200*100</f>
        <v>79.026180755833551</v>
      </c>
      <c r="L200" s="208">
        <f>H200/G200*100</f>
        <v>79.026180755833551</v>
      </c>
      <c r="CY200" s="209"/>
      <c r="CZ200" s="209"/>
      <c r="DA200" s="209"/>
      <c r="DB200" s="209"/>
      <c r="DC200" s="209"/>
      <c r="DD200" s="209"/>
      <c r="DE200" s="209"/>
      <c r="DF200" s="209"/>
      <c r="DG200" s="209"/>
      <c r="DH200" s="209"/>
      <c r="DI200" s="209"/>
      <c r="DJ200" s="209"/>
      <c r="DK200" s="209"/>
      <c r="DL200" s="209"/>
      <c r="DM200" s="209"/>
      <c r="DN200" s="209"/>
      <c r="DO200" s="209"/>
      <c r="DP200" s="209"/>
      <c r="DQ200" s="209"/>
      <c r="DR200" s="209"/>
      <c r="DS200" s="209"/>
      <c r="DT200" s="209"/>
      <c r="DU200" s="209"/>
      <c r="DV200" s="209"/>
      <c r="DW200" s="209"/>
      <c r="DX200" s="209"/>
      <c r="DY200" s="209"/>
      <c r="DZ200" s="209"/>
      <c r="EA200" s="209"/>
      <c r="EB200" s="209"/>
      <c r="EC200" s="209"/>
      <c r="ED200" s="209"/>
      <c r="EE200" s="209"/>
      <c r="EF200" s="209"/>
      <c r="EG200" s="209"/>
      <c r="EH200" s="209"/>
      <c r="EI200" s="209"/>
      <c r="EJ200" s="209"/>
      <c r="EK200" s="209"/>
      <c r="EL200" s="209"/>
      <c r="EM200" s="209"/>
      <c r="EN200" s="209"/>
      <c r="EO200" s="209"/>
      <c r="EP200" s="209"/>
      <c r="EQ200" s="209"/>
      <c r="ER200" s="209"/>
      <c r="ES200" s="209"/>
      <c r="ET200" s="209"/>
      <c r="EU200" s="209"/>
      <c r="EV200" s="209"/>
      <c r="EW200" s="209"/>
      <c r="EX200" s="209"/>
      <c r="EY200" s="209"/>
      <c r="EZ200" s="209"/>
      <c r="FA200" s="209"/>
      <c r="FB200" s="209"/>
      <c r="FC200" s="209"/>
      <c r="FD200" s="209"/>
      <c r="FE200" s="209"/>
      <c r="FF200" s="209"/>
      <c r="FG200" s="209"/>
      <c r="FH200" s="209"/>
      <c r="FI200" s="209"/>
      <c r="FJ200" s="209"/>
      <c r="FK200" s="209"/>
      <c r="FL200" s="209"/>
      <c r="FM200" s="209"/>
      <c r="FN200" s="209"/>
      <c r="FO200" s="209"/>
      <c r="FP200" s="209"/>
      <c r="FQ200" s="209"/>
      <c r="FR200" s="209"/>
      <c r="FS200" s="209"/>
      <c r="FT200" s="209"/>
      <c r="FU200" s="209"/>
      <c r="FV200" s="209"/>
      <c r="FW200" s="209"/>
      <c r="FX200" s="209"/>
      <c r="FY200" s="209"/>
      <c r="FZ200" s="209"/>
      <c r="GA200" s="209"/>
      <c r="GB200" s="209"/>
      <c r="GC200" s="209"/>
      <c r="GD200" s="209"/>
      <c r="GE200" s="209"/>
      <c r="GF200" s="209"/>
      <c r="GG200" s="209"/>
      <c r="GH200" s="209"/>
      <c r="GI200" s="209"/>
      <c r="GJ200" s="209"/>
      <c r="GK200" s="209"/>
      <c r="GL200" s="209"/>
      <c r="GM200" s="209"/>
      <c r="GN200" s="209"/>
      <c r="GO200" s="209"/>
      <c r="GP200" s="209"/>
      <c r="GQ200" s="209"/>
      <c r="GR200" s="209"/>
      <c r="GS200" s="209"/>
      <c r="GT200" s="209"/>
      <c r="GU200" s="209"/>
      <c r="GV200" s="209"/>
      <c r="GW200" s="209"/>
      <c r="GX200" s="209"/>
      <c r="GY200" s="209"/>
      <c r="GZ200" s="209"/>
      <c r="HA200" s="209"/>
      <c r="HB200" s="209"/>
      <c r="HC200" s="209"/>
      <c r="HD200" s="209"/>
      <c r="HE200" s="209"/>
      <c r="HF200" s="209"/>
      <c r="HG200" s="209"/>
      <c r="HH200" s="209"/>
      <c r="HI200" s="209"/>
      <c r="HJ200" s="209"/>
      <c r="HK200" s="209"/>
      <c r="HL200" s="209"/>
      <c r="HM200" s="209"/>
      <c r="HN200" s="209"/>
      <c r="HO200" s="209"/>
      <c r="HP200" s="209"/>
      <c r="HQ200" s="209"/>
      <c r="HR200" s="209"/>
      <c r="HS200" s="209"/>
      <c r="HT200" s="209"/>
      <c r="HU200" s="209"/>
      <c r="HV200" s="209"/>
      <c r="HW200" s="209"/>
      <c r="HX200" s="209"/>
      <c r="HY200" s="209"/>
      <c r="HZ200" s="209"/>
      <c r="IA200" s="209"/>
      <c r="IB200" s="209"/>
      <c r="IC200" s="209"/>
      <c r="ID200" s="209"/>
      <c r="IE200" s="209"/>
      <c r="IF200" s="209"/>
      <c r="IG200" s="209"/>
      <c r="IH200" s="209"/>
      <c r="II200" s="209"/>
      <c r="IJ200" s="209"/>
      <c r="IK200" s="209"/>
      <c r="IL200" s="209"/>
      <c r="IM200" s="209"/>
      <c r="IN200" s="209"/>
      <c r="IO200" s="209"/>
      <c r="IP200" s="209"/>
      <c r="IQ200" s="209"/>
      <c r="IR200" s="209"/>
      <c r="IS200" s="209"/>
      <c r="IT200" s="209"/>
      <c r="IU200" s="209"/>
      <c r="IV200" s="209"/>
      <c r="IW200" s="209"/>
      <c r="IX200" s="209"/>
      <c r="IY200" s="209"/>
      <c r="IZ200" s="209"/>
      <c r="JA200" s="209"/>
      <c r="JB200" s="209"/>
      <c r="JC200" s="209"/>
      <c r="JD200" s="209"/>
      <c r="JE200" s="209"/>
      <c r="JF200" s="209"/>
      <c r="JG200" s="209"/>
      <c r="JH200" s="209"/>
      <c r="JI200" s="209"/>
      <c r="JJ200" s="209"/>
      <c r="JK200" s="209"/>
      <c r="JL200" s="209"/>
      <c r="JM200" s="209"/>
      <c r="JN200" s="209"/>
      <c r="JO200" s="209"/>
      <c r="JP200" s="209"/>
      <c r="JQ200" s="209"/>
      <c r="JR200" s="209"/>
      <c r="JS200" s="209"/>
      <c r="JT200" s="209"/>
      <c r="JU200" s="209"/>
      <c r="JV200" s="209"/>
      <c r="JW200" s="209"/>
      <c r="JX200" s="209"/>
      <c r="JY200" s="209"/>
      <c r="JZ200" s="209"/>
      <c r="KA200" s="209"/>
      <c r="KB200" s="209"/>
      <c r="KC200" s="209"/>
      <c r="KD200" s="209"/>
      <c r="KE200" s="209"/>
      <c r="KF200" s="209"/>
      <c r="KG200" s="209"/>
      <c r="KH200" s="209"/>
      <c r="KI200" s="209"/>
      <c r="KJ200" s="209"/>
      <c r="KK200" s="209"/>
      <c r="KL200" s="209"/>
      <c r="KM200" s="209"/>
      <c r="KN200" s="209"/>
      <c r="KO200" s="209"/>
    </row>
    <row r="201" spans="1:301" s="212" customFormat="1" ht="67.5" x14ac:dyDescent="0.25">
      <c r="A201" s="209"/>
      <c r="B201" s="293"/>
      <c r="C201" s="294"/>
      <c r="D201" s="199" t="s">
        <v>26</v>
      </c>
      <c r="E201" s="201">
        <f t="shared" si="22"/>
        <v>0</v>
      </c>
      <c r="F201" s="201">
        <f>F200</f>
        <v>13349.5</v>
      </c>
      <c r="G201" s="201"/>
      <c r="H201" s="201">
        <f>H200</f>
        <v>10549.6</v>
      </c>
      <c r="I201" s="201">
        <f>I200</f>
        <v>12516.5</v>
      </c>
      <c r="J201" s="208"/>
      <c r="K201" s="208">
        <f>H201/F201*100</f>
        <v>79.026180755833551</v>
      </c>
      <c r="L201" s="208"/>
      <c r="R201" s="212" t="s">
        <v>253</v>
      </c>
      <c r="W201" s="212" t="s">
        <v>162</v>
      </c>
      <c r="CY201" s="209"/>
      <c r="CZ201" s="209"/>
      <c r="DA201" s="209"/>
      <c r="DB201" s="209"/>
      <c r="DC201" s="209"/>
      <c r="DD201" s="209"/>
      <c r="DE201" s="209"/>
      <c r="DF201" s="209"/>
      <c r="DG201" s="209"/>
      <c r="DH201" s="209"/>
      <c r="DI201" s="209"/>
      <c r="DJ201" s="209"/>
      <c r="DK201" s="209"/>
      <c r="DL201" s="209"/>
      <c r="DM201" s="209"/>
      <c r="DN201" s="209"/>
      <c r="DO201" s="209"/>
      <c r="DP201" s="209"/>
      <c r="DQ201" s="209"/>
      <c r="DR201" s="209"/>
      <c r="DS201" s="209"/>
      <c r="DT201" s="209"/>
      <c r="DU201" s="209"/>
      <c r="DV201" s="209"/>
      <c r="DW201" s="209"/>
      <c r="DX201" s="209"/>
      <c r="DY201" s="209"/>
      <c r="DZ201" s="209"/>
      <c r="EA201" s="209"/>
      <c r="EB201" s="209"/>
      <c r="EC201" s="209"/>
      <c r="ED201" s="209"/>
      <c r="EE201" s="209"/>
      <c r="EF201" s="209"/>
      <c r="EG201" s="209"/>
      <c r="EH201" s="209"/>
      <c r="EI201" s="209"/>
      <c r="EJ201" s="209"/>
      <c r="EK201" s="209"/>
      <c r="EL201" s="209"/>
      <c r="EM201" s="209"/>
      <c r="EN201" s="209"/>
      <c r="EO201" s="209"/>
      <c r="EP201" s="209"/>
      <c r="EQ201" s="209"/>
      <c r="ER201" s="209"/>
      <c r="ES201" s="209"/>
      <c r="ET201" s="209"/>
      <c r="EU201" s="209"/>
      <c r="EV201" s="209"/>
      <c r="EW201" s="209"/>
      <c r="EX201" s="209"/>
      <c r="EY201" s="209"/>
      <c r="EZ201" s="209"/>
      <c r="FA201" s="209"/>
      <c r="FB201" s="209"/>
      <c r="FC201" s="209"/>
      <c r="FD201" s="209"/>
      <c r="FE201" s="209"/>
      <c r="FF201" s="209"/>
      <c r="FG201" s="209"/>
      <c r="FH201" s="209"/>
      <c r="FI201" s="209"/>
      <c r="FJ201" s="209"/>
      <c r="FK201" s="209"/>
      <c r="FL201" s="209"/>
      <c r="FM201" s="209"/>
      <c r="FN201" s="209"/>
      <c r="FO201" s="209"/>
      <c r="FP201" s="209"/>
      <c r="FQ201" s="209"/>
      <c r="FR201" s="209"/>
      <c r="FS201" s="209"/>
      <c r="FT201" s="209"/>
      <c r="FU201" s="209"/>
      <c r="FV201" s="209"/>
      <c r="FW201" s="209"/>
      <c r="FX201" s="209"/>
      <c r="FY201" s="209"/>
      <c r="FZ201" s="209"/>
      <c r="GA201" s="209"/>
      <c r="GB201" s="209"/>
      <c r="GC201" s="209"/>
      <c r="GD201" s="209"/>
      <c r="GE201" s="209"/>
      <c r="GF201" s="209"/>
      <c r="GG201" s="209"/>
      <c r="GH201" s="209"/>
      <c r="GI201" s="209"/>
      <c r="GJ201" s="209"/>
      <c r="GK201" s="209"/>
      <c r="GL201" s="209"/>
      <c r="GM201" s="209"/>
      <c r="GN201" s="209"/>
      <c r="GO201" s="209"/>
      <c r="GP201" s="209"/>
      <c r="GQ201" s="209"/>
      <c r="GR201" s="209"/>
      <c r="GS201" s="209"/>
      <c r="GT201" s="209"/>
      <c r="GU201" s="209"/>
      <c r="GV201" s="209"/>
      <c r="GW201" s="209"/>
      <c r="GX201" s="209"/>
      <c r="GY201" s="209"/>
      <c r="GZ201" s="209"/>
      <c r="HA201" s="209"/>
      <c r="HB201" s="209"/>
      <c r="HC201" s="209"/>
      <c r="HD201" s="209"/>
      <c r="HE201" s="209"/>
      <c r="HF201" s="209"/>
      <c r="HG201" s="209"/>
      <c r="HH201" s="209"/>
      <c r="HI201" s="209"/>
      <c r="HJ201" s="209"/>
      <c r="HK201" s="209"/>
      <c r="HL201" s="209"/>
      <c r="HM201" s="209"/>
      <c r="HN201" s="209"/>
      <c r="HO201" s="209"/>
      <c r="HP201" s="209"/>
      <c r="HQ201" s="209"/>
      <c r="HR201" s="209"/>
      <c r="HS201" s="209"/>
      <c r="HT201" s="209"/>
      <c r="HU201" s="209"/>
      <c r="HV201" s="209"/>
      <c r="HW201" s="209"/>
      <c r="HX201" s="209"/>
      <c r="HY201" s="209"/>
      <c r="HZ201" s="209"/>
      <c r="IA201" s="209"/>
      <c r="IB201" s="209"/>
      <c r="IC201" s="209"/>
      <c r="ID201" s="209"/>
      <c r="IE201" s="209"/>
      <c r="IF201" s="209"/>
      <c r="IG201" s="209"/>
      <c r="IH201" s="209"/>
      <c r="II201" s="209"/>
      <c r="IJ201" s="209"/>
      <c r="IK201" s="209"/>
      <c r="IL201" s="209"/>
      <c r="IM201" s="209"/>
      <c r="IN201" s="209"/>
      <c r="IO201" s="209"/>
      <c r="IP201" s="209"/>
      <c r="IQ201" s="209"/>
      <c r="IR201" s="209"/>
      <c r="IS201" s="209"/>
      <c r="IT201" s="209"/>
      <c r="IU201" s="209"/>
      <c r="IV201" s="209"/>
      <c r="IW201" s="209"/>
      <c r="IX201" s="209"/>
      <c r="IY201" s="209"/>
      <c r="IZ201" s="209"/>
      <c r="JA201" s="209"/>
      <c r="JB201" s="209"/>
      <c r="JC201" s="209"/>
      <c r="JD201" s="209"/>
      <c r="JE201" s="209"/>
      <c r="JF201" s="209"/>
      <c r="JG201" s="209"/>
      <c r="JH201" s="209"/>
      <c r="JI201" s="209"/>
      <c r="JJ201" s="209"/>
      <c r="JK201" s="209"/>
      <c r="JL201" s="209"/>
      <c r="JM201" s="209"/>
      <c r="JN201" s="209"/>
      <c r="JO201" s="209"/>
      <c r="JP201" s="209"/>
      <c r="JQ201" s="209"/>
      <c r="JR201" s="209"/>
      <c r="JS201" s="209"/>
      <c r="JT201" s="209"/>
      <c r="JU201" s="209"/>
      <c r="JV201" s="209"/>
      <c r="JW201" s="209"/>
      <c r="JX201" s="209"/>
      <c r="JY201" s="209"/>
      <c r="JZ201" s="209"/>
      <c r="KA201" s="209"/>
      <c r="KB201" s="209"/>
      <c r="KC201" s="209"/>
      <c r="KD201" s="209"/>
      <c r="KE201" s="209"/>
      <c r="KF201" s="209"/>
      <c r="KG201" s="209"/>
      <c r="KH201" s="209"/>
      <c r="KI201" s="209"/>
      <c r="KJ201" s="209"/>
      <c r="KK201" s="209"/>
      <c r="KL201" s="209"/>
      <c r="KM201" s="209"/>
      <c r="KN201" s="209"/>
      <c r="KO201" s="209"/>
    </row>
    <row r="202" spans="1:301" s="212" customFormat="1" ht="27" x14ac:dyDescent="0.25">
      <c r="A202" s="209"/>
      <c r="B202" s="293"/>
      <c r="C202" s="294"/>
      <c r="D202" s="199" t="s">
        <v>27</v>
      </c>
      <c r="E202" s="201">
        <f t="shared" si="22"/>
        <v>0</v>
      </c>
      <c r="F202" s="201"/>
      <c r="G202" s="201"/>
      <c r="H202" s="201"/>
      <c r="I202" s="201"/>
      <c r="J202" s="208"/>
      <c r="K202" s="208"/>
      <c r="L202" s="208"/>
      <c r="CY202" s="209"/>
      <c r="CZ202" s="209"/>
      <c r="DA202" s="209"/>
      <c r="DB202" s="209"/>
      <c r="DC202" s="209"/>
      <c r="DD202" s="209"/>
      <c r="DE202" s="209"/>
      <c r="DF202" s="209"/>
      <c r="DG202" s="209"/>
      <c r="DH202" s="209"/>
      <c r="DI202" s="209"/>
      <c r="DJ202" s="209"/>
      <c r="DK202" s="209"/>
      <c r="DL202" s="209"/>
      <c r="DM202" s="209"/>
      <c r="DN202" s="209"/>
      <c r="DO202" s="209"/>
      <c r="DP202" s="209"/>
      <c r="DQ202" s="209"/>
      <c r="DR202" s="209"/>
      <c r="DS202" s="209"/>
      <c r="DT202" s="209"/>
      <c r="DU202" s="209"/>
      <c r="DV202" s="209"/>
      <c r="DW202" s="209"/>
      <c r="DX202" s="209"/>
      <c r="DY202" s="209"/>
      <c r="DZ202" s="209"/>
      <c r="EA202" s="209"/>
      <c r="EB202" s="209"/>
      <c r="EC202" s="209"/>
      <c r="ED202" s="209"/>
      <c r="EE202" s="209"/>
      <c r="EF202" s="209"/>
      <c r="EG202" s="209"/>
      <c r="EH202" s="209"/>
      <c r="EI202" s="209"/>
      <c r="EJ202" s="209"/>
      <c r="EK202" s="209"/>
      <c r="EL202" s="209"/>
      <c r="EM202" s="209"/>
      <c r="EN202" s="209"/>
      <c r="EO202" s="209"/>
      <c r="EP202" s="209"/>
      <c r="EQ202" s="209"/>
      <c r="ER202" s="209"/>
      <c r="ES202" s="209"/>
      <c r="ET202" s="209"/>
      <c r="EU202" s="209"/>
      <c r="EV202" s="209"/>
      <c r="EW202" s="209"/>
      <c r="EX202" s="209"/>
      <c r="EY202" s="209"/>
      <c r="EZ202" s="209"/>
      <c r="FA202" s="209"/>
      <c r="FB202" s="209"/>
      <c r="FC202" s="209"/>
      <c r="FD202" s="209"/>
      <c r="FE202" s="209"/>
      <c r="FF202" s="209"/>
      <c r="FG202" s="209"/>
      <c r="FH202" s="209"/>
      <c r="FI202" s="209"/>
      <c r="FJ202" s="209"/>
      <c r="FK202" s="209"/>
      <c r="FL202" s="209"/>
      <c r="FM202" s="209"/>
      <c r="FN202" s="209"/>
      <c r="FO202" s="209"/>
      <c r="FP202" s="209"/>
      <c r="FQ202" s="209"/>
      <c r="FR202" s="209"/>
      <c r="FS202" s="209"/>
      <c r="FT202" s="209"/>
      <c r="FU202" s="209"/>
      <c r="FV202" s="209"/>
      <c r="FW202" s="209"/>
      <c r="FX202" s="209"/>
      <c r="FY202" s="209"/>
      <c r="FZ202" s="209"/>
      <c r="GA202" s="209"/>
      <c r="GB202" s="209"/>
      <c r="GC202" s="209"/>
      <c r="GD202" s="209"/>
      <c r="GE202" s="209"/>
      <c r="GF202" s="209"/>
      <c r="GG202" s="209"/>
      <c r="GH202" s="209"/>
      <c r="GI202" s="209"/>
      <c r="GJ202" s="209"/>
      <c r="GK202" s="209"/>
      <c r="GL202" s="209"/>
      <c r="GM202" s="209"/>
      <c r="GN202" s="209"/>
      <c r="GO202" s="209"/>
      <c r="GP202" s="209"/>
      <c r="GQ202" s="209"/>
      <c r="GR202" s="209"/>
      <c r="GS202" s="209"/>
      <c r="GT202" s="209"/>
      <c r="GU202" s="209"/>
      <c r="GV202" s="209"/>
      <c r="GW202" s="209"/>
      <c r="GX202" s="209"/>
      <c r="GY202" s="209"/>
      <c r="GZ202" s="209"/>
      <c r="HA202" s="209"/>
      <c r="HB202" s="209"/>
      <c r="HC202" s="209"/>
      <c r="HD202" s="209"/>
      <c r="HE202" s="209"/>
      <c r="HF202" s="209"/>
      <c r="HG202" s="209"/>
      <c r="HH202" s="209"/>
      <c r="HI202" s="209"/>
      <c r="HJ202" s="209"/>
      <c r="HK202" s="209"/>
      <c r="HL202" s="209"/>
      <c r="HM202" s="209"/>
      <c r="HN202" s="209"/>
      <c r="HO202" s="209"/>
      <c r="HP202" s="209"/>
      <c r="HQ202" s="209"/>
      <c r="HR202" s="209"/>
      <c r="HS202" s="209"/>
      <c r="HT202" s="209"/>
      <c r="HU202" s="209"/>
      <c r="HV202" s="209"/>
      <c r="HW202" s="209"/>
      <c r="HX202" s="209"/>
      <c r="HY202" s="209"/>
      <c r="HZ202" s="209"/>
      <c r="IA202" s="209"/>
      <c r="IB202" s="209"/>
      <c r="IC202" s="209"/>
      <c r="ID202" s="209"/>
      <c r="IE202" s="209"/>
      <c r="IF202" s="209"/>
      <c r="IG202" s="209"/>
      <c r="IH202" s="209"/>
      <c r="II202" s="209"/>
      <c r="IJ202" s="209"/>
      <c r="IK202" s="209"/>
      <c r="IL202" s="209"/>
      <c r="IM202" s="209"/>
      <c r="IN202" s="209"/>
      <c r="IO202" s="209"/>
      <c r="IP202" s="209"/>
      <c r="IQ202" s="209"/>
      <c r="IR202" s="209"/>
      <c r="IS202" s="209"/>
      <c r="IT202" s="209"/>
      <c r="IU202" s="209"/>
      <c r="IV202" s="209"/>
      <c r="IW202" s="209"/>
      <c r="IX202" s="209"/>
      <c r="IY202" s="209"/>
      <c r="IZ202" s="209"/>
      <c r="JA202" s="209"/>
      <c r="JB202" s="209"/>
      <c r="JC202" s="209"/>
      <c r="JD202" s="209"/>
      <c r="JE202" s="209"/>
      <c r="JF202" s="209"/>
      <c r="JG202" s="209"/>
      <c r="JH202" s="209"/>
      <c r="JI202" s="209"/>
      <c r="JJ202" s="209"/>
      <c r="JK202" s="209"/>
      <c r="JL202" s="209"/>
      <c r="JM202" s="209"/>
      <c r="JN202" s="209"/>
      <c r="JO202" s="209"/>
      <c r="JP202" s="209"/>
      <c r="JQ202" s="209"/>
      <c r="JR202" s="209"/>
      <c r="JS202" s="209"/>
      <c r="JT202" s="209"/>
      <c r="JU202" s="209"/>
      <c r="JV202" s="209"/>
      <c r="JW202" s="209"/>
      <c r="JX202" s="209"/>
      <c r="JY202" s="209"/>
      <c r="JZ202" s="209"/>
      <c r="KA202" s="209"/>
      <c r="KB202" s="209"/>
      <c r="KC202" s="209"/>
      <c r="KD202" s="209"/>
      <c r="KE202" s="209"/>
      <c r="KF202" s="209"/>
      <c r="KG202" s="209"/>
      <c r="KH202" s="209"/>
      <c r="KI202" s="209"/>
      <c r="KJ202" s="209"/>
      <c r="KK202" s="209"/>
      <c r="KL202" s="209"/>
      <c r="KM202" s="209"/>
      <c r="KN202" s="209"/>
      <c r="KO202" s="209"/>
    </row>
    <row r="203" spans="1:301" s="212" customFormat="1" ht="45" x14ac:dyDescent="0.25">
      <c r="A203" s="209"/>
      <c r="B203" s="293"/>
      <c r="C203" s="294"/>
      <c r="D203" s="200" t="s">
        <v>28</v>
      </c>
      <c r="E203" s="201">
        <f t="shared" si="22"/>
        <v>5838</v>
      </c>
      <c r="F203" s="201"/>
      <c r="G203" s="201"/>
      <c r="H203" s="201"/>
      <c r="I203" s="201">
        <v>1097.8</v>
      </c>
      <c r="J203" s="208">
        <f>I203/E203*100</f>
        <v>18.804385063377868</v>
      </c>
      <c r="K203" s="208"/>
      <c r="L203" s="208"/>
      <c r="CY203" s="209"/>
      <c r="CZ203" s="209"/>
      <c r="DA203" s="209"/>
      <c r="DB203" s="209"/>
      <c r="DC203" s="209"/>
      <c r="DD203" s="209"/>
      <c r="DE203" s="209"/>
      <c r="DF203" s="209"/>
      <c r="DG203" s="209"/>
      <c r="DH203" s="209"/>
      <c r="DI203" s="209"/>
      <c r="DJ203" s="209"/>
      <c r="DK203" s="209"/>
      <c r="DL203" s="209"/>
      <c r="DM203" s="209"/>
      <c r="DN203" s="209"/>
      <c r="DO203" s="209"/>
      <c r="DP203" s="209"/>
      <c r="DQ203" s="209"/>
      <c r="DR203" s="209"/>
      <c r="DS203" s="209"/>
      <c r="DT203" s="209"/>
      <c r="DU203" s="209"/>
      <c r="DV203" s="209"/>
      <c r="DW203" s="209"/>
      <c r="DX203" s="209"/>
      <c r="DY203" s="209"/>
      <c r="DZ203" s="209"/>
      <c r="EA203" s="209"/>
      <c r="EB203" s="209"/>
      <c r="EC203" s="209"/>
      <c r="ED203" s="209"/>
      <c r="EE203" s="209"/>
      <c r="EF203" s="209"/>
      <c r="EG203" s="209"/>
      <c r="EH203" s="209"/>
      <c r="EI203" s="209"/>
      <c r="EJ203" s="209"/>
      <c r="EK203" s="209"/>
      <c r="EL203" s="209"/>
      <c r="EM203" s="209"/>
      <c r="EN203" s="209"/>
      <c r="EO203" s="209"/>
      <c r="EP203" s="209"/>
      <c r="EQ203" s="209"/>
      <c r="ER203" s="209"/>
      <c r="ES203" s="209"/>
      <c r="ET203" s="209"/>
      <c r="EU203" s="209"/>
      <c r="EV203" s="209"/>
      <c r="EW203" s="209"/>
      <c r="EX203" s="209"/>
      <c r="EY203" s="209"/>
      <c r="EZ203" s="209"/>
      <c r="FA203" s="209"/>
      <c r="FB203" s="209"/>
      <c r="FC203" s="209"/>
      <c r="FD203" s="209"/>
      <c r="FE203" s="209"/>
      <c r="FF203" s="209"/>
      <c r="FG203" s="209"/>
      <c r="FH203" s="209"/>
      <c r="FI203" s="209"/>
      <c r="FJ203" s="209"/>
      <c r="FK203" s="209"/>
      <c r="FL203" s="209"/>
      <c r="FM203" s="209"/>
      <c r="FN203" s="209"/>
      <c r="FO203" s="209"/>
      <c r="FP203" s="209"/>
      <c r="FQ203" s="209"/>
      <c r="FR203" s="209"/>
      <c r="FS203" s="209"/>
      <c r="FT203" s="209"/>
      <c r="FU203" s="209"/>
      <c r="FV203" s="209"/>
      <c r="FW203" s="209"/>
      <c r="FX203" s="209"/>
      <c r="FY203" s="209"/>
      <c r="FZ203" s="209"/>
      <c r="GA203" s="209"/>
      <c r="GB203" s="209"/>
      <c r="GC203" s="209"/>
      <c r="GD203" s="209"/>
      <c r="GE203" s="209"/>
      <c r="GF203" s="209"/>
      <c r="GG203" s="209"/>
      <c r="GH203" s="209"/>
      <c r="GI203" s="209"/>
      <c r="GJ203" s="209"/>
      <c r="GK203" s="209"/>
      <c r="GL203" s="209"/>
      <c r="GM203" s="209"/>
      <c r="GN203" s="209"/>
      <c r="GO203" s="209"/>
      <c r="GP203" s="209"/>
      <c r="GQ203" s="209"/>
      <c r="GR203" s="209"/>
      <c r="GS203" s="209"/>
      <c r="GT203" s="209"/>
      <c r="GU203" s="209"/>
      <c r="GV203" s="209"/>
      <c r="GW203" s="209"/>
      <c r="GX203" s="209"/>
      <c r="GY203" s="209"/>
      <c r="GZ203" s="209"/>
      <c r="HA203" s="209"/>
      <c r="HB203" s="209"/>
      <c r="HC203" s="209"/>
      <c r="HD203" s="209"/>
      <c r="HE203" s="209"/>
      <c r="HF203" s="209"/>
      <c r="HG203" s="209"/>
      <c r="HH203" s="209"/>
      <c r="HI203" s="209"/>
      <c r="HJ203" s="209"/>
      <c r="HK203" s="209"/>
      <c r="HL203" s="209"/>
      <c r="HM203" s="209"/>
      <c r="HN203" s="209"/>
      <c r="HO203" s="209"/>
      <c r="HP203" s="209"/>
      <c r="HQ203" s="209"/>
      <c r="HR203" s="209"/>
      <c r="HS203" s="209"/>
      <c r="HT203" s="209"/>
      <c r="HU203" s="209"/>
      <c r="HV203" s="209"/>
      <c r="HW203" s="209"/>
      <c r="HX203" s="209"/>
      <c r="HY203" s="209"/>
      <c r="HZ203" s="209"/>
      <c r="IA203" s="209"/>
      <c r="IB203" s="209"/>
      <c r="IC203" s="209"/>
      <c r="ID203" s="209"/>
      <c r="IE203" s="209"/>
      <c r="IF203" s="209"/>
      <c r="IG203" s="209"/>
      <c r="IH203" s="209"/>
      <c r="II203" s="209"/>
      <c r="IJ203" s="209"/>
      <c r="IK203" s="209"/>
      <c r="IL203" s="209"/>
      <c r="IM203" s="209"/>
      <c r="IN203" s="209"/>
      <c r="IO203" s="209"/>
      <c r="IP203" s="209"/>
      <c r="IQ203" s="209"/>
      <c r="IR203" s="209"/>
      <c r="IS203" s="209"/>
      <c r="IT203" s="209"/>
      <c r="IU203" s="209"/>
      <c r="IV203" s="209"/>
      <c r="IW203" s="209"/>
      <c r="IX203" s="209"/>
      <c r="IY203" s="209"/>
      <c r="IZ203" s="209"/>
      <c r="JA203" s="209"/>
      <c r="JB203" s="209"/>
      <c r="JC203" s="209"/>
      <c r="JD203" s="209"/>
      <c r="JE203" s="209"/>
      <c r="JF203" s="209"/>
      <c r="JG203" s="209"/>
      <c r="JH203" s="209"/>
      <c r="JI203" s="209"/>
      <c r="JJ203" s="209"/>
      <c r="JK203" s="209"/>
      <c r="JL203" s="209"/>
      <c r="JM203" s="209"/>
      <c r="JN203" s="209"/>
      <c r="JO203" s="209"/>
      <c r="JP203" s="209"/>
      <c r="JQ203" s="209"/>
      <c r="JR203" s="209"/>
      <c r="JS203" s="209"/>
      <c r="JT203" s="209"/>
      <c r="JU203" s="209"/>
      <c r="JV203" s="209"/>
      <c r="JW203" s="209"/>
      <c r="JX203" s="209"/>
      <c r="JY203" s="209"/>
      <c r="JZ203" s="209"/>
      <c r="KA203" s="209"/>
      <c r="KB203" s="209"/>
      <c r="KC203" s="209"/>
      <c r="KD203" s="209"/>
      <c r="KE203" s="209"/>
      <c r="KF203" s="209"/>
      <c r="KG203" s="209"/>
      <c r="KH203" s="209"/>
      <c r="KI203" s="209"/>
      <c r="KJ203" s="209"/>
      <c r="KK203" s="209"/>
      <c r="KL203" s="209"/>
      <c r="KM203" s="209"/>
      <c r="KN203" s="209"/>
      <c r="KO203" s="209"/>
    </row>
    <row r="204" spans="1:301" s="212" customFormat="1" ht="15" customHeight="1" x14ac:dyDescent="0.25">
      <c r="A204" s="209"/>
      <c r="B204" s="301" t="s">
        <v>113</v>
      </c>
      <c r="C204" s="294" t="s">
        <v>101</v>
      </c>
      <c r="D204" s="199" t="s">
        <v>96</v>
      </c>
      <c r="E204" s="201">
        <f>E205+E207+E209+E210</f>
        <v>19459.900000000001</v>
      </c>
      <c r="F204" s="208" t="s">
        <v>97</v>
      </c>
      <c r="G204" s="201">
        <f>G205+G207+G209+G210</f>
        <v>13621.9</v>
      </c>
      <c r="H204" s="208" t="s">
        <v>97</v>
      </c>
      <c r="I204" s="201">
        <f>I205+I207+I209+I210</f>
        <v>12771.9</v>
      </c>
      <c r="J204" s="208">
        <f>I204/E204*100</f>
        <v>65.63188916695357</v>
      </c>
      <c r="K204" s="208" t="s">
        <v>97</v>
      </c>
      <c r="L204" s="208" t="s">
        <v>97</v>
      </c>
      <c r="CY204" s="209"/>
      <c r="CZ204" s="209"/>
      <c r="DA204" s="209"/>
      <c r="DB204" s="209"/>
      <c r="DC204" s="209"/>
      <c r="DD204" s="209"/>
      <c r="DE204" s="209"/>
      <c r="DF204" s="209"/>
      <c r="DG204" s="209"/>
      <c r="DH204" s="209"/>
      <c r="DI204" s="209"/>
      <c r="DJ204" s="209"/>
      <c r="DK204" s="209"/>
      <c r="DL204" s="209"/>
      <c r="DM204" s="209"/>
      <c r="DN204" s="209"/>
      <c r="DO204" s="209"/>
      <c r="DP204" s="209"/>
      <c r="DQ204" s="209"/>
      <c r="DR204" s="209"/>
      <c r="DS204" s="209"/>
      <c r="DT204" s="209"/>
      <c r="DU204" s="209"/>
      <c r="DV204" s="209"/>
      <c r="DW204" s="209"/>
      <c r="DX204" s="209"/>
      <c r="DY204" s="209"/>
      <c r="DZ204" s="209"/>
      <c r="EA204" s="209"/>
      <c r="EB204" s="209"/>
      <c r="EC204" s="209"/>
      <c r="ED204" s="209"/>
      <c r="EE204" s="209"/>
      <c r="EF204" s="209"/>
      <c r="EG204" s="209"/>
      <c r="EH204" s="209"/>
      <c r="EI204" s="209"/>
      <c r="EJ204" s="209"/>
      <c r="EK204" s="209"/>
      <c r="EL204" s="209"/>
      <c r="EM204" s="209"/>
      <c r="EN204" s="209"/>
      <c r="EO204" s="209"/>
      <c r="EP204" s="209"/>
      <c r="EQ204" s="209"/>
      <c r="ER204" s="209"/>
      <c r="ES204" s="209"/>
      <c r="ET204" s="209"/>
      <c r="EU204" s="209"/>
      <c r="EV204" s="209"/>
      <c r="EW204" s="209"/>
      <c r="EX204" s="209"/>
      <c r="EY204" s="209"/>
      <c r="EZ204" s="209"/>
      <c r="FA204" s="209"/>
      <c r="FB204" s="209"/>
      <c r="FC204" s="209"/>
      <c r="FD204" s="209"/>
      <c r="FE204" s="209"/>
      <c r="FF204" s="209"/>
      <c r="FG204" s="209"/>
      <c r="FH204" s="209"/>
      <c r="FI204" s="209"/>
      <c r="FJ204" s="209"/>
      <c r="FK204" s="209"/>
      <c r="FL204" s="209"/>
      <c r="FM204" s="209"/>
      <c r="FN204" s="209"/>
      <c r="FO204" s="209"/>
      <c r="FP204" s="209"/>
      <c r="FQ204" s="209"/>
      <c r="FR204" s="209"/>
      <c r="FS204" s="209"/>
      <c r="FT204" s="209"/>
      <c r="FU204" s="209"/>
      <c r="FV204" s="209"/>
      <c r="FW204" s="209"/>
      <c r="FX204" s="209"/>
      <c r="FY204" s="209"/>
      <c r="FZ204" s="209"/>
      <c r="GA204" s="209"/>
      <c r="GB204" s="209"/>
      <c r="GC204" s="209"/>
      <c r="GD204" s="209"/>
      <c r="GE204" s="209"/>
      <c r="GF204" s="209"/>
      <c r="GG204" s="209"/>
      <c r="GH204" s="209"/>
      <c r="GI204" s="209"/>
      <c r="GJ204" s="209"/>
      <c r="GK204" s="209"/>
      <c r="GL204" s="209"/>
      <c r="GM204" s="209"/>
      <c r="GN204" s="209"/>
      <c r="GO204" s="209"/>
      <c r="GP204" s="209"/>
      <c r="GQ204" s="209"/>
      <c r="GR204" s="209"/>
      <c r="GS204" s="209"/>
      <c r="GT204" s="209"/>
      <c r="GU204" s="209"/>
      <c r="GV204" s="209"/>
      <c r="GW204" s="209"/>
      <c r="GX204" s="209"/>
      <c r="GY204" s="209"/>
      <c r="GZ204" s="209"/>
      <c r="HA204" s="209"/>
      <c r="HB204" s="209"/>
      <c r="HC204" s="209"/>
      <c r="HD204" s="209"/>
      <c r="HE204" s="209"/>
      <c r="HF204" s="209"/>
      <c r="HG204" s="209"/>
      <c r="HH204" s="209"/>
      <c r="HI204" s="209"/>
      <c r="HJ204" s="209"/>
      <c r="HK204" s="209"/>
      <c r="HL204" s="209"/>
      <c r="HM204" s="209"/>
      <c r="HN204" s="209"/>
      <c r="HO204" s="209"/>
      <c r="HP204" s="209"/>
      <c r="HQ204" s="209"/>
      <c r="HR204" s="209"/>
      <c r="HS204" s="209"/>
      <c r="HT204" s="209"/>
      <c r="HU204" s="209"/>
      <c r="HV204" s="209"/>
      <c r="HW204" s="209"/>
      <c r="HX204" s="209"/>
      <c r="HY204" s="209"/>
      <c r="HZ204" s="209"/>
      <c r="IA204" s="209"/>
      <c r="IB204" s="209"/>
      <c r="IC204" s="209"/>
      <c r="ID204" s="209"/>
      <c r="IE204" s="209"/>
      <c r="IF204" s="209"/>
      <c r="IG204" s="209"/>
      <c r="IH204" s="209"/>
      <c r="II204" s="209"/>
      <c r="IJ204" s="209"/>
      <c r="IK204" s="209"/>
      <c r="IL204" s="209"/>
      <c r="IM204" s="209"/>
      <c r="IN204" s="209"/>
      <c r="IO204" s="209"/>
      <c r="IP204" s="209"/>
      <c r="IQ204" s="209"/>
      <c r="IR204" s="209"/>
      <c r="IS204" s="209"/>
      <c r="IT204" s="209"/>
      <c r="IU204" s="209"/>
      <c r="IV204" s="209"/>
      <c r="IW204" s="209"/>
      <c r="IX204" s="209"/>
      <c r="IY204" s="209"/>
      <c r="IZ204" s="209"/>
      <c r="JA204" s="209"/>
      <c r="JB204" s="209"/>
      <c r="JC204" s="209"/>
      <c r="JD204" s="209"/>
      <c r="JE204" s="209"/>
      <c r="JF204" s="209"/>
      <c r="JG204" s="209"/>
      <c r="JH204" s="209"/>
      <c r="JI204" s="209"/>
      <c r="JJ204" s="209"/>
      <c r="JK204" s="209"/>
      <c r="JL204" s="209"/>
      <c r="JM204" s="209"/>
      <c r="JN204" s="209"/>
      <c r="JO204" s="209"/>
      <c r="JP204" s="209"/>
      <c r="JQ204" s="209"/>
      <c r="JR204" s="209"/>
      <c r="JS204" s="209"/>
      <c r="JT204" s="209"/>
      <c r="JU204" s="209"/>
      <c r="JV204" s="209"/>
      <c r="JW204" s="209"/>
      <c r="JX204" s="209"/>
      <c r="JY204" s="209"/>
      <c r="JZ204" s="209"/>
      <c r="KA204" s="209"/>
      <c r="KB204" s="209"/>
      <c r="KC204" s="209"/>
      <c r="KD204" s="209"/>
      <c r="KE204" s="209"/>
      <c r="KF204" s="209"/>
      <c r="KG204" s="209"/>
      <c r="KH204" s="209"/>
      <c r="KI204" s="209"/>
      <c r="KJ204" s="209"/>
      <c r="KK204" s="209"/>
      <c r="KL204" s="209"/>
      <c r="KM204" s="209"/>
      <c r="KN204" s="209"/>
      <c r="KO204" s="209"/>
    </row>
    <row r="205" spans="1:301" s="212" customFormat="1" x14ac:dyDescent="0.25">
      <c r="A205" s="209"/>
      <c r="B205" s="301"/>
      <c r="C205" s="294"/>
      <c r="D205" s="199" t="s">
        <v>23</v>
      </c>
      <c r="E205" s="201">
        <v>272.39999999999998</v>
      </c>
      <c r="F205" s="201">
        <v>272.39999999999998</v>
      </c>
      <c r="G205" s="201">
        <v>272.39999999999998</v>
      </c>
      <c r="H205" s="201">
        <v>215.3</v>
      </c>
      <c r="I205" s="201">
        <v>255.4</v>
      </c>
      <c r="J205" s="208">
        <f>I205/E205*100</f>
        <v>93.759177679882526</v>
      </c>
      <c r="K205" s="208">
        <f>H205/F205*100</f>
        <v>79.038179148311315</v>
      </c>
      <c r="L205" s="208">
        <f>H205/G205*100</f>
        <v>79.038179148311315</v>
      </c>
      <c r="CY205" s="209"/>
      <c r="CZ205" s="209"/>
      <c r="DA205" s="209"/>
      <c r="DB205" s="209"/>
      <c r="DC205" s="209"/>
      <c r="DD205" s="209"/>
      <c r="DE205" s="209"/>
      <c r="DF205" s="209"/>
      <c r="DG205" s="209"/>
      <c r="DH205" s="209"/>
      <c r="DI205" s="209"/>
      <c r="DJ205" s="209"/>
      <c r="DK205" s="209"/>
      <c r="DL205" s="209"/>
      <c r="DM205" s="209"/>
      <c r="DN205" s="209"/>
      <c r="DO205" s="209"/>
      <c r="DP205" s="209"/>
      <c r="DQ205" s="209"/>
      <c r="DR205" s="209"/>
      <c r="DS205" s="209"/>
      <c r="DT205" s="209"/>
      <c r="DU205" s="209"/>
      <c r="DV205" s="209"/>
      <c r="DW205" s="209"/>
      <c r="DX205" s="209"/>
      <c r="DY205" s="209"/>
      <c r="DZ205" s="209"/>
      <c r="EA205" s="209"/>
      <c r="EB205" s="209"/>
      <c r="EC205" s="209"/>
      <c r="ED205" s="209"/>
      <c r="EE205" s="209"/>
      <c r="EF205" s="209"/>
      <c r="EG205" s="209"/>
      <c r="EH205" s="209"/>
      <c r="EI205" s="209"/>
      <c r="EJ205" s="209"/>
      <c r="EK205" s="209"/>
      <c r="EL205" s="209"/>
      <c r="EM205" s="209"/>
      <c r="EN205" s="209"/>
      <c r="EO205" s="209"/>
      <c r="EP205" s="209"/>
      <c r="EQ205" s="209"/>
      <c r="ER205" s="209"/>
      <c r="ES205" s="209"/>
      <c r="ET205" s="209"/>
      <c r="EU205" s="209"/>
      <c r="EV205" s="209"/>
      <c r="EW205" s="209"/>
      <c r="EX205" s="209"/>
      <c r="EY205" s="209"/>
      <c r="EZ205" s="209"/>
      <c r="FA205" s="209"/>
      <c r="FB205" s="209"/>
      <c r="FC205" s="209"/>
      <c r="FD205" s="209"/>
      <c r="FE205" s="209"/>
      <c r="FF205" s="209"/>
      <c r="FG205" s="209"/>
      <c r="FH205" s="209"/>
      <c r="FI205" s="209"/>
      <c r="FJ205" s="209"/>
      <c r="FK205" s="209"/>
      <c r="FL205" s="209"/>
      <c r="FM205" s="209"/>
      <c r="FN205" s="209"/>
      <c r="FO205" s="209"/>
      <c r="FP205" s="209"/>
      <c r="FQ205" s="209"/>
      <c r="FR205" s="209"/>
      <c r="FS205" s="209"/>
      <c r="FT205" s="209"/>
      <c r="FU205" s="209"/>
      <c r="FV205" s="209"/>
      <c r="FW205" s="209"/>
      <c r="FX205" s="209"/>
      <c r="FY205" s="209"/>
      <c r="FZ205" s="209"/>
      <c r="GA205" s="209"/>
      <c r="GB205" s="209"/>
      <c r="GC205" s="209"/>
      <c r="GD205" s="209"/>
      <c r="GE205" s="209"/>
      <c r="GF205" s="209"/>
      <c r="GG205" s="209"/>
      <c r="GH205" s="209"/>
      <c r="GI205" s="209"/>
      <c r="GJ205" s="209"/>
      <c r="GK205" s="209"/>
      <c r="GL205" s="209"/>
      <c r="GM205" s="209"/>
      <c r="GN205" s="209"/>
      <c r="GO205" s="209"/>
      <c r="GP205" s="209"/>
      <c r="GQ205" s="209"/>
      <c r="GR205" s="209"/>
      <c r="GS205" s="209"/>
      <c r="GT205" s="209"/>
      <c r="GU205" s="209"/>
      <c r="GV205" s="209"/>
      <c r="GW205" s="209"/>
      <c r="GX205" s="209"/>
      <c r="GY205" s="209"/>
      <c r="GZ205" s="209"/>
      <c r="HA205" s="209"/>
      <c r="HB205" s="209"/>
      <c r="HC205" s="209"/>
      <c r="HD205" s="209"/>
      <c r="HE205" s="209"/>
      <c r="HF205" s="209"/>
      <c r="HG205" s="209"/>
      <c r="HH205" s="209"/>
      <c r="HI205" s="209"/>
      <c r="HJ205" s="209"/>
      <c r="HK205" s="209"/>
      <c r="HL205" s="209"/>
      <c r="HM205" s="209"/>
      <c r="HN205" s="209"/>
      <c r="HO205" s="209"/>
      <c r="HP205" s="209"/>
      <c r="HQ205" s="209"/>
      <c r="HR205" s="209"/>
      <c r="HS205" s="209"/>
      <c r="HT205" s="209"/>
      <c r="HU205" s="209"/>
      <c r="HV205" s="209"/>
      <c r="HW205" s="209"/>
      <c r="HX205" s="209"/>
      <c r="HY205" s="209"/>
      <c r="HZ205" s="209"/>
      <c r="IA205" s="209"/>
      <c r="IB205" s="209"/>
      <c r="IC205" s="209"/>
      <c r="ID205" s="209"/>
      <c r="IE205" s="209"/>
      <c r="IF205" s="209"/>
      <c r="IG205" s="209"/>
      <c r="IH205" s="209"/>
      <c r="II205" s="209"/>
      <c r="IJ205" s="209"/>
      <c r="IK205" s="209"/>
      <c r="IL205" s="209"/>
      <c r="IM205" s="209"/>
      <c r="IN205" s="209"/>
      <c r="IO205" s="209"/>
      <c r="IP205" s="209"/>
      <c r="IQ205" s="209"/>
      <c r="IR205" s="209"/>
      <c r="IS205" s="209"/>
      <c r="IT205" s="209"/>
      <c r="IU205" s="209"/>
      <c r="IV205" s="209"/>
      <c r="IW205" s="209"/>
      <c r="IX205" s="209"/>
      <c r="IY205" s="209"/>
      <c r="IZ205" s="209"/>
      <c r="JA205" s="209"/>
      <c r="JB205" s="209"/>
      <c r="JC205" s="209"/>
      <c r="JD205" s="209"/>
      <c r="JE205" s="209"/>
      <c r="JF205" s="209"/>
      <c r="JG205" s="209"/>
      <c r="JH205" s="209"/>
      <c r="JI205" s="209"/>
      <c r="JJ205" s="209"/>
      <c r="JK205" s="209"/>
      <c r="JL205" s="209"/>
      <c r="JM205" s="209"/>
      <c r="JN205" s="209"/>
      <c r="JO205" s="209"/>
      <c r="JP205" s="209"/>
      <c r="JQ205" s="209"/>
      <c r="JR205" s="209"/>
      <c r="JS205" s="209"/>
      <c r="JT205" s="209"/>
      <c r="JU205" s="209"/>
      <c r="JV205" s="209"/>
      <c r="JW205" s="209"/>
      <c r="JX205" s="209"/>
      <c r="JY205" s="209"/>
      <c r="JZ205" s="209"/>
      <c r="KA205" s="209"/>
      <c r="KB205" s="209"/>
      <c r="KC205" s="209"/>
      <c r="KD205" s="209"/>
      <c r="KE205" s="209"/>
      <c r="KF205" s="209"/>
      <c r="KG205" s="209"/>
      <c r="KH205" s="209"/>
      <c r="KI205" s="209"/>
      <c r="KJ205" s="209"/>
      <c r="KK205" s="209"/>
      <c r="KL205" s="209"/>
      <c r="KM205" s="209"/>
      <c r="KN205" s="209"/>
      <c r="KO205" s="209"/>
    </row>
    <row r="206" spans="1:301" s="212" customFormat="1" ht="54" x14ac:dyDescent="0.25">
      <c r="A206" s="209"/>
      <c r="B206" s="301"/>
      <c r="C206" s="294"/>
      <c r="D206" s="199" t="s">
        <v>24</v>
      </c>
      <c r="E206" s="201"/>
      <c r="F206" s="201">
        <f>F205</f>
        <v>272.39999999999998</v>
      </c>
      <c r="G206" s="201"/>
      <c r="H206" s="201"/>
      <c r="I206" s="201"/>
      <c r="J206" s="208"/>
      <c r="K206" s="208">
        <f>H206/F206*100</f>
        <v>0</v>
      </c>
      <c r="L206" s="208"/>
      <c r="CY206" s="209"/>
      <c r="CZ206" s="209"/>
      <c r="DA206" s="209"/>
      <c r="DB206" s="209"/>
      <c r="DC206" s="209"/>
      <c r="DD206" s="209"/>
      <c r="DE206" s="209"/>
      <c r="DF206" s="209"/>
      <c r="DG206" s="209"/>
      <c r="DH206" s="209"/>
      <c r="DI206" s="209"/>
      <c r="DJ206" s="209"/>
      <c r="DK206" s="209"/>
      <c r="DL206" s="209"/>
      <c r="DM206" s="209"/>
      <c r="DN206" s="209"/>
      <c r="DO206" s="209"/>
      <c r="DP206" s="209"/>
      <c r="DQ206" s="209"/>
      <c r="DR206" s="209"/>
      <c r="DS206" s="209"/>
      <c r="DT206" s="209"/>
      <c r="DU206" s="209"/>
      <c r="DV206" s="209"/>
      <c r="DW206" s="209"/>
      <c r="DX206" s="209"/>
      <c r="DY206" s="209"/>
      <c r="DZ206" s="209"/>
      <c r="EA206" s="209"/>
      <c r="EB206" s="209"/>
      <c r="EC206" s="209"/>
      <c r="ED206" s="209"/>
      <c r="EE206" s="209"/>
      <c r="EF206" s="209"/>
      <c r="EG206" s="209"/>
      <c r="EH206" s="209"/>
      <c r="EI206" s="209"/>
      <c r="EJ206" s="209"/>
      <c r="EK206" s="209"/>
      <c r="EL206" s="209"/>
      <c r="EM206" s="209"/>
      <c r="EN206" s="209"/>
      <c r="EO206" s="209"/>
      <c r="EP206" s="209"/>
      <c r="EQ206" s="209"/>
      <c r="ER206" s="209"/>
      <c r="ES206" s="209"/>
      <c r="ET206" s="209"/>
      <c r="EU206" s="209"/>
      <c r="EV206" s="209"/>
      <c r="EW206" s="209"/>
      <c r="EX206" s="209"/>
      <c r="EY206" s="209"/>
      <c r="EZ206" s="209"/>
      <c r="FA206" s="209"/>
      <c r="FB206" s="209"/>
      <c r="FC206" s="209"/>
      <c r="FD206" s="209"/>
      <c r="FE206" s="209"/>
      <c r="FF206" s="209"/>
      <c r="FG206" s="209"/>
      <c r="FH206" s="209"/>
      <c r="FI206" s="209"/>
      <c r="FJ206" s="209"/>
      <c r="FK206" s="209"/>
      <c r="FL206" s="209"/>
      <c r="FM206" s="209"/>
      <c r="FN206" s="209"/>
      <c r="FO206" s="209"/>
      <c r="FP206" s="209"/>
      <c r="FQ206" s="209"/>
      <c r="FR206" s="209"/>
      <c r="FS206" s="209"/>
      <c r="FT206" s="209"/>
      <c r="FU206" s="209"/>
      <c r="FV206" s="209"/>
      <c r="FW206" s="209"/>
      <c r="FX206" s="209"/>
      <c r="FY206" s="209"/>
      <c r="FZ206" s="209"/>
      <c r="GA206" s="209"/>
      <c r="GB206" s="209"/>
      <c r="GC206" s="209"/>
      <c r="GD206" s="209"/>
      <c r="GE206" s="209"/>
      <c r="GF206" s="209"/>
      <c r="GG206" s="209"/>
      <c r="GH206" s="209"/>
      <c r="GI206" s="209"/>
      <c r="GJ206" s="209"/>
      <c r="GK206" s="209"/>
      <c r="GL206" s="209"/>
      <c r="GM206" s="209"/>
      <c r="GN206" s="209"/>
      <c r="GO206" s="209"/>
      <c r="GP206" s="209"/>
      <c r="GQ206" s="209"/>
      <c r="GR206" s="209"/>
      <c r="GS206" s="209"/>
      <c r="GT206" s="209"/>
      <c r="GU206" s="209"/>
      <c r="GV206" s="209"/>
      <c r="GW206" s="209"/>
      <c r="GX206" s="209"/>
      <c r="GY206" s="209"/>
      <c r="GZ206" s="209"/>
      <c r="HA206" s="209"/>
      <c r="HB206" s="209"/>
      <c r="HC206" s="209"/>
      <c r="HD206" s="209"/>
      <c r="HE206" s="209"/>
      <c r="HF206" s="209"/>
      <c r="HG206" s="209"/>
      <c r="HH206" s="209"/>
      <c r="HI206" s="209"/>
      <c r="HJ206" s="209"/>
      <c r="HK206" s="209"/>
      <c r="HL206" s="209"/>
      <c r="HM206" s="209"/>
      <c r="HN206" s="209"/>
      <c r="HO206" s="209"/>
      <c r="HP206" s="209"/>
      <c r="HQ206" s="209"/>
      <c r="HR206" s="209"/>
      <c r="HS206" s="209"/>
      <c r="HT206" s="209"/>
      <c r="HU206" s="209"/>
      <c r="HV206" s="209"/>
      <c r="HW206" s="209"/>
      <c r="HX206" s="209"/>
      <c r="HY206" s="209"/>
      <c r="HZ206" s="209"/>
      <c r="IA206" s="209"/>
      <c r="IB206" s="209"/>
      <c r="IC206" s="209"/>
      <c r="ID206" s="209"/>
      <c r="IE206" s="209"/>
      <c r="IF206" s="209"/>
      <c r="IG206" s="209"/>
      <c r="IH206" s="209"/>
      <c r="II206" s="209"/>
      <c r="IJ206" s="209"/>
      <c r="IK206" s="209"/>
      <c r="IL206" s="209"/>
      <c r="IM206" s="209"/>
      <c r="IN206" s="209"/>
      <c r="IO206" s="209"/>
      <c r="IP206" s="209"/>
      <c r="IQ206" s="209"/>
      <c r="IR206" s="209"/>
      <c r="IS206" s="209"/>
      <c r="IT206" s="209"/>
      <c r="IU206" s="209"/>
      <c r="IV206" s="209"/>
      <c r="IW206" s="209"/>
      <c r="IX206" s="209"/>
      <c r="IY206" s="209"/>
      <c r="IZ206" s="209"/>
      <c r="JA206" s="209"/>
      <c r="JB206" s="209"/>
      <c r="JC206" s="209"/>
      <c r="JD206" s="209"/>
      <c r="JE206" s="209"/>
      <c r="JF206" s="209"/>
      <c r="JG206" s="209"/>
      <c r="JH206" s="209"/>
      <c r="JI206" s="209"/>
      <c r="JJ206" s="209"/>
      <c r="JK206" s="209"/>
      <c r="JL206" s="209"/>
      <c r="JM206" s="209"/>
      <c r="JN206" s="209"/>
      <c r="JO206" s="209"/>
      <c r="JP206" s="209"/>
      <c r="JQ206" s="209"/>
      <c r="JR206" s="209"/>
      <c r="JS206" s="209"/>
      <c r="JT206" s="209"/>
      <c r="JU206" s="209"/>
      <c r="JV206" s="209"/>
      <c r="JW206" s="209"/>
      <c r="JX206" s="209"/>
      <c r="JY206" s="209"/>
      <c r="JZ206" s="209"/>
      <c r="KA206" s="209"/>
      <c r="KB206" s="209"/>
      <c r="KC206" s="209"/>
      <c r="KD206" s="209"/>
      <c r="KE206" s="209"/>
      <c r="KF206" s="209"/>
      <c r="KG206" s="209"/>
      <c r="KH206" s="209"/>
      <c r="KI206" s="209"/>
      <c r="KJ206" s="209"/>
      <c r="KK206" s="209"/>
      <c r="KL206" s="209"/>
      <c r="KM206" s="209"/>
      <c r="KN206" s="209"/>
      <c r="KO206" s="209"/>
    </row>
    <row r="207" spans="1:301" s="212" customFormat="1" ht="27" x14ac:dyDescent="0.25">
      <c r="A207" s="209"/>
      <c r="B207" s="301"/>
      <c r="C207" s="294"/>
      <c r="D207" s="199" t="s">
        <v>25</v>
      </c>
      <c r="E207" s="201">
        <v>13349.5</v>
      </c>
      <c r="F207" s="201">
        <v>13349.5</v>
      </c>
      <c r="G207" s="201">
        <v>13349.5</v>
      </c>
      <c r="H207" s="201">
        <v>10549.6</v>
      </c>
      <c r="I207" s="201">
        <v>12516.5</v>
      </c>
      <c r="J207" s="208">
        <f>I207/E207*100</f>
        <v>93.760065920071909</v>
      </c>
      <c r="K207" s="208">
        <f>H207/F207*100</f>
        <v>79.026180755833551</v>
      </c>
      <c r="L207" s="208">
        <f>H207/G207*100</f>
        <v>79.026180755833551</v>
      </c>
      <c r="CY207" s="209"/>
      <c r="CZ207" s="209"/>
      <c r="DA207" s="209"/>
      <c r="DB207" s="209"/>
      <c r="DC207" s="209"/>
      <c r="DD207" s="209"/>
      <c r="DE207" s="209"/>
      <c r="DF207" s="209"/>
      <c r="DG207" s="209"/>
      <c r="DH207" s="209"/>
      <c r="DI207" s="209"/>
      <c r="DJ207" s="209"/>
      <c r="DK207" s="209"/>
      <c r="DL207" s="209"/>
      <c r="DM207" s="209"/>
      <c r="DN207" s="209"/>
      <c r="DO207" s="209"/>
      <c r="DP207" s="209"/>
      <c r="DQ207" s="209"/>
      <c r="DR207" s="209"/>
      <c r="DS207" s="209"/>
      <c r="DT207" s="209"/>
      <c r="DU207" s="209"/>
      <c r="DV207" s="209"/>
      <c r="DW207" s="209"/>
      <c r="DX207" s="209"/>
      <c r="DY207" s="209"/>
      <c r="DZ207" s="209"/>
      <c r="EA207" s="209"/>
      <c r="EB207" s="209"/>
      <c r="EC207" s="209"/>
      <c r="ED207" s="209"/>
      <c r="EE207" s="209"/>
      <c r="EF207" s="209"/>
      <c r="EG207" s="209"/>
      <c r="EH207" s="209"/>
      <c r="EI207" s="209"/>
      <c r="EJ207" s="209"/>
      <c r="EK207" s="209"/>
      <c r="EL207" s="209"/>
      <c r="EM207" s="209"/>
      <c r="EN207" s="209"/>
      <c r="EO207" s="209"/>
      <c r="EP207" s="209"/>
      <c r="EQ207" s="209"/>
      <c r="ER207" s="209"/>
      <c r="ES207" s="209"/>
      <c r="ET207" s="209"/>
      <c r="EU207" s="209"/>
      <c r="EV207" s="209"/>
      <c r="EW207" s="209"/>
      <c r="EX207" s="209"/>
      <c r="EY207" s="209"/>
      <c r="EZ207" s="209"/>
      <c r="FA207" s="209"/>
      <c r="FB207" s="209"/>
      <c r="FC207" s="209"/>
      <c r="FD207" s="209"/>
      <c r="FE207" s="209"/>
      <c r="FF207" s="209"/>
      <c r="FG207" s="209"/>
      <c r="FH207" s="209"/>
      <c r="FI207" s="209"/>
      <c r="FJ207" s="209"/>
      <c r="FK207" s="209"/>
      <c r="FL207" s="209"/>
      <c r="FM207" s="209"/>
      <c r="FN207" s="209"/>
      <c r="FO207" s="209"/>
      <c r="FP207" s="209"/>
      <c r="FQ207" s="209"/>
      <c r="FR207" s="209"/>
      <c r="FS207" s="209"/>
      <c r="FT207" s="209"/>
      <c r="FU207" s="209"/>
      <c r="FV207" s="209"/>
      <c r="FW207" s="209"/>
      <c r="FX207" s="209"/>
      <c r="FY207" s="209"/>
      <c r="FZ207" s="209"/>
      <c r="GA207" s="209"/>
      <c r="GB207" s="209"/>
      <c r="GC207" s="209"/>
      <c r="GD207" s="209"/>
      <c r="GE207" s="209"/>
      <c r="GF207" s="209"/>
      <c r="GG207" s="209"/>
      <c r="GH207" s="209"/>
      <c r="GI207" s="209"/>
      <c r="GJ207" s="209"/>
      <c r="GK207" s="209"/>
      <c r="GL207" s="209"/>
      <c r="GM207" s="209"/>
      <c r="GN207" s="209"/>
      <c r="GO207" s="209"/>
      <c r="GP207" s="209"/>
      <c r="GQ207" s="209"/>
      <c r="GR207" s="209"/>
      <c r="GS207" s="209"/>
      <c r="GT207" s="209"/>
      <c r="GU207" s="209"/>
      <c r="GV207" s="209"/>
      <c r="GW207" s="209"/>
      <c r="GX207" s="209"/>
      <c r="GY207" s="209"/>
      <c r="GZ207" s="209"/>
      <c r="HA207" s="209"/>
      <c r="HB207" s="209"/>
      <c r="HC207" s="209"/>
      <c r="HD207" s="209"/>
      <c r="HE207" s="209"/>
      <c r="HF207" s="209"/>
      <c r="HG207" s="209"/>
      <c r="HH207" s="209"/>
      <c r="HI207" s="209"/>
      <c r="HJ207" s="209"/>
      <c r="HK207" s="209"/>
      <c r="HL207" s="209"/>
      <c r="HM207" s="209"/>
      <c r="HN207" s="209"/>
      <c r="HO207" s="209"/>
      <c r="HP207" s="209"/>
      <c r="HQ207" s="209"/>
      <c r="HR207" s="209"/>
      <c r="HS207" s="209"/>
      <c r="HT207" s="209"/>
      <c r="HU207" s="209"/>
      <c r="HV207" s="209"/>
      <c r="HW207" s="209"/>
      <c r="HX207" s="209"/>
      <c r="HY207" s="209"/>
      <c r="HZ207" s="209"/>
      <c r="IA207" s="209"/>
      <c r="IB207" s="209"/>
      <c r="IC207" s="209"/>
      <c r="ID207" s="209"/>
      <c r="IE207" s="209"/>
      <c r="IF207" s="209"/>
      <c r="IG207" s="209"/>
      <c r="IH207" s="209"/>
      <c r="II207" s="209"/>
      <c r="IJ207" s="209"/>
      <c r="IK207" s="209"/>
      <c r="IL207" s="209"/>
      <c r="IM207" s="209"/>
      <c r="IN207" s="209"/>
      <c r="IO207" s="209"/>
      <c r="IP207" s="209"/>
      <c r="IQ207" s="209"/>
      <c r="IR207" s="209"/>
      <c r="IS207" s="209"/>
      <c r="IT207" s="209"/>
      <c r="IU207" s="209"/>
      <c r="IV207" s="209"/>
      <c r="IW207" s="209"/>
      <c r="IX207" s="209"/>
      <c r="IY207" s="209"/>
      <c r="IZ207" s="209"/>
      <c r="JA207" s="209"/>
      <c r="JB207" s="209"/>
      <c r="JC207" s="209"/>
      <c r="JD207" s="209"/>
      <c r="JE207" s="209"/>
      <c r="JF207" s="209"/>
      <c r="JG207" s="209"/>
      <c r="JH207" s="209"/>
      <c r="JI207" s="209"/>
      <c r="JJ207" s="209"/>
      <c r="JK207" s="209"/>
      <c r="JL207" s="209"/>
      <c r="JM207" s="209"/>
      <c r="JN207" s="209"/>
      <c r="JO207" s="209"/>
      <c r="JP207" s="209"/>
      <c r="JQ207" s="209"/>
      <c r="JR207" s="209"/>
      <c r="JS207" s="209"/>
      <c r="JT207" s="209"/>
      <c r="JU207" s="209"/>
      <c r="JV207" s="209"/>
      <c r="JW207" s="209"/>
      <c r="JX207" s="209"/>
      <c r="JY207" s="209"/>
      <c r="JZ207" s="209"/>
      <c r="KA207" s="209"/>
      <c r="KB207" s="209"/>
      <c r="KC207" s="209"/>
      <c r="KD207" s="209"/>
      <c r="KE207" s="209"/>
      <c r="KF207" s="209"/>
      <c r="KG207" s="209"/>
      <c r="KH207" s="209"/>
      <c r="KI207" s="209"/>
      <c r="KJ207" s="209"/>
      <c r="KK207" s="209"/>
      <c r="KL207" s="209"/>
      <c r="KM207" s="209"/>
      <c r="KN207" s="209"/>
      <c r="KO207" s="209"/>
    </row>
    <row r="208" spans="1:301" s="212" customFormat="1" ht="67.5" x14ac:dyDescent="0.25">
      <c r="A208" s="209"/>
      <c r="B208" s="301"/>
      <c r="C208" s="294"/>
      <c r="D208" s="199" t="s">
        <v>26</v>
      </c>
      <c r="E208" s="201"/>
      <c r="F208" s="201">
        <f>F207</f>
        <v>13349.5</v>
      </c>
      <c r="G208" s="201"/>
      <c r="H208" s="201"/>
      <c r="I208" s="201"/>
      <c r="J208" s="208"/>
      <c r="K208" s="208">
        <f>H208/F208*100</f>
        <v>0</v>
      </c>
      <c r="L208" s="208"/>
      <c r="CY208" s="209"/>
      <c r="CZ208" s="209"/>
      <c r="DA208" s="209"/>
      <c r="DB208" s="209"/>
      <c r="DC208" s="209"/>
      <c r="DD208" s="209"/>
      <c r="DE208" s="209"/>
      <c r="DF208" s="209"/>
      <c r="DG208" s="209"/>
      <c r="DH208" s="209"/>
      <c r="DI208" s="209"/>
      <c r="DJ208" s="209"/>
      <c r="DK208" s="209"/>
      <c r="DL208" s="209"/>
      <c r="DM208" s="209"/>
      <c r="DN208" s="209"/>
      <c r="DO208" s="209"/>
      <c r="DP208" s="209"/>
      <c r="DQ208" s="209"/>
      <c r="DR208" s="209"/>
      <c r="DS208" s="209"/>
      <c r="DT208" s="209"/>
      <c r="DU208" s="209"/>
      <c r="DV208" s="209"/>
      <c r="DW208" s="209"/>
      <c r="DX208" s="209"/>
      <c r="DY208" s="209"/>
      <c r="DZ208" s="209"/>
      <c r="EA208" s="209"/>
      <c r="EB208" s="209"/>
      <c r="EC208" s="209"/>
      <c r="ED208" s="209"/>
      <c r="EE208" s="209"/>
      <c r="EF208" s="209"/>
      <c r="EG208" s="209"/>
      <c r="EH208" s="209"/>
      <c r="EI208" s="209"/>
      <c r="EJ208" s="209"/>
      <c r="EK208" s="209"/>
      <c r="EL208" s="209"/>
      <c r="EM208" s="209"/>
      <c r="EN208" s="209"/>
      <c r="EO208" s="209"/>
      <c r="EP208" s="209"/>
      <c r="EQ208" s="209"/>
      <c r="ER208" s="209"/>
      <c r="ES208" s="209"/>
      <c r="ET208" s="209"/>
      <c r="EU208" s="209"/>
      <c r="EV208" s="209"/>
      <c r="EW208" s="209"/>
      <c r="EX208" s="209"/>
      <c r="EY208" s="209"/>
      <c r="EZ208" s="209"/>
      <c r="FA208" s="209"/>
      <c r="FB208" s="209"/>
      <c r="FC208" s="209"/>
      <c r="FD208" s="209"/>
      <c r="FE208" s="209"/>
      <c r="FF208" s="209"/>
      <c r="FG208" s="209"/>
      <c r="FH208" s="209"/>
      <c r="FI208" s="209"/>
      <c r="FJ208" s="209"/>
      <c r="FK208" s="209"/>
      <c r="FL208" s="209"/>
      <c r="FM208" s="209"/>
      <c r="FN208" s="209"/>
      <c r="FO208" s="209"/>
      <c r="FP208" s="209"/>
      <c r="FQ208" s="209"/>
      <c r="FR208" s="209"/>
      <c r="FS208" s="209"/>
      <c r="FT208" s="209"/>
      <c r="FU208" s="209"/>
      <c r="FV208" s="209"/>
      <c r="FW208" s="209"/>
      <c r="FX208" s="209"/>
      <c r="FY208" s="209"/>
      <c r="FZ208" s="209"/>
      <c r="GA208" s="209"/>
      <c r="GB208" s="209"/>
      <c r="GC208" s="209"/>
      <c r="GD208" s="209"/>
      <c r="GE208" s="209"/>
      <c r="GF208" s="209"/>
      <c r="GG208" s="209"/>
      <c r="GH208" s="209"/>
      <c r="GI208" s="209"/>
      <c r="GJ208" s="209"/>
      <c r="GK208" s="209"/>
      <c r="GL208" s="209"/>
      <c r="GM208" s="209"/>
      <c r="GN208" s="209"/>
      <c r="GO208" s="209"/>
      <c r="GP208" s="209"/>
      <c r="GQ208" s="209"/>
      <c r="GR208" s="209"/>
      <c r="GS208" s="209"/>
      <c r="GT208" s="209"/>
      <c r="GU208" s="209"/>
      <c r="GV208" s="209"/>
      <c r="GW208" s="209"/>
      <c r="GX208" s="209"/>
      <c r="GY208" s="209"/>
      <c r="GZ208" s="209"/>
      <c r="HA208" s="209"/>
      <c r="HB208" s="209"/>
      <c r="HC208" s="209"/>
      <c r="HD208" s="209"/>
      <c r="HE208" s="209"/>
      <c r="HF208" s="209"/>
      <c r="HG208" s="209"/>
      <c r="HH208" s="209"/>
      <c r="HI208" s="209"/>
      <c r="HJ208" s="209"/>
      <c r="HK208" s="209"/>
      <c r="HL208" s="209"/>
      <c r="HM208" s="209"/>
      <c r="HN208" s="209"/>
      <c r="HO208" s="209"/>
      <c r="HP208" s="209"/>
      <c r="HQ208" s="209"/>
      <c r="HR208" s="209"/>
      <c r="HS208" s="209"/>
      <c r="HT208" s="209"/>
      <c r="HU208" s="209"/>
      <c r="HV208" s="209"/>
      <c r="HW208" s="209"/>
      <c r="HX208" s="209"/>
      <c r="HY208" s="209"/>
      <c r="HZ208" s="209"/>
      <c r="IA208" s="209"/>
      <c r="IB208" s="209"/>
      <c r="IC208" s="209"/>
      <c r="ID208" s="209"/>
      <c r="IE208" s="209"/>
      <c r="IF208" s="209"/>
      <c r="IG208" s="209"/>
      <c r="IH208" s="209"/>
      <c r="II208" s="209"/>
      <c r="IJ208" s="209"/>
      <c r="IK208" s="209"/>
      <c r="IL208" s="209"/>
      <c r="IM208" s="209"/>
      <c r="IN208" s="209"/>
      <c r="IO208" s="209"/>
      <c r="IP208" s="209"/>
      <c r="IQ208" s="209"/>
      <c r="IR208" s="209"/>
      <c r="IS208" s="209"/>
      <c r="IT208" s="209"/>
      <c r="IU208" s="209"/>
      <c r="IV208" s="209"/>
      <c r="IW208" s="209"/>
      <c r="IX208" s="209"/>
      <c r="IY208" s="209"/>
      <c r="IZ208" s="209"/>
      <c r="JA208" s="209"/>
      <c r="JB208" s="209"/>
      <c r="JC208" s="209"/>
      <c r="JD208" s="209"/>
      <c r="JE208" s="209"/>
      <c r="JF208" s="209"/>
      <c r="JG208" s="209"/>
      <c r="JH208" s="209"/>
      <c r="JI208" s="209"/>
      <c r="JJ208" s="209"/>
      <c r="JK208" s="209"/>
      <c r="JL208" s="209"/>
      <c r="JM208" s="209"/>
      <c r="JN208" s="209"/>
      <c r="JO208" s="209"/>
      <c r="JP208" s="209"/>
      <c r="JQ208" s="209"/>
      <c r="JR208" s="209"/>
      <c r="JS208" s="209"/>
      <c r="JT208" s="209"/>
      <c r="JU208" s="209"/>
      <c r="JV208" s="209"/>
      <c r="JW208" s="209"/>
      <c r="JX208" s="209"/>
      <c r="JY208" s="209"/>
      <c r="JZ208" s="209"/>
      <c r="KA208" s="209"/>
      <c r="KB208" s="209"/>
      <c r="KC208" s="209"/>
      <c r="KD208" s="209"/>
      <c r="KE208" s="209"/>
      <c r="KF208" s="209"/>
      <c r="KG208" s="209"/>
      <c r="KH208" s="209"/>
      <c r="KI208" s="209"/>
      <c r="KJ208" s="209"/>
      <c r="KK208" s="209"/>
      <c r="KL208" s="209"/>
      <c r="KM208" s="209"/>
      <c r="KN208" s="209"/>
      <c r="KO208" s="209"/>
    </row>
    <row r="209" spans="1:301" s="212" customFormat="1" ht="27" x14ac:dyDescent="0.25">
      <c r="A209" s="209"/>
      <c r="B209" s="301"/>
      <c r="C209" s="294"/>
      <c r="D209" s="199" t="s">
        <v>27</v>
      </c>
      <c r="E209" s="201"/>
      <c r="F209" s="201"/>
      <c r="G209" s="201"/>
      <c r="H209" s="201"/>
      <c r="I209" s="201"/>
      <c r="J209" s="208"/>
      <c r="K209" s="208"/>
      <c r="L209" s="208"/>
      <c r="CY209" s="209"/>
      <c r="CZ209" s="209"/>
      <c r="DA209" s="209"/>
      <c r="DB209" s="209"/>
      <c r="DC209" s="209"/>
      <c r="DD209" s="209"/>
      <c r="DE209" s="209"/>
      <c r="DF209" s="209"/>
      <c r="DG209" s="209"/>
      <c r="DH209" s="209"/>
      <c r="DI209" s="209"/>
      <c r="DJ209" s="209"/>
      <c r="DK209" s="209"/>
      <c r="DL209" s="209"/>
      <c r="DM209" s="209"/>
      <c r="DN209" s="209"/>
      <c r="DO209" s="209"/>
      <c r="DP209" s="209"/>
      <c r="DQ209" s="209"/>
      <c r="DR209" s="209"/>
      <c r="DS209" s="209"/>
      <c r="DT209" s="209"/>
      <c r="DU209" s="209"/>
      <c r="DV209" s="209"/>
      <c r="DW209" s="209"/>
      <c r="DX209" s="209"/>
      <c r="DY209" s="209"/>
      <c r="DZ209" s="209"/>
      <c r="EA209" s="209"/>
      <c r="EB209" s="209"/>
      <c r="EC209" s="209"/>
      <c r="ED209" s="209"/>
      <c r="EE209" s="209"/>
      <c r="EF209" s="209"/>
      <c r="EG209" s="209"/>
      <c r="EH209" s="209"/>
      <c r="EI209" s="209"/>
      <c r="EJ209" s="209"/>
      <c r="EK209" s="209"/>
      <c r="EL209" s="209"/>
      <c r="EM209" s="209"/>
      <c r="EN209" s="209"/>
      <c r="EO209" s="209"/>
      <c r="EP209" s="209"/>
      <c r="EQ209" s="209"/>
      <c r="ER209" s="209"/>
      <c r="ES209" s="209"/>
      <c r="ET209" s="209"/>
      <c r="EU209" s="209"/>
      <c r="EV209" s="209"/>
      <c r="EW209" s="209"/>
      <c r="EX209" s="209"/>
      <c r="EY209" s="209"/>
      <c r="EZ209" s="209"/>
      <c r="FA209" s="209"/>
      <c r="FB209" s="209"/>
      <c r="FC209" s="209"/>
      <c r="FD209" s="209"/>
      <c r="FE209" s="209"/>
      <c r="FF209" s="209"/>
      <c r="FG209" s="209"/>
      <c r="FH209" s="209"/>
      <c r="FI209" s="209"/>
      <c r="FJ209" s="209"/>
      <c r="FK209" s="209"/>
      <c r="FL209" s="209"/>
      <c r="FM209" s="209"/>
      <c r="FN209" s="209"/>
      <c r="FO209" s="209"/>
      <c r="FP209" s="209"/>
      <c r="FQ209" s="209"/>
      <c r="FR209" s="209"/>
      <c r="FS209" s="209"/>
      <c r="FT209" s="209"/>
      <c r="FU209" s="209"/>
      <c r="FV209" s="209"/>
      <c r="FW209" s="209"/>
      <c r="FX209" s="209"/>
      <c r="FY209" s="209"/>
      <c r="FZ209" s="209"/>
      <c r="GA209" s="209"/>
      <c r="GB209" s="209"/>
      <c r="GC209" s="209"/>
      <c r="GD209" s="209"/>
      <c r="GE209" s="209"/>
      <c r="GF209" s="209"/>
      <c r="GG209" s="209"/>
      <c r="GH209" s="209"/>
      <c r="GI209" s="209"/>
      <c r="GJ209" s="209"/>
      <c r="GK209" s="209"/>
      <c r="GL209" s="209"/>
      <c r="GM209" s="209"/>
      <c r="GN209" s="209"/>
      <c r="GO209" s="209"/>
      <c r="GP209" s="209"/>
      <c r="GQ209" s="209"/>
      <c r="GR209" s="209"/>
      <c r="GS209" s="209"/>
      <c r="GT209" s="209"/>
      <c r="GU209" s="209"/>
      <c r="GV209" s="209"/>
      <c r="GW209" s="209"/>
      <c r="GX209" s="209"/>
      <c r="GY209" s="209"/>
      <c r="GZ209" s="209"/>
      <c r="HA209" s="209"/>
      <c r="HB209" s="209"/>
      <c r="HC209" s="209"/>
      <c r="HD209" s="209"/>
      <c r="HE209" s="209"/>
      <c r="HF209" s="209"/>
      <c r="HG209" s="209"/>
      <c r="HH209" s="209"/>
      <c r="HI209" s="209"/>
      <c r="HJ209" s="209"/>
      <c r="HK209" s="209"/>
      <c r="HL209" s="209"/>
      <c r="HM209" s="209"/>
      <c r="HN209" s="209"/>
      <c r="HO209" s="209"/>
      <c r="HP209" s="209"/>
      <c r="HQ209" s="209"/>
      <c r="HR209" s="209"/>
      <c r="HS209" s="209"/>
      <c r="HT209" s="209"/>
      <c r="HU209" s="209"/>
      <c r="HV209" s="209"/>
      <c r="HW209" s="209"/>
      <c r="HX209" s="209"/>
      <c r="HY209" s="209"/>
      <c r="HZ209" s="209"/>
      <c r="IA209" s="209"/>
      <c r="IB209" s="209"/>
      <c r="IC209" s="209"/>
      <c r="ID209" s="209"/>
      <c r="IE209" s="209"/>
      <c r="IF209" s="209"/>
      <c r="IG209" s="209"/>
      <c r="IH209" s="209"/>
      <c r="II209" s="209"/>
      <c r="IJ209" s="209"/>
      <c r="IK209" s="209"/>
      <c r="IL209" s="209"/>
      <c r="IM209" s="209"/>
      <c r="IN209" s="209"/>
      <c r="IO209" s="209"/>
      <c r="IP209" s="209"/>
      <c r="IQ209" s="209"/>
      <c r="IR209" s="209"/>
      <c r="IS209" s="209"/>
      <c r="IT209" s="209"/>
      <c r="IU209" s="209"/>
      <c r="IV209" s="209"/>
      <c r="IW209" s="209"/>
      <c r="IX209" s="209"/>
      <c r="IY209" s="209"/>
      <c r="IZ209" s="209"/>
      <c r="JA209" s="209"/>
      <c r="JB209" s="209"/>
      <c r="JC209" s="209"/>
      <c r="JD209" s="209"/>
      <c r="JE209" s="209"/>
      <c r="JF209" s="209"/>
      <c r="JG209" s="209"/>
      <c r="JH209" s="209"/>
      <c r="JI209" s="209"/>
      <c r="JJ209" s="209"/>
      <c r="JK209" s="209"/>
      <c r="JL209" s="209"/>
      <c r="JM209" s="209"/>
      <c r="JN209" s="209"/>
      <c r="JO209" s="209"/>
      <c r="JP209" s="209"/>
      <c r="JQ209" s="209"/>
      <c r="JR209" s="209"/>
      <c r="JS209" s="209"/>
      <c r="JT209" s="209"/>
      <c r="JU209" s="209"/>
      <c r="JV209" s="209"/>
      <c r="JW209" s="209"/>
      <c r="JX209" s="209"/>
      <c r="JY209" s="209"/>
      <c r="JZ209" s="209"/>
      <c r="KA209" s="209"/>
      <c r="KB209" s="209"/>
      <c r="KC209" s="209"/>
      <c r="KD209" s="209"/>
      <c r="KE209" s="209"/>
      <c r="KF209" s="209"/>
      <c r="KG209" s="209"/>
      <c r="KH209" s="209"/>
      <c r="KI209" s="209"/>
      <c r="KJ209" s="209"/>
      <c r="KK209" s="209"/>
      <c r="KL209" s="209"/>
      <c r="KM209" s="209"/>
      <c r="KN209" s="209"/>
      <c r="KO209" s="209"/>
    </row>
    <row r="210" spans="1:301" s="212" customFormat="1" ht="45" x14ac:dyDescent="0.25">
      <c r="A210" s="209"/>
      <c r="B210" s="301"/>
      <c r="C210" s="294"/>
      <c r="D210" s="200" t="s">
        <v>28</v>
      </c>
      <c r="E210" s="201">
        <v>5838</v>
      </c>
      <c r="F210" s="201"/>
      <c r="G210" s="201"/>
      <c r="H210" s="201"/>
      <c r="I210" s="201"/>
      <c r="J210" s="208">
        <f>I210/E210*100</f>
        <v>0</v>
      </c>
      <c r="K210" s="208"/>
      <c r="L210" s="208"/>
      <c r="CY210" s="209"/>
      <c r="CZ210" s="209"/>
      <c r="DA210" s="209"/>
      <c r="DB210" s="209"/>
      <c r="DC210" s="209"/>
      <c r="DD210" s="209"/>
      <c r="DE210" s="209"/>
      <c r="DF210" s="209"/>
      <c r="DG210" s="209"/>
      <c r="DH210" s="209"/>
      <c r="DI210" s="209"/>
      <c r="DJ210" s="209"/>
      <c r="DK210" s="209"/>
      <c r="DL210" s="209"/>
      <c r="DM210" s="209"/>
      <c r="DN210" s="209"/>
      <c r="DO210" s="209"/>
      <c r="DP210" s="209"/>
      <c r="DQ210" s="209"/>
      <c r="DR210" s="209"/>
      <c r="DS210" s="209"/>
      <c r="DT210" s="209"/>
      <c r="DU210" s="209"/>
      <c r="DV210" s="209"/>
      <c r="DW210" s="209"/>
      <c r="DX210" s="209"/>
      <c r="DY210" s="209"/>
      <c r="DZ210" s="209"/>
      <c r="EA210" s="209"/>
      <c r="EB210" s="209"/>
      <c r="EC210" s="209"/>
      <c r="ED210" s="209"/>
      <c r="EE210" s="209"/>
      <c r="EF210" s="209"/>
      <c r="EG210" s="209"/>
      <c r="EH210" s="209"/>
      <c r="EI210" s="209"/>
      <c r="EJ210" s="209"/>
      <c r="EK210" s="209"/>
      <c r="EL210" s="209"/>
      <c r="EM210" s="209"/>
      <c r="EN210" s="209"/>
      <c r="EO210" s="209"/>
      <c r="EP210" s="209"/>
      <c r="EQ210" s="209"/>
      <c r="ER210" s="209"/>
      <c r="ES210" s="209"/>
      <c r="ET210" s="209"/>
      <c r="EU210" s="209"/>
      <c r="EV210" s="209"/>
      <c r="EW210" s="209"/>
      <c r="EX210" s="209"/>
      <c r="EY210" s="209"/>
      <c r="EZ210" s="209"/>
      <c r="FA210" s="209"/>
      <c r="FB210" s="209"/>
      <c r="FC210" s="209"/>
      <c r="FD210" s="209"/>
      <c r="FE210" s="209"/>
      <c r="FF210" s="209"/>
      <c r="FG210" s="209"/>
      <c r="FH210" s="209"/>
      <c r="FI210" s="209"/>
      <c r="FJ210" s="209"/>
      <c r="FK210" s="209"/>
      <c r="FL210" s="209"/>
      <c r="FM210" s="209"/>
      <c r="FN210" s="209"/>
      <c r="FO210" s="209"/>
      <c r="FP210" s="209"/>
      <c r="FQ210" s="209"/>
      <c r="FR210" s="209"/>
      <c r="FS210" s="209"/>
      <c r="FT210" s="209"/>
      <c r="FU210" s="209"/>
      <c r="FV210" s="209"/>
      <c r="FW210" s="209"/>
      <c r="FX210" s="209"/>
      <c r="FY210" s="209"/>
      <c r="FZ210" s="209"/>
      <c r="GA210" s="209"/>
      <c r="GB210" s="209"/>
      <c r="GC210" s="209"/>
      <c r="GD210" s="209"/>
      <c r="GE210" s="209"/>
      <c r="GF210" s="209"/>
      <c r="GG210" s="209"/>
      <c r="GH210" s="209"/>
      <c r="GI210" s="209"/>
      <c r="GJ210" s="209"/>
      <c r="GK210" s="209"/>
      <c r="GL210" s="209"/>
      <c r="GM210" s="209"/>
      <c r="GN210" s="209"/>
      <c r="GO210" s="209"/>
      <c r="GP210" s="209"/>
      <c r="GQ210" s="209"/>
      <c r="GR210" s="209"/>
      <c r="GS210" s="209"/>
      <c r="GT210" s="209"/>
      <c r="GU210" s="209"/>
      <c r="GV210" s="209"/>
      <c r="GW210" s="209"/>
      <c r="GX210" s="209"/>
      <c r="GY210" s="209"/>
      <c r="GZ210" s="209"/>
      <c r="HA210" s="209"/>
      <c r="HB210" s="209"/>
      <c r="HC210" s="209"/>
      <c r="HD210" s="209"/>
      <c r="HE210" s="209"/>
      <c r="HF210" s="209"/>
      <c r="HG210" s="209"/>
      <c r="HH210" s="209"/>
      <c r="HI210" s="209"/>
      <c r="HJ210" s="209"/>
      <c r="HK210" s="209"/>
      <c r="HL210" s="209"/>
      <c r="HM210" s="209"/>
      <c r="HN210" s="209"/>
      <c r="HO210" s="209"/>
      <c r="HP210" s="209"/>
      <c r="HQ210" s="209"/>
      <c r="HR210" s="209"/>
      <c r="HS210" s="209"/>
      <c r="HT210" s="209"/>
      <c r="HU210" s="209"/>
      <c r="HV210" s="209"/>
      <c r="HW210" s="209"/>
      <c r="HX210" s="209"/>
      <c r="HY210" s="209"/>
      <c r="HZ210" s="209"/>
      <c r="IA210" s="209"/>
      <c r="IB210" s="209"/>
      <c r="IC210" s="209"/>
      <c r="ID210" s="209"/>
      <c r="IE210" s="209"/>
      <c r="IF210" s="209"/>
      <c r="IG210" s="209"/>
      <c r="IH210" s="209"/>
      <c r="II210" s="209"/>
      <c r="IJ210" s="209"/>
      <c r="IK210" s="209"/>
      <c r="IL210" s="209"/>
      <c r="IM210" s="209"/>
      <c r="IN210" s="209"/>
      <c r="IO210" s="209"/>
      <c r="IP210" s="209"/>
      <c r="IQ210" s="209"/>
      <c r="IR210" s="209"/>
      <c r="IS210" s="209"/>
      <c r="IT210" s="209"/>
      <c r="IU210" s="209"/>
      <c r="IV210" s="209"/>
      <c r="IW210" s="209"/>
      <c r="IX210" s="209"/>
      <c r="IY210" s="209"/>
      <c r="IZ210" s="209"/>
      <c r="JA210" s="209"/>
      <c r="JB210" s="209"/>
      <c r="JC210" s="209"/>
      <c r="JD210" s="209"/>
      <c r="JE210" s="209"/>
      <c r="JF210" s="209"/>
      <c r="JG210" s="209"/>
      <c r="JH210" s="209"/>
      <c r="JI210" s="209"/>
      <c r="JJ210" s="209"/>
      <c r="JK210" s="209"/>
      <c r="JL210" s="209"/>
      <c r="JM210" s="209"/>
      <c r="JN210" s="209"/>
      <c r="JO210" s="209"/>
      <c r="JP210" s="209"/>
      <c r="JQ210" s="209"/>
      <c r="JR210" s="209"/>
      <c r="JS210" s="209"/>
      <c r="JT210" s="209"/>
      <c r="JU210" s="209"/>
      <c r="JV210" s="209"/>
      <c r="JW210" s="209"/>
      <c r="JX210" s="209"/>
      <c r="JY210" s="209"/>
      <c r="JZ210" s="209"/>
      <c r="KA210" s="209"/>
      <c r="KB210" s="209"/>
      <c r="KC210" s="209"/>
      <c r="KD210" s="209"/>
      <c r="KE210" s="209"/>
      <c r="KF210" s="209"/>
      <c r="KG210" s="209"/>
      <c r="KH210" s="209"/>
      <c r="KI210" s="209"/>
      <c r="KJ210" s="209"/>
      <c r="KK210" s="209"/>
      <c r="KL210" s="209"/>
      <c r="KM210" s="209"/>
      <c r="KN210" s="209"/>
      <c r="KO210" s="209"/>
    </row>
    <row r="211" spans="1:301" s="212" customFormat="1" ht="15" hidden="1" customHeight="1" x14ac:dyDescent="0.25">
      <c r="A211" s="209"/>
      <c r="B211" s="301" t="s">
        <v>114</v>
      </c>
      <c r="C211" s="294" t="s">
        <v>101</v>
      </c>
      <c r="D211" s="199" t="s">
        <v>96</v>
      </c>
      <c r="E211" s="201"/>
      <c r="F211" s="208"/>
      <c r="G211" s="201"/>
      <c r="H211" s="208"/>
      <c r="I211" s="201"/>
      <c r="J211" s="208"/>
      <c r="K211" s="208"/>
      <c r="L211" s="208"/>
      <c r="CY211" s="209"/>
      <c r="CZ211" s="209"/>
      <c r="DA211" s="209"/>
      <c r="DB211" s="209"/>
      <c r="DC211" s="209"/>
      <c r="DD211" s="209"/>
      <c r="DE211" s="209"/>
      <c r="DF211" s="209"/>
      <c r="DG211" s="209"/>
      <c r="DH211" s="209"/>
      <c r="DI211" s="209"/>
      <c r="DJ211" s="209"/>
      <c r="DK211" s="209"/>
      <c r="DL211" s="209"/>
      <c r="DM211" s="209"/>
      <c r="DN211" s="209"/>
      <c r="DO211" s="209"/>
      <c r="DP211" s="209"/>
      <c r="DQ211" s="209"/>
      <c r="DR211" s="209"/>
      <c r="DS211" s="209"/>
      <c r="DT211" s="209"/>
      <c r="DU211" s="209"/>
      <c r="DV211" s="209"/>
      <c r="DW211" s="209"/>
      <c r="DX211" s="209"/>
      <c r="DY211" s="209"/>
      <c r="DZ211" s="209"/>
      <c r="EA211" s="209"/>
      <c r="EB211" s="209"/>
      <c r="EC211" s="209"/>
      <c r="ED211" s="209"/>
      <c r="EE211" s="209"/>
      <c r="EF211" s="209"/>
      <c r="EG211" s="209"/>
      <c r="EH211" s="209"/>
      <c r="EI211" s="209"/>
      <c r="EJ211" s="209"/>
      <c r="EK211" s="209"/>
      <c r="EL211" s="209"/>
      <c r="EM211" s="209"/>
      <c r="EN211" s="209"/>
      <c r="EO211" s="209"/>
      <c r="EP211" s="209"/>
      <c r="EQ211" s="209"/>
      <c r="ER211" s="209"/>
      <c r="ES211" s="209"/>
      <c r="ET211" s="209"/>
      <c r="EU211" s="209"/>
      <c r="EV211" s="209"/>
      <c r="EW211" s="209"/>
      <c r="EX211" s="209"/>
      <c r="EY211" s="209"/>
      <c r="EZ211" s="209"/>
      <c r="FA211" s="209"/>
      <c r="FB211" s="209"/>
      <c r="FC211" s="209"/>
      <c r="FD211" s="209"/>
      <c r="FE211" s="209"/>
      <c r="FF211" s="209"/>
      <c r="FG211" s="209"/>
      <c r="FH211" s="209"/>
      <c r="FI211" s="209"/>
      <c r="FJ211" s="209"/>
      <c r="FK211" s="209"/>
      <c r="FL211" s="209"/>
      <c r="FM211" s="209"/>
      <c r="FN211" s="209"/>
      <c r="FO211" s="209"/>
      <c r="FP211" s="209"/>
      <c r="FQ211" s="209"/>
      <c r="FR211" s="209"/>
      <c r="FS211" s="209"/>
      <c r="FT211" s="209"/>
      <c r="FU211" s="209"/>
      <c r="FV211" s="209"/>
      <c r="FW211" s="209"/>
      <c r="FX211" s="209"/>
      <c r="FY211" s="209"/>
      <c r="FZ211" s="209"/>
      <c r="GA211" s="209"/>
      <c r="GB211" s="209"/>
      <c r="GC211" s="209"/>
      <c r="GD211" s="209"/>
      <c r="GE211" s="209"/>
      <c r="GF211" s="209"/>
      <c r="GG211" s="209"/>
      <c r="GH211" s="209"/>
      <c r="GI211" s="209"/>
      <c r="GJ211" s="209"/>
      <c r="GK211" s="209"/>
      <c r="GL211" s="209"/>
      <c r="GM211" s="209"/>
      <c r="GN211" s="209"/>
      <c r="GO211" s="209"/>
      <c r="GP211" s="209"/>
      <c r="GQ211" s="209"/>
      <c r="GR211" s="209"/>
      <c r="GS211" s="209"/>
      <c r="GT211" s="209"/>
      <c r="GU211" s="209"/>
      <c r="GV211" s="209"/>
      <c r="GW211" s="209"/>
      <c r="GX211" s="209"/>
      <c r="GY211" s="209"/>
      <c r="GZ211" s="209"/>
      <c r="HA211" s="209"/>
      <c r="HB211" s="209"/>
      <c r="HC211" s="209"/>
      <c r="HD211" s="209"/>
      <c r="HE211" s="209"/>
      <c r="HF211" s="209"/>
      <c r="HG211" s="209"/>
      <c r="HH211" s="209"/>
      <c r="HI211" s="209"/>
      <c r="HJ211" s="209"/>
      <c r="HK211" s="209"/>
      <c r="HL211" s="209"/>
      <c r="HM211" s="209"/>
      <c r="HN211" s="209"/>
      <c r="HO211" s="209"/>
      <c r="HP211" s="209"/>
      <c r="HQ211" s="209"/>
      <c r="HR211" s="209"/>
      <c r="HS211" s="209"/>
      <c r="HT211" s="209"/>
      <c r="HU211" s="209"/>
      <c r="HV211" s="209"/>
      <c r="HW211" s="209"/>
      <c r="HX211" s="209"/>
      <c r="HY211" s="209"/>
      <c r="HZ211" s="209"/>
      <c r="IA211" s="209"/>
      <c r="IB211" s="209"/>
      <c r="IC211" s="209"/>
      <c r="ID211" s="209"/>
      <c r="IE211" s="209"/>
      <c r="IF211" s="209"/>
      <c r="IG211" s="209"/>
      <c r="IH211" s="209"/>
      <c r="II211" s="209"/>
      <c r="IJ211" s="209"/>
      <c r="IK211" s="209"/>
      <c r="IL211" s="209"/>
      <c r="IM211" s="209"/>
      <c r="IN211" s="209"/>
      <c r="IO211" s="209"/>
      <c r="IP211" s="209"/>
      <c r="IQ211" s="209"/>
      <c r="IR211" s="209"/>
      <c r="IS211" s="209"/>
      <c r="IT211" s="209"/>
      <c r="IU211" s="209"/>
      <c r="IV211" s="209"/>
      <c r="IW211" s="209"/>
      <c r="IX211" s="209"/>
      <c r="IY211" s="209"/>
      <c r="IZ211" s="209"/>
      <c r="JA211" s="209"/>
      <c r="JB211" s="209"/>
      <c r="JC211" s="209"/>
      <c r="JD211" s="209"/>
      <c r="JE211" s="209"/>
      <c r="JF211" s="209"/>
      <c r="JG211" s="209"/>
      <c r="JH211" s="209"/>
      <c r="JI211" s="209"/>
      <c r="JJ211" s="209"/>
      <c r="JK211" s="209"/>
      <c r="JL211" s="209"/>
      <c r="JM211" s="209"/>
      <c r="JN211" s="209"/>
      <c r="JO211" s="209"/>
      <c r="JP211" s="209"/>
      <c r="JQ211" s="209"/>
      <c r="JR211" s="209"/>
      <c r="JS211" s="209"/>
      <c r="JT211" s="209"/>
      <c r="JU211" s="209"/>
      <c r="JV211" s="209"/>
      <c r="JW211" s="209"/>
      <c r="JX211" s="209"/>
      <c r="JY211" s="209"/>
      <c r="JZ211" s="209"/>
      <c r="KA211" s="209"/>
      <c r="KB211" s="209"/>
      <c r="KC211" s="209"/>
      <c r="KD211" s="209"/>
      <c r="KE211" s="209"/>
      <c r="KF211" s="209"/>
      <c r="KG211" s="209"/>
      <c r="KH211" s="209"/>
      <c r="KI211" s="209"/>
      <c r="KJ211" s="209"/>
      <c r="KK211" s="209"/>
      <c r="KL211" s="209"/>
      <c r="KM211" s="209"/>
      <c r="KN211" s="209"/>
      <c r="KO211" s="209"/>
    </row>
    <row r="212" spans="1:301" s="212" customFormat="1" hidden="1" x14ac:dyDescent="0.25">
      <c r="A212" s="209"/>
      <c r="B212" s="301"/>
      <c r="C212" s="294"/>
      <c r="D212" s="199" t="s">
        <v>23</v>
      </c>
      <c r="E212" s="201"/>
      <c r="F212" s="201"/>
      <c r="G212" s="201"/>
      <c r="H212" s="201"/>
      <c r="I212" s="201"/>
      <c r="J212" s="208"/>
      <c r="K212" s="208"/>
      <c r="L212" s="208"/>
      <c r="CY212" s="209"/>
      <c r="CZ212" s="209"/>
      <c r="DA212" s="209"/>
      <c r="DB212" s="209"/>
      <c r="DC212" s="209"/>
      <c r="DD212" s="209"/>
      <c r="DE212" s="209"/>
      <c r="DF212" s="209"/>
      <c r="DG212" s="209"/>
      <c r="DH212" s="209"/>
      <c r="DI212" s="209"/>
      <c r="DJ212" s="209"/>
      <c r="DK212" s="209"/>
      <c r="DL212" s="209"/>
      <c r="DM212" s="209"/>
      <c r="DN212" s="209"/>
      <c r="DO212" s="209"/>
      <c r="DP212" s="209"/>
      <c r="DQ212" s="209"/>
      <c r="DR212" s="209"/>
      <c r="DS212" s="209"/>
      <c r="DT212" s="209"/>
      <c r="DU212" s="209"/>
      <c r="DV212" s="209"/>
      <c r="DW212" s="209"/>
      <c r="DX212" s="209"/>
      <c r="DY212" s="209"/>
      <c r="DZ212" s="209"/>
      <c r="EA212" s="209"/>
      <c r="EB212" s="209"/>
      <c r="EC212" s="209"/>
      <c r="ED212" s="209"/>
      <c r="EE212" s="209"/>
      <c r="EF212" s="209"/>
      <c r="EG212" s="209"/>
      <c r="EH212" s="209"/>
      <c r="EI212" s="209"/>
      <c r="EJ212" s="209"/>
      <c r="EK212" s="209"/>
      <c r="EL212" s="209"/>
      <c r="EM212" s="209"/>
      <c r="EN212" s="209"/>
      <c r="EO212" s="209"/>
      <c r="EP212" s="209"/>
      <c r="EQ212" s="209"/>
      <c r="ER212" s="209"/>
      <c r="ES212" s="209"/>
      <c r="ET212" s="209"/>
      <c r="EU212" s="209"/>
      <c r="EV212" s="209"/>
      <c r="EW212" s="209"/>
      <c r="EX212" s="209"/>
      <c r="EY212" s="209"/>
      <c r="EZ212" s="209"/>
      <c r="FA212" s="209"/>
      <c r="FB212" s="209"/>
      <c r="FC212" s="209"/>
      <c r="FD212" s="209"/>
      <c r="FE212" s="209"/>
      <c r="FF212" s="209"/>
      <c r="FG212" s="209"/>
      <c r="FH212" s="209"/>
      <c r="FI212" s="209"/>
      <c r="FJ212" s="209"/>
      <c r="FK212" s="209"/>
      <c r="FL212" s="209"/>
      <c r="FM212" s="209"/>
      <c r="FN212" s="209"/>
      <c r="FO212" s="209"/>
      <c r="FP212" s="209"/>
      <c r="FQ212" s="209"/>
      <c r="FR212" s="209"/>
      <c r="FS212" s="209"/>
      <c r="FT212" s="209"/>
      <c r="FU212" s="209"/>
      <c r="FV212" s="209"/>
      <c r="FW212" s="209"/>
      <c r="FX212" s="209"/>
      <c r="FY212" s="209"/>
      <c r="FZ212" s="209"/>
      <c r="GA212" s="209"/>
      <c r="GB212" s="209"/>
      <c r="GC212" s="209"/>
      <c r="GD212" s="209"/>
      <c r="GE212" s="209"/>
      <c r="GF212" s="209"/>
      <c r="GG212" s="209"/>
      <c r="GH212" s="209"/>
      <c r="GI212" s="209"/>
      <c r="GJ212" s="209"/>
      <c r="GK212" s="209"/>
      <c r="GL212" s="209"/>
      <c r="GM212" s="209"/>
      <c r="GN212" s="209"/>
      <c r="GO212" s="209"/>
      <c r="GP212" s="209"/>
      <c r="GQ212" s="209"/>
      <c r="GR212" s="209"/>
      <c r="GS212" s="209"/>
      <c r="GT212" s="209"/>
      <c r="GU212" s="209"/>
      <c r="GV212" s="209"/>
      <c r="GW212" s="209"/>
      <c r="GX212" s="209"/>
      <c r="GY212" s="209"/>
      <c r="GZ212" s="209"/>
      <c r="HA212" s="209"/>
      <c r="HB212" s="209"/>
      <c r="HC212" s="209"/>
      <c r="HD212" s="209"/>
      <c r="HE212" s="209"/>
      <c r="HF212" s="209"/>
      <c r="HG212" s="209"/>
      <c r="HH212" s="209"/>
      <c r="HI212" s="209"/>
      <c r="HJ212" s="209"/>
      <c r="HK212" s="209"/>
      <c r="HL212" s="209"/>
      <c r="HM212" s="209"/>
      <c r="HN212" s="209"/>
      <c r="HO212" s="209"/>
      <c r="HP212" s="209"/>
      <c r="HQ212" s="209"/>
      <c r="HR212" s="209"/>
      <c r="HS212" s="209"/>
      <c r="HT212" s="209"/>
      <c r="HU212" s="209"/>
      <c r="HV212" s="209"/>
      <c r="HW212" s="209"/>
      <c r="HX212" s="209"/>
      <c r="HY212" s="209"/>
      <c r="HZ212" s="209"/>
      <c r="IA212" s="209"/>
      <c r="IB212" s="209"/>
      <c r="IC212" s="209"/>
      <c r="ID212" s="209"/>
      <c r="IE212" s="209"/>
      <c r="IF212" s="209"/>
      <c r="IG212" s="209"/>
      <c r="IH212" s="209"/>
      <c r="II212" s="209"/>
      <c r="IJ212" s="209"/>
      <c r="IK212" s="209"/>
      <c r="IL212" s="209"/>
      <c r="IM212" s="209"/>
      <c r="IN212" s="209"/>
      <c r="IO212" s="209"/>
      <c r="IP212" s="209"/>
      <c r="IQ212" s="209"/>
      <c r="IR212" s="209"/>
      <c r="IS212" s="209"/>
      <c r="IT212" s="209"/>
      <c r="IU212" s="209"/>
      <c r="IV212" s="209"/>
      <c r="IW212" s="209"/>
      <c r="IX212" s="209"/>
      <c r="IY212" s="209"/>
      <c r="IZ212" s="209"/>
      <c r="JA212" s="209"/>
      <c r="JB212" s="209"/>
      <c r="JC212" s="209"/>
      <c r="JD212" s="209"/>
      <c r="JE212" s="209"/>
      <c r="JF212" s="209"/>
      <c r="JG212" s="209"/>
      <c r="JH212" s="209"/>
      <c r="JI212" s="209"/>
      <c r="JJ212" s="209"/>
      <c r="JK212" s="209"/>
      <c r="JL212" s="209"/>
      <c r="JM212" s="209"/>
      <c r="JN212" s="209"/>
      <c r="JO212" s="209"/>
      <c r="JP212" s="209"/>
      <c r="JQ212" s="209"/>
      <c r="JR212" s="209"/>
      <c r="JS212" s="209"/>
      <c r="JT212" s="209"/>
      <c r="JU212" s="209"/>
      <c r="JV212" s="209"/>
      <c r="JW212" s="209"/>
      <c r="JX212" s="209"/>
      <c r="JY212" s="209"/>
      <c r="JZ212" s="209"/>
      <c r="KA212" s="209"/>
      <c r="KB212" s="209"/>
      <c r="KC212" s="209"/>
      <c r="KD212" s="209"/>
      <c r="KE212" s="209"/>
      <c r="KF212" s="209"/>
      <c r="KG212" s="209"/>
      <c r="KH212" s="209"/>
      <c r="KI212" s="209"/>
      <c r="KJ212" s="209"/>
      <c r="KK212" s="209"/>
      <c r="KL212" s="209"/>
      <c r="KM212" s="209"/>
      <c r="KN212" s="209"/>
      <c r="KO212" s="209"/>
    </row>
    <row r="213" spans="1:301" s="212" customFormat="1" ht="54" hidden="1" x14ac:dyDescent="0.25">
      <c r="A213" s="209"/>
      <c r="B213" s="301"/>
      <c r="C213" s="294"/>
      <c r="D213" s="199" t="s">
        <v>24</v>
      </c>
      <c r="E213" s="201"/>
      <c r="F213" s="201"/>
      <c r="G213" s="201"/>
      <c r="H213" s="201"/>
      <c r="I213" s="201"/>
      <c r="J213" s="208"/>
      <c r="K213" s="208"/>
      <c r="L213" s="208"/>
      <c r="CY213" s="209"/>
      <c r="CZ213" s="209"/>
      <c r="DA213" s="209"/>
      <c r="DB213" s="209"/>
      <c r="DC213" s="209"/>
      <c r="DD213" s="209"/>
      <c r="DE213" s="209"/>
      <c r="DF213" s="209"/>
      <c r="DG213" s="209"/>
      <c r="DH213" s="209"/>
      <c r="DI213" s="209"/>
      <c r="DJ213" s="209"/>
      <c r="DK213" s="209"/>
      <c r="DL213" s="209"/>
      <c r="DM213" s="209"/>
      <c r="DN213" s="209"/>
      <c r="DO213" s="209"/>
      <c r="DP213" s="209"/>
      <c r="DQ213" s="209"/>
      <c r="DR213" s="209"/>
      <c r="DS213" s="209"/>
      <c r="DT213" s="209"/>
      <c r="DU213" s="209"/>
      <c r="DV213" s="209"/>
      <c r="DW213" s="209"/>
      <c r="DX213" s="209"/>
      <c r="DY213" s="209"/>
      <c r="DZ213" s="209"/>
      <c r="EA213" s="209"/>
      <c r="EB213" s="209"/>
      <c r="EC213" s="209"/>
      <c r="ED213" s="209"/>
      <c r="EE213" s="209"/>
      <c r="EF213" s="209"/>
      <c r="EG213" s="209"/>
      <c r="EH213" s="209"/>
      <c r="EI213" s="209"/>
      <c r="EJ213" s="209"/>
      <c r="EK213" s="209"/>
      <c r="EL213" s="209"/>
      <c r="EM213" s="209"/>
      <c r="EN213" s="209"/>
      <c r="EO213" s="209"/>
      <c r="EP213" s="209"/>
      <c r="EQ213" s="209"/>
      <c r="ER213" s="209"/>
      <c r="ES213" s="209"/>
      <c r="ET213" s="209"/>
      <c r="EU213" s="209"/>
      <c r="EV213" s="209"/>
      <c r="EW213" s="209"/>
      <c r="EX213" s="209"/>
      <c r="EY213" s="209"/>
      <c r="EZ213" s="209"/>
      <c r="FA213" s="209"/>
      <c r="FB213" s="209"/>
      <c r="FC213" s="209"/>
      <c r="FD213" s="209"/>
      <c r="FE213" s="209"/>
      <c r="FF213" s="209"/>
      <c r="FG213" s="209"/>
      <c r="FH213" s="209"/>
      <c r="FI213" s="209"/>
      <c r="FJ213" s="209"/>
      <c r="FK213" s="209"/>
      <c r="FL213" s="209"/>
      <c r="FM213" s="209"/>
      <c r="FN213" s="209"/>
      <c r="FO213" s="209"/>
      <c r="FP213" s="209"/>
      <c r="FQ213" s="209"/>
      <c r="FR213" s="209"/>
      <c r="FS213" s="209"/>
      <c r="FT213" s="209"/>
      <c r="FU213" s="209"/>
      <c r="FV213" s="209"/>
      <c r="FW213" s="209"/>
      <c r="FX213" s="209"/>
      <c r="FY213" s="209"/>
      <c r="FZ213" s="209"/>
      <c r="GA213" s="209"/>
      <c r="GB213" s="209"/>
      <c r="GC213" s="209"/>
      <c r="GD213" s="209"/>
      <c r="GE213" s="209"/>
      <c r="GF213" s="209"/>
      <c r="GG213" s="209"/>
      <c r="GH213" s="209"/>
      <c r="GI213" s="209"/>
      <c r="GJ213" s="209"/>
      <c r="GK213" s="209"/>
      <c r="GL213" s="209"/>
      <c r="GM213" s="209"/>
      <c r="GN213" s="209"/>
      <c r="GO213" s="209"/>
      <c r="GP213" s="209"/>
      <c r="GQ213" s="209"/>
      <c r="GR213" s="209"/>
      <c r="GS213" s="209"/>
      <c r="GT213" s="209"/>
      <c r="GU213" s="209"/>
      <c r="GV213" s="209"/>
      <c r="GW213" s="209"/>
      <c r="GX213" s="209"/>
      <c r="GY213" s="209"/>
      <c r="GZ213" s="209"/>
      <c r="HA213" s="209"/>
      <c r="HB213" s="209"/>
      <c r="HC213" s="209"/>
      <c r="HD213" s="209"/>
      <c r="HE213" s="209"/>
      <c r="HF213" s="209"/>
      <c r="HG213" s="209"/>
      <c r="HH213" s="209"/>
      <c r="HI213" s="209"/>
      <c r="HJ213" s="209"/>
      <c r="HK213" s="209"/>
      <c r="HL213" s="209"/>
      <c r="HM213" s="209"/>
      <c r="HN213" s="209"/>
      <c r="HO213" s="209"/>
      <c r="HP213" s="209"/>
      <c r="HQ213" s="209"/>
      <c r="HR213" s="209"/>
      <c r="HS213" s="209"/>
      <c r="HT213" s="209"/>
      <c r="HU213" s="209"/>
      <c r="HV213" s="209"/>
      <c r="HW213" s="209"/>
      <c r="HX213" s="209"/>
      <c r="HY213" s="209"/>
      <c r="HZ213" s="209"/>
      <c r="IA213" s="209"/>
      <c r="IB213" s="209"/>
      <c r="IC213" s="209"/>
      <c r="ID213" s="209"/>
      <c r="IE213" s="209"/>
      <c r="IF213" s="209"/>
      <c r="IG213" s="209"/>
      <c r="IH213" s="209"/>
      <c r="II213" s="209"/>
      <c r="IJ213" s="209"/>
      <c r="IK213" s="209"/>
      <c r="IL213" s="209"/>
      <c r="IM213" s="209"/>
      <c r="IN213" s="209"/>
      <c r="IO213" s="209"/>
      <c r="IP213" s="209"/>
      <c r="IQ213" s="209"/>
      <c r="IR213" s="209"/>
      <c r="IS213" s="209"/>
      <c r="IT213" s="209"/>
      <c r="IU213" s="209"/>
      <c r="IV213" s="209"/>
      <c r="IW213" s="209"/>
      <c r="IX213" s="209"/>
      <c r="IY213" s="209"/>
      <c r="IZ213" s="209"/>
      <c r="JA213" s="209"/>
      <c r="JB213" s="209"/>
      <c r="JC213" s="209"/>
      <c r="JD213" s="209"/>
      <c r="JE213" s="209"/>
      <c r="JF213" s="209"/>
      <c r="JG213" s="209"/>
      <c r="JH213" s="209"/>
      <c r="JI213" s="209"/>
      <c r="JJ213" s="209"/>
      <c r="JK213" s="209"/>
      <c r="JL213" s="209"/>
      <c r="JM213" s="209"/>
      <c r="JN213" s="209"/>
      <c r="JO213" s="209"/>
      <c r="JP213" s="209"/>
      <c r="JQ213" s="209"/>
      <c r="JR213" s="209"/>
      <c r="JS213" s="209"/>
      <c r="JT213" s="209"/>
      <c r="JU213" s="209"/>
      <c r="JV213" s="209"/>
      <c r="JW213" s="209"/>
      <c r="JX213" s="209"/>
      <c r="JY213" s="209"/>
      <c r="JZ213" s="209"/>
      <c r="KA213" s="209"/>
      <c r="KB213" s="209"/>
      <c r="KC213" s="209"/>
      <c r="KD213" s="209"/>
      <c r="KE213" s="209"/>
      <c r="KF213" s="209"/>
      <c r="KG213" s="209"/>
      <c r="KH213" s="209"/>
      <c r="KI213" s="209"/>
      <c r="KJ213" s="209"/>
      <c r="KK213" s="209"/>
      <c r="KL213" s="209"/>
      <c r="KM213" s="209"/>
      <c r="KN213" s="209"/>
      <c r="KO213" s="209"/>
    </row>
    <row r="214" spans="1:301" s="212" customFormat="1" ht="27" hidden="1" x14ac:dyDescent="0.25">
      <c r="A214" s="209"/>
      <c r="B214" s="301"/>
      <c r="C214" s="294"/>
      <c r="D214" s="199" t="s">
        <v>25</v>
      </c>
      <c r="E214" s="201"/>
      <c r="F214" s="201"/>
      <c r="G214" s="201"/>
      <c r="H214" s="201"/>
      <c r="I214" s="201"/>
      <c r="J214" s="208"/>
      <c r="K214" s="208"/>
      <c r="L214" s="208"/>
      <c r="CY214" s="209"/>
      <c r="CZ214" s="209"/>
      <c r="DA214" s="209"/>
      <c r="DB214" s="209"/>
      <c r="DC214" s="209"/>
      <c r="DD214" s="209"/>
      <c r="DE214" s="209"/>
      <c r="DF214" s="209"/>
      <c r="DG214" s="209"/>
      <c r="DH214" s="209"/>
      <c r="DI214" s="209"/>
      <c r="DJ214" s="209"/>
      <c r="DK214" s="209"/>
      <c r="DL214" s="209"/>
      <c r="DM214" s="209"/>
      <c r="DN214" s="209"/>
      <c r="DO214" s="209"/>
      <c r="DP214" s="209"/>
      <c r="DQ214" s="209"/>
      <c r="DR214" s="209"/>
      <c r="DS214" s="209"/>
      <c r="DT214" s="209"/>
      <c r="DU214" s="209"/>
      <c r="DV214" s="209"/>
      <c r="DW214" s="209"/>
      <c r="DX214" s="209"/>
      <c r="DY214" s="209"/>
      <c r="DZ214" s="209"/>
      <c r="EA214" s="209"/>
      <c r="EB214" s="209"/>
      <c r="EC214" s="209"/>
      <c r="ED214" s="209"/>
      <c r="EE214" s="209"/>
      <c r="EF214" s="209"/>
      <c r="EG214" s="209"/>
      <c r="EH214" s="209"/>
      <c r="EI214" s="209"/>
      <c r="EJ214" s="209"/>
      <c r="EK214" s="209"/>
      <c r="EL214" s="209"/>
      <c r="EM214" s="209"/>
      <c r="EN214" s="209"/>
      <c r="EO214" s="209"/>
      <c r="EP214" s="209"/>
      <c r="EQ214" s="209"/>
      <c r="ER214" s="209"/>
      <c r="ES214" s="209"/>
      <c r="ET214" s="209"/>
      <c r="EU214" s="209"/>
      <c r="EV214" s="209"/>
      <c r="EW214" s="209"/>
      <c r="EX214" s="209"/>
      <c r="EY214" s="209"/>
      <c r="EZ214" s="209"/>
      <c r="FA214" s="209"/>
      <c r="FB214" s="209"/>
      <c r="FC214" s="209"/>
      <c r="FD214" s="209"/>
      <c r="FE214" s="209"/>
      <c r="FF214" s="209"/>
      <c r="FG214" s="209"/>
      <c r="FH214" s="209"/>
      <c r="FI214" s="209"/>
      <c r="FJ214" s="209"/>
      <c r="FK214" s="209"/>
      <c r="FL214" s="209"/>
      <c r="FM214" s="209"/>
      <c r="FN214" s="209"/>
      <c r="FO214" s="209"/>
      <c r="FP214" s="209"/>
      <c r="FQ214" s="209"/>
      <c r="FR214" s="209"/>
      <c r="FS214" s="209"/>
      <c r="FT214" s="209"/>
      <c r="FU214" s="209"/>
      <c r="FV214" s="209"/>
      <c r="FW214" s="209"/>
      <c r="FX214" s="209"/>
      <c r="FY214" s="209"/>
      <c r="FZ214" s="209"/>
      <c r="GA214" s="209"/>
      <c r="GB214" s="209"/>
      <c r="GC214" s="209"/>
      <c r="GD214" s="209"/>
      <c r="GE214" s="209"/>
      <c r="GF214" s="209"/>
      <c r="GG214" s="209"/>
      <c r="GH214" s="209"/>
      <c r="GI214" s="209"/>
      <c r="GJ214" s="209"/>
      <c r="GK214" s="209"/>
      <c r="GL214" s="209"/>
      <c r="GM214" s="209"/>
      <c r="GN214" s="209"/>
      <c r="GO214" s="209"/>
      <c r="GP214" s="209"/>
      <c r="GQ214" s="209"/>
      <c r="GR214" s="209"/>
      <c r="GS214" s="209"/>
      <c r="GT214" s="209"/>
      <c r="GU214" s="209"/>
      <c r="GV214" s="209"/>
      <c r="GW214" s="209"/>
      <c r="GX214" s="209"/>
      <c r="GY214" s="209"/>
      <c r="GZ214" s="209"/>
      <c r="HA214" s="209"/>
      <c r="HB214" s="209"/>
      <c r="HC214" s="209"/>
      <c r="HD214" s="209"/>
      <c r="HE214" s="209"/>
      <c r="HF214" s="209"/>
      <c r="HG214" s="209"/>
      <c r="HH214" s="209"/>
      <c r="HI214" s="209"/>
      <c r="HJ214" s="209"/>
      <c r="HK214" s="209"/>
      <c r="HL214" s="209"/>
      <c r="HM214" s="209"/>
      <c r="HN214" s="209"/>
      <c r="HO214" s="209"/>
      <c r="HP214" s="209"/>
      <c r="HQ214" s="209"/>
      <c r="HR214" s="209"/>
      <c r="HS214" s="209"/>
      <c r="HT214" s="209"/>
      <c r="HU214" s="209"/>
      <c r="HV214" s="209"/>
      <c r="HW214" s="209"/>
      <c r="HX214" s="209"/>
      <c r="HY214" s="209"/>
      <c r="HZ214" s="209"/>
      <c r="IA214" s="209"/>
      <c r="IB214" s="209"/>
      <c r="IC214" s="209"/>
      <c r="ID214" s="209"/>
      <c r="IE214" s="209"/>
      <c r="IF214" s="209"/>
      <c r="IG214" s="209"/>
      <c r="IH214" s="209"/>
      <c r="II214" s="209"/>
      <c r="IJ214" s="209"/>
      <c r="IK214" s="209"/>
      <c r="IL214" s="209"/>
      <c r="IM214" s="209"/>
      <c r="IN214" s="209"/>
      <c r="IO214" s="209"/>
      <c r="IP214" s="209"/>
      <c r="IQ214" s="209"/>
      <c r="IR214" s="209"/>
      <c r="IS214" s="209"/>
      <c r="IT214" s="209"/>
      <c r="IU214" s="209"/>
      <c r="IV214" s="209"/>
      <c r="IW214" s="209"/>
      <c r="IX214" s="209"/>
      <c r="IY214" s="209"/>
      <c r="IZ214" s="209"/>
      <c r="JA214" s="209"/>
      <c r="JB214" s="209"/>
      <c r="JC214" s="209"/>
      <c r="JD214" s="209"/>
      <c r="JE214" s="209"/>
      <c r="JF214" s="209"/>
      <c r="JG214" s="209"/>
      <c r="JH214" s="209"/>
      <c r="JI214" s="209"/>
      <c r="JJ214" s="209"/>
      <c r="JK214" s="209"/>
      <c r="JL214" s="209"/>
      <c r="JM214" s="209"/>
      <c r="JN214" s="209"/>
      <c r="JO214" s="209"/>
      <c r="JP214" s="209"/>
      <c r="JQ214" s="209"/>
      <c r="JR214" s="209"/>
      <c r="JS214" s="209"/>
      <c r="JT214" s="209"/>
      <c r="JU214" s="209"/>
      <c r="JV214" s="209"/>
      <c r="JW214" s="209"/>
      <c r="JX214" s="209"/>
      <c r="JY214" s="209"/>
      <c r="JZ214" s="209"/>
      <c r="KA214" s="209"/>
      <c r="KB214" s="209"/>
      <c r="KC214" s="209"/>
      <c r="KD214" s="209"/>
      <c r="KE214" s="209"/>
      <c r="KF214" s="209"/>
      <c r="KG214" s="209"/>
      <c r="KH214" s="209"/>
      <c r="KI214" s="209"/>
      <c r="KJ214" s="209"/>
      <c r="KK214" s="209"/>
      <c r="KL214" s="209"/>
      <c r="KM214" s="209"/>
      <c r="KN214" s="209"/>
      <c r="KO214" s="209"/>
    </row>
    <row r="215" spans="1:301" s="212" customFormat="1" ht="67.5" hidden="1" x14ac:dyDescent="0.25">
      <c r="A215" s="209"/>
      <c r="B215" s="301"/>
      <c r="C215" s="294"/>
      <c r="D215" s="199" t="s">
        <v>26</v>
      </c>
      <c r="E215" s="201"/>
      <c r="F215" s="201"/>
      <c r="G215" s="201"/>
      <c r="H215" s="201"/>
      <c r="I215" s="201"/>
      <c r="J215" s="208"/>
      <c r="K215" s="208"/>
      <c r="L215" s="208"/>
      <c r="CY215" s="209"/>
      <c r="CZ215" s="209"/>
      <c r="DA215" s="209"/>
      <c r="DB215" s="209"/>
      <c r="DC215" s="209"/>
      <c r="DD215" s="209"/>
      <c r="DE215" s="209"/>
      <c r="DF215" s="209"/>
      <c r="DG215" s="209"/>
      <c r="DH215" s="209"/>
      <c r="DI215" s="209"/>
      <c r="DJ215" s="209"/>
      <c r="DK215" s="209"/>
      <c r="DL215" s="209"/>
      <c r="DM215" s="209"/>
      <c r="DN215" s="209"/>
      <c r="DO215" s="209"/>
      <c r="DP215" s="209"/>
      <c r="DQ215" s="209"/>
      <c r="DR215" s="209"/>
      <c r="DS215" s="209"/>
      <c r="DT215" s="209"/>
      <c r="DU215" s="209"/>
      <c r="DV215" s="209"/>
      <c r="DW215" s="209"/>
      <c r="DX215" s="209"/>
      <c r="DY215" s="209"/>
      <c r="DZ215" s="209"/>
      <c r="EA215" s="209"/>
      <c r="EB215" s="209"/>
      <c r="EC215" s="209"/>
      <c r="ED215" s="209"/>
      <c r="EE215" s="209"/>
      <c r="EF215" s="209"/>
      <c r="EG215" s="209"/>
      <c r="EH215" s="209"/>
      <c r="EI215" s="209"/>
      <c r="EJ215" s="209"/>
      <c r="EK215" s="209"/>
      <c r="EL215" s="209"/>
      <c r="EM215" s="209"/>
      <c r="EN215" s="209"/>
      <c r="EO215" s="209"/>
      <c r="EP215" s="209"/>
      <c r="EQ215" s="209"/>
      <c r="ER215" s="209"/>
      <c r="ES215" s="209"/>
      <c r="ET215" s="209"/>
      <c r="EU215" s="209"/>
      <c r="EV215" s="209"/>
      <c r="EW215" s="209"/>
      <c r="EX215" s="209"/>
      <c r="EY215" s="209"/>
      <c r="EZ215" s="209"/>
      <c r="FA215" s="209"/>
      <c r="FB215" s="209"/>
      <c r="FC215" s="209"/>
      <c r="FD215" s="209"/>
      <c r="FE215" s="209"/>
      <c r="FF215" s="209"/>
      <c r="FG215" s="209"/>
      <c r="FH215" s="209"/>
      <c r="FI215" s="209"/>
      <c r="FJ215" s="209"/>
      <c r="FK215" s="209"/>
      <c r="FL215" s="209"/>
      <c r="FM215" s="209"/>
      <c r="FN215" s="209"/>
      <c r="FO215" s="209"/>
      <c r="FP215" s="209"/>
      <c r="FQ215" s="209"/>
      <c r="FR215" s="209"/>
      <c r="FS215" s="209"/>
      <c r="FT215" s="209"/>
      <c r="FU215" s="209"/>
      <c r="FV215" s="209"/>
      <c r="FW215" s="209"/>
      <c r="FX215" s="209"/>
      <c r="FY215" s="209"/>
      <c r="FZ215" s="209"/>
      <c r="GA215" s="209"/>
      <c r="GB215" s="209"/>
      <c r="GC215" s="209"/>
      <c r="GD215" s="209"/>
      <c r="GE215" s="209"/>
      <c r="GF215" s="209"/>
      <c r="GG215" s="209"/>
      <c r="GH215" s="209"/>
      <c r="GI215" s="209"/>
      <c r="GJ215" s="209"/>
      <c r="GK215" s="209"/>
      <c r="GL215" s="209"/>
      <c r="GM215" s="209"/>
      <c r="GN215" s="209"/>
      <c r="GO215" s="209"/>
      <c r="GP215" s="209"/>
      <c r="GQ215" s="209"/>
      <c r="GR215" s="209"/>
      <c r="GS215" s="209"/>
      <c r="GT215" s="209"/>
      <c r="GU215" s="209"/>
      <c r="GV215" s="209"/>
      <c r="GW215" s="209"/>
      <c r="GX215" s="209"/>
      <c r="GY215" s="209"/>
      <c r="GZ215" s="209"/>
      <c r="HA215" s="209"/>
      <c r="HB215" s="209"/>
      <c r="HC215" s="209"/>
      <c r="HD215" s="209"/>
      <c r="HE215" s="209"/>
      <c r="HF215" s="209"/>
      <c r="HG215" s="209"/>
      <c r="HH215" s="209"/>
      <c r="HI215" s="209"/>
      <c r="HJ215" s="209"/>
      <c r="HK215" s="209"/>
      <c r="HL215" s="209"/>
      <c r="HM215" s="209"/>
      <c r="HN215" s="209"/>
      <c r="HO215" s="209"/>
      <c r="HP215" s="209"/>
      <c r="HQ215" s="209"/>
      <c r="HR215" s="209"/>
      <c r="HS215" s="209"/>
      <c r="HT215" s="209"/>
      <c r="HU215" s="209"/>
      <c r="HV215" s="209"/>
      <c r="HW215" s="209"/>
      <c r="HX215" s="209"/>
      <c r="HY215" s="209"/>
      <c r="HZ215" s="209"/>
      <c r="IA215" s="209"/>
      <c r="IB215" s="209"/>
      <c r="IC215" s="209"/>
      <c r="ID215" s="209"/>
      <c r="IE215" s="209"/>
      <c r="IF215" s="209"/>
      <c r="IG215" s="209"/>
      <c r="IH215" s="209"/>
      <c r="II215" s="209"/>
      <c r="IJ215" s="209"/>
      <c r="IK215" s="209"/>
      <c r="IL215" s="209"/>
      <c r="IM215" s="209"/>
      <c r="IN215" s="209"/>
      <c r="IO215" s="209"/>
      <c r="IP215" s="209"/>
      <c r="IQ215" s="209"/>
      <c r="IR215" s="209"/>
      <c r="IS215" s="209"/>
      <c r="IT215" s="209"/>
      <c r="IU215" s="209"/>
      <c r="IV215" s="209"/>
      <c r="IW215" s="209"/>
      <c r="IX215" s="209"/>
      <c r="IY215" s="209"/>
      <c r="IZ215" s="209"/>
      <c r="JA215" s="209"/>
      <c r="JB215" s="209"/>
      <c r="JC215" s="209"/>
      <c r="JD215" s="209"/>
      <c r="JE215" s="209"/>
      <c r="JF215" s="209"/>
      <c r="JG215" s="209"/>
      <c r="JH215" s="209"/>
      <c r="JI215" s="209"/>
      <c r="JJ215" s="209"/>
      <c r="JK215" s="209"/>
      <c r="JL215" s="209"/>
      <c r="JM215" s="209"/>
      <c r="JN215" s="209"/>
      <c r="JO215" s="209"/>
      <c r="JP215" s="209"/>
      <c r="JQ215" s="209"/>
      <c r="JR215" s="209"/>
      <c r="JS215" s="209"/>
      <c r="JT215" s="209"/>
      <c r="JU215" s="209"/>
      <c r="JV215" s="209"/>
      <c r="JW215" s="209"/>
      <c r="JX215" s="209"/>
      <c r="JY215" s="209"/>
      <c r="JZ215" s="209"/>
      <c r="KA215" s="209"/>
      <c r="KB215" s="209"/>
      <c r="KC215" s="209"/>
      <c r="KD215" s="209"/>
      <c r="KE215" s="209"/>
      <c r="KF215" s="209"/>
      <c r="KG215" s="209"/>
      <c r="KH215" s="209"/>
      <c r="KI215" s="209"/>
      <c r="KJ215" s="209"/>
      <c r="KK215" s="209"/>
      <c r="KL215" s="209"/>
      <c r="KM215" s="209"/>
      <c r="KN215" s="209"/>
      <c r="KO215" s="209"/>
    </row>
    <row r="216" spans="1:301" s="212" customFormat="1" ht="27" hidden="1" x14ac:dyDescent="0.25">
      <c r="A216" s="209"/>
      <c r="B216" s="301"/>
      <c r="C216" s="294"/>
      <c r="D216" s="199" t="s">
        <v>27</v>
      </c>
      <c r="E216" s="201"/>
      <c r="F216" s="201"/>
      <c r="G216" s="201"/>
      <c r="H216" s="201"/>
      <c r="I216" s="201"/>
      <c r="J216" s="208"/>
      <c r="K216" s="208"/>
      <c r="L216" s="208"/>
      <c r="CY216" s="209"/>
      <c r="CZ216" s="209"/>
      <c r="DA216" s="209"/>
      <c r="DB216" s="209"/>
      <c r="DC216" s="209"/>
      <c r="DD216" s="209"/>
      <c r="DE216" s="209"/>
      <c r="DF216" s="209"/>
      <c r="DG216" s="209"/>
      <c r="DH216" s="209"/>
      <c r="DI216" s="209"/>
      <c r="DJ216" s="209"/>
      <c r="DK216" s="209"/>
      <c r="DL216" s="209"/>
      <c r="DM216" s="209"/>
      <c r="DN216" s="209"/>
      <c r="DO216" s="209"/>
      <c r="DP216" s="209"/>
      <c r="DQ216" s="209"/>
      <c r="DR216" s="209"/>
      <c r="DS216" s="209"/>
      <c r="DT216" s="209"/>
      <c r="DU216" s="209"/>
      <c r="DV216" s="209"/>
      <c r="DW216" s="209"/>
      <c r="DX216" s="209"/>
      <c r="DY216" s="209"/>
      <c r="DZ216" s="209"/>
      <c r="EA216" s="209"/>
      <c r="EB216" s="209"/>
      <c r="EC216" s="209"/>
      <c r="ED216" s="209"/>
      <c r="EE216" s="209"/>
      <c r="EF216" s="209"/>
      <c r="EG216" s="209"/>
      <c r="EH216" s="209"/>
      <c r="EI216" s="209"/>
      <c r="EJ216" s="209"/>
      <c r="EK216" s="209"/>
      <c r="EL216" s="209"/>
      <c r="EM216" s="209"/>
      <c r="EN216" s="209"/>
      <c r="EO216" s="209"/>
      <c r="EP216" s="209"/>
      <c r="EQ216" s="209"/>
      <c r="ER216" s="209"/>
      <c r="ES216" s="209"/>
      <c r="ET216" s="209"/>
      <c r="EU216" s="209"/>
      <c r="EV216" s="209"/>
      <c r="EW216" s="209"/>
      <c r="EX216" s="209"/>
      <c r="EY216" s="209"/>
      <c r="EZ216" s="209"/>
      <c r="FA216" s="209"/>
      <c r="FB216" s="209"/>
      <c r="FC216" s="209"/>
      <c r="FD216" s="209"/>
      <c r="FE216" s="209"/>
      <c r="FF216" s="209"/>
      <c r="FG216" s="209"/>
      <c r="FH216" s="209"/>
      <c r="FI216" s="209"/>
      <c r="FJ216" s="209"/>
      <c r="FK216" s="209"/>
      <c r="FL216" s="209"/>
      <c r="FM216" s="209"/>
      <c r="FN216" s="209"/>
      <c r="FO216" s="209"/>
      <c r="FP216" s="209"/>
      <c r="FQ216" s="209"/>
      <c r="FR216" s="209"/>
      <c r="FS216" s="209"/>
      <c r="FT216" s="209"/>
      <c r="FU216" s="209"/>
      <c r="FV216" s="209"/>
      <c r="FW216" s="209"/>
      <c r="FX216" s="209"/>
      <c r="FY216" s="209"/>
      <c r="FZ216" s="209"/>
      <c r="GA216" s="209"/>
      <c r="GB216" s="209"/>
      <c r="GC216" s="209"/>
      <c r="GD216" s="209"/>
      <c r="GE216" s="209"/>
      <c r="GF216" s="209"/>
      <c r="GG216" s="209"/>
      <c r="GH216" s="209"/>
      <c r="GI216" s="209"/>
      <c r="GJ216" s="209"/>
      <c r="GK216" s="209"/>
      <c r="GL216" s="209"/>
      <c r="GM216" s="209"/>
      <c r="GN216" s="209"/>
      <c r="GO216" s="209"/>
      <c r="GP216" s="209"/>
      <c r="GQ216" s="209"/>
      <c r="GR216" s="209"/>
      <c r="GS216" s="209"/>
      <c r="GT216" s="209"/>
      <c r="GU216" s="209"/>
      <c r="GV216" s="209"/>
      <c r="GW216" s="209"/>
      <c r="GX216" s="209"/>
      <c r="GY216" s="209"/>
      <c r="GZ216" s="209"/>
      <c r="HA216" s="209"/>
      <c r="HB216" s="209"/>
      <c r="HC216" s="209"/>
      <c r="HD216" s="209"/>
      <c r="HE216" s="209"/>
      <c r="HF216" s="209"/>
      <c r="HG216" s="209"/>
      <c r="HH216" s="209"/>
      <c r="HI216" s="209"/>
      <c r="HJ216" s="209"/>
      <c r="HK216" s="209"/>
      <c r="HL216" s="209"/>
      <c r="HM216" s="209"/>
      <c r="HN216" s="209"/>
      <c r="HO216" s="209"/>
      <c r="HP216" s="209"/>
      <c r="HQ216" s="209"/>
      <c r="HR216" s="209"/>
      <c r="HS216" s="209"/>
      <c r="HT216" s="209"/>
      <c r="HU216" s="209"/>
      <c r="HV216" s="209"/>
      <c r="HW216" s="209"/>
      <c r="HX216" s="209"/>
      <c r="HY216" s="209"/>
      <c r="HZ216" s="209"/>
      <c r="IA216" s="209"/>
      <c r="IB216" s="209"/>
      <c r="IC216" s="209"/>
      <c r="ID216" s="209"/>
      <c r="IE216" s="209"/>
      <c r="IF216" s="209"/>
      <c r="IG216" s="209"/>
      <c r="IH216" s="209"/>
      <c r="II216" s="209"/>
      <c r="IJ216" s="209"/>
      <c r="IK216" s="209"/>
      <c r="IL216" s="209"/>
      <c r="IM216" s="209"/>
      <c r="IN216" s="209"/>
      <c r="IO216" s="209"/>
      <c r="IP216" s="209"/>
      <c r="IQ216" s="209"/>
      <c r="IR216" s="209"/>
      <c r="IS216" s="209"/>
      <c r="IT216" s="209"/>
      <c r="IU216" s="209"/>
      <c r="IV216" s="209"/>
      <c r="IW216" s="209"/>
      <c r="IX216" s="209"/>
      <c r="IY216" s="209"/>
      <c r="IZ216" s="209"/>
      <c r="JA216" s="209"/>
      <c r="JB216" s="209"/>
      <c r="JC216" s="209"/>
      <c r="JD216" s="209"/>
      <c r="JE216" s="209"/>
      <c r="JF216" s="209"/>
      <c r="JG216" s="209"/>
      <c r="JH216" s="209"/>
      <c r="JI216" s="209"/>
      <c r="JJ216" s="209"/>
      <c r="JK216" s="209"/>
      <c r="JL216" s="209"/>
      <c r="JM216" s="209"/>
      <c r="JN216" s="209"/>
      <c r="JO216" s="209"/>
      <c r="JP216" s="209"/>
      <c r="JQ216" s="209"/>
      <c r="JR216" s="209"/>
      <c r="JS216" s="209"/>
      <c r="JT216" s="209"/>
      <c r="JU216" s="209"/>
      <c r="JV216" s="209"/>
      <c r="JW216" s="209"/>
      <c r="JX216" s="209"/>
      <c r="JY216" s="209"/>
      <c r="JZ216" s="209"/>
      <c r="KA216" s="209"/>
      <c r="KB216" s="209"/>
      <c r="KC216" s="209"/>
      <c r="KD216" s="209"/>
      <c r="KE216" s="209"/>
      <c r="KF216" s="209"/>
      <c r="KG216" s="209"/>
      <c r="KH216" s="209"/>
      <c r="KI216" s="209"/>
      <c r="KJ216" s="209"/>
      <c r="KK216" s="209"/>
      <c r="KL216" s="209"/>
      <c r="KM216" s="209"/>
      <c r="KN216" s="209"/>
      <c r="KO216" s="209"/>
    </row>
    <row r="217" spans="1:301" s="212" customFormat="1" ht="45" hidden="1" x14ac:dyDescent="0.25">
      <c r="A217" s="209"/>
      <c r="B217" s="301"/>
      <c r="C217" s="294"/>
      <c r="D217" s="200" t="s">
        <v>28</v>
      </c>
      <c r="E217" s="201"/>
      <c r="F217" s="201"/>
      <c r="G217" s="201"/>
      <c r="H217" s="201"/>
      <c r="I217" s="201"/>
      <c r="J217" s="208"/>
      <c r="K217" s="208"/>
      <c r="L217" s="208"/>
      <c r="CY217" s="209"/>
      <c r="CZ217" s="209"/>
      <c r="DA217" s="209"/>
      <c r="DB217" s="209"/>
      <c r="DC217" s="209"/>
      <c r="DD217" s="209"/>
      <c r="DE217" s="209"/>
      <c r="DF217" s="209"/>
      <c r="DG217" s="209"/>
      <c r="DH217" s="209"/>
      <c r="DI217" s="209"/>
      <c r="DJ217" s="209"/>
      <c r="DK217" s="209"/>
      <c r="DL217" s="209"/>
      <c r="DM217" s="209"/>
      <c r="DN217" s="209"/>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209"/>
      <c r="FE217" s="209"/>
      <c r="FF217" s="209"/>
      <c r="FG217" s="209"/>
      <c r="FH217" s="209"/>
      <c r="FI217" s="209"/>
      <c r="FJ217" s="209"/>
      <c r="FK217" s="209"/>
      <c r="FL217" s="209"/>
      <c r="FM217" s="209"/>
      <c r="FN217" s="209"/>
      <c r="FO217" s="209"/>
      <c r="FP217" s="209"/>
      <c r="FQ217" s="209"/>
      <c r="FR217" s="209"/>
      <c r="FS217" s="209"/>
      <c r="FT217" s="209"/>
      <c r="FU217" s="209"/>
      <c r="FV217" s="209"/>
      <c r="FW217" s="209"/>
      <c r="FX217" s="209"/>
      <c r="FY217" s="209"/>
      <c r="FZ217" s="209"/>
      <c r="GA217" s="209"/>
      <c r="GB217" s="209"/>
      <c r="GC217" s="209"/>
      <c r="GD217" s="209"/>
      <c r="GE217" s="209"/>
      <c r="GF217" s="209"/>
      <c r="GG217" s="209"/>
      <c r="GH217" s="209"/>
      <c r="GI217" s="209"/>
      <c r="GJ217" s="209"/>
      <c r="GK217" s="209"/>
      <c r="GL217" s="209"/>
      <c r="GM217" s="209"/>
      <c r="GN217" s="209"/>
      <c r="GO217" s="209"/>
      <c r="GP217" s="209"/>
      <c r="GQ217" s="209"/>
      <c r="GR217" s="209"/>
      <c r="GS217" s="209"/>
      <c r="GT217" s="209"/>
      <c r="GU217" s="209"/>
      <c r="GV217" s="209"/>
      <c r="GW217" s="209"/>
      <c r="GX217" s="209"/>
      <c r="GY217" s="209"/>
      <c r="GZ217" s="209"/>
      <c r="HA217" s="209"/>
      <c r="HB217" s="209"/>
      <c r="HC217" s="209"/>
      <c r="HD217" s="209"/>
      <c r="HE217" s="209"/>
      <c r="HF217" s="209"/>
      <c r="HG217" s="209"/>
      <c r="HH217" s="209"/>
      <c r="HI217" s="209"/>
      <c r="HJ217" s="209"/>
      <c r="HK217" s="209"/>
      <c r="HL217" s="209"/>
      <c r="HM217" s="209"/>
      <c r="HN217" s="209"/>
      <c r="HO217" s="209"/>
      <c r="HP217" s="209"/>
      <c r="HQ217" s="209"/>
      <c r="HR217" s="209"/>
      <c r="HS217" s="209"/>
      <c r="HT217" s="209"/>
      <c r="HU217" s="209"/>
      <c r="HV217" s="209"/>
      <c r="HW217" s="209"/>
      <c r="HX217" s="209"/>
      <c r="HY217" s="209"/>
      <c r="HZ217" s="209"/>
      <c r="IA217" s="209"/>
      <c r="IB217" s="209"/>
      <c r="IC217" s="209"/>
      <c r="ID217" s="209"/>
      <c r="IE217" s="209"/>
      <c r="IF217" s="209"/>
      <c r="IG217" s="209"/>
      <c r="IH217" s="209"/>
      <c r="II217" s="209"/>
      <c r="IJ217" s="209"/>
      <c r="IK217" s="209"/>
      <c r="IL217" s="209"/>
      <c r="IM217" s="209"/>
      <c r="IN217" s="209"/>
      <c r="IO217" s="209"/>
      <c r="IP217" s="209"/>
      <c r="IQ217" s="209"/>
      <c r="IR217" s="209"/>
      <c r="IS217" s="209"/>
      <c r="IT217" s="209"/>
      <c r="IU217" s="209"/>
      <c r="IV217" s="209"/>
      <c r="IW217" s="209"/>
      <c r="IX217" s="209"/>
      <c r="IY217" s="209"/>
      <c r="IZ217" s="209"/>
      <c r="JA217" s="209"/>
      <c r="JB217" s="209"/>
      <c r="JC217" s="209"/>
      <c r="JD217" s="209"/>
      <c r="JE217" s="209"/>
      <c r="JF217" s="209"/>
      <c r="JG217" s="209"/>
      <c r="JH217" s="209"/>
      <c r="JI217" s="209"/>
      <c r="JJ217" s="209"/>
      <c r="JK217" s="209"/>
      <c r="JL217" s="209"/>
      <c r="JM217" s="209"/>
      <c r="JN217" s="209"/>
      <c r="JO217" s="209"/>
      <c r="JP217" s="209"/>
      <c r="JQ217" s="209"/>
      <c r="JR217" s="209"/>
      <c r="JS217" s="209"/>
      <c r="JT217" s="209"/>
      <c r="JU217" s="209"/>
      <c r="JV217" s="209"/>
      <c r="JW217" s="209"/>
      <c r="JX217" s="209"/>
      <c r="JY217" s="209"/>
      <c r="JZ217" s="209"/>
      <c r="KA217" s="209"/>
      <c r="KB217" s="209"/>
      <c r="KC217" s="209"/>
      <c r="KD217" s="209"/>
      <c r="KE217" s="209"/>
      <c r="KF217" s="209"/>
      <c r="KG217" s="209"/>
      <c r="KH217" s="209"/>
      <c r="KI217" s="209"/>
      <c r="KJ217" s="209"/>
      <c r="KK217" s="209"/>
      <c r="KL217" s="209"/>
      <c r="KM217" s="209"/>
      <c r="KN217" s="209"/>
      <c r="KO217" s="209"/>
    </row>
    <row r="218" spans="1:301" s="212" customFormat="1" ht="15" customHeight="1" x14ac:dyDescent="0.25">
      <c r="A218" s="209"/>
      <c r="B218" s="293" t="s">
        <v>115</v>
      </c>
      <c r="C218" s="294" t="s">
        <v>116</v>
      </c>
      <c r="D218" s="199" t="s">
        <v>96</v>
      </c>
      <c r="E218" s="201">
        <f>E219+E221+E223+E224</f>
        <v>178472.8</v>
      </c>
      <c r="F218" s="208" t="s">
        <v>97</v>
      </c>
      <c r="G218" s="201">
        <f>G219+G221+G223+G224</f>
        <v>148707.37719999999</v>
      </c>
      <c r="H218" s="208" t="s">
        <v>97</v>
      </c>
      <c r="I218" s="201">
        <f>I219+I221+I223+I224</f>
        <v>148707.37719999999</v>
      </c>
      <c r="J218" s="208"/>
      <c r="K218" s="208" t="s">
        <v>97</v>
      </c>
      <c r="L218" s="208" t="s">
        <v>97</v>
      </c>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09"/>
      <c r="FE218" s="209"/>
      <c r="FF218" s="209"/>
      <c r="FG218" s="209"/>
      <c r="FH218" s="209"/>
      <c r="FI218" s="209"/>
      <c r="FJ218" s="209"/>
      <c r="FK218" s="209"/>
      <c r="FL218" s="209"/>
      <c r="FM218" s="209"/>
      <c r="FN218" s="209"/>
      <c r="FO218" s="209"/>
      <c r="FP218" s="209"/>
      <c r="FQ218" s="209"/>
      <c r="FR218" s="209"/>
      <c r="FS218" s="209"/>
      <c r="FT218" s="209"/>
      <c r="FU218" s="209"/>
      <c r="FV218" s="209"/>
      <c r="FW218" s="209"/>
      <c r="FX218" s="209"/>
      <c r="FY218" s="209"/>
      <c r="FZ218" s="209"/>
      <c r="GA218" s="209"/>
      <c r="GB218" s="209"/>
      <c r="GC218" s="209"/>
      <c r="GD218" s="209"/>
      <c r="GE218" s="209"/>
      <c r="GF218" s="209"/>
      <c r="GG218" s="209"/>
      <c r="GH218" s="209"/>
      <c r="GI218" s="209"/>
      <c r="GJ218" s="209"/>
      <c r="GK218" s="209"/>
      <c r="GL218" s="209"/>
      <c r="GM218" s="209"/>
      <c r="GN218" s="209"/>
      <c r="GO218" s="209"/>
      <c r="GP218" s="209"/>
      <c r="GQ218" s="209"/>
      <c r="GR218" s="209"/>
      <c r="GS218" s="209"/>
      <c r="GT218" s="209"/>
      <c r="GU218" s="209"/>
      <c r="GV218" s="209"/>
      <c r="GW218" s="209"/>
      <c r="GX218" s="209"/>
      <c r="GY218" s="209"/>
      <c r="GZ218" s="209"/>
      <c r="HA218" s="209"/>
      <c r="HB218" s="209"/>
      <c r="HC218" s="209"/>
      <c r="HD218" s="209"/>
      <c r="HE218" s="209"/>
      <c r="HF218" s="209"/>
      <c r="HG218" s="209"/>
      <c r="HH218" s="209"/>
      <c r="HI218" s="209"/>
      <c r="HJ218" s="209"/>
      <c r="HK218" s="209"/>
      <c r="HL218" s="209"/>
      <c r="HM218" s="209"/>
      <c r="HN218" s="209"/>
      <c r="HO218" s="209"/>
      <c r="HP218" s="209"/>
      <c r="HQ218" s="209"/>
      <c r="HR218" s="209"/>
      <c r="HS218" s="209"/>
      <c r="HT218" s="209"/>
      <c r="HU218" s="209"/>
      <c r="HV218" s="209"/>
      <c r="HW218" s="209"/>
      <c r="HX218" s="209"/>
      <c r="HY218" s="209"/>
      <c r="HZ218" s="209"/>
      <c r="IA218" s="209"/>
      <c r="IB218" s="209"/>
      <c r="IC218" s="209"/>
      <c r="ID218" s="209"/>
      <c r="IE218" s="209"/>
      <c r="IF218" s="209"/>
      <c r="IG218" s="209"/>
      <c r="IH218" s="209"/>
      <c r="II218" s="209"/>
      <c r="IJ218" s="209"/>
      <c r="IK218" s="209"/>
      <c r="IL218" s="209"/>
      <c r="IM218" s="209"/>
      <c r="IN218" s="209"/>
      <c r="IO218" s="209"/>
      <c r="IP218" s="209"/>
      <c r="IQ218" s="209"/>
      <c r="IR218" s="209"/>
      <c r="IS218" s="209"/>
      <c r="IT218" s="209"/>
      <c r="IU218" s="209"/>
      <c r="IV218" s="209"/>
      <c r="IW218" s="209"/>
      <c r="IX218" s="209"/>
      <c r="IY218" s="209"/>
      <c r="IZ218" s="209"/>
      <c r="JA218" s="209"/>
      <c r="JB218" s="209"/>
      <c r="JC218" s="209"/>
      <c r="JD218" s="209"/>
      <c r="JE218" s="209"/>
      <c r="JF218" s="209"/>
      <c r="JG218" s="209"/>
      <c r="JH218" s="209"/>
      <c r="JI218" s="209"/>
      <c r="JJ218" s="209"/>
      <c r="JK218" s="209"/>
      <c r="JL218" s="209"/>
      <c r="JM218" s="209"/>
      <c r="JN218" s="209"/>
      <c r="JO218" s="209"/>
      <c r="JP218" s="209"/>
      <c r="JQ218" s="209"/>
      <c r="JR218" s="209"/>
      <c r="JS218" s="209"/>
      <c r="JT218" s="209"/>
      <c r="JU218" s="209"/>
      <c r="JV218" s="209"/>
      <c r="JW218" s="209"/>
      <c r="JX218" s="209"/>
      <c r="JY218" s="209"/>
      <c r="JZ218" s="209"/>
      <c r="KA218" s="209"/>
      <c r="KB218" s="209"/>
      <c r="KC218" s="209"/>
      <c r="KD218" s="209"/>
      <c r="KE218" s="209"/>
      <c r="KF218" s="209"/>
      <c r="KG218" s="209"/>
      <c r="KH218" s="209"/>
      <c r="KI218" s="209"/>
      <c r="KJ218" s="209"/>
      <c r="KK218" s="209"/>
      <c r="KL218" s="209"/>
      <c r="KM218" s="209"/>
      <c r="KN218" s="209"/>
      <c r="KO218" s="209"/>
    </row>
    <row r="219" spans="1:301" s="212" customFormat="1" x14ac:dyDescent="0.25">
      <c r="A219" s="209"/>
      <c r="B219" s="293"/>
      <c r="C219" s="294"/>
      <c r="D219" s="199" t="s">
        <v>23</v>
      </c>
      <c r="E219" s="201">
        <f>E226</f>
        <v>3446.3</v>
      </c>
      <c r="F219" s="201">
        <f>F226</f>
        <v>2974.1498900000001</v>
      </c>
      <c r="G219" s="201">
        <f>G226</f>
        <v>2974.1498900000001</v>
      </c>
      <c r="H219" s="201">
        <f>H226</f>
        <v>2974.1498900000001</v>
      </c>
      <c r="I219" s="201">
        <f>I226</f>
        <v>2974.1498900000001</v>
      </c>
      <c r="J219" s="208"/>
      <c r="K219" s="208"/>
      <c r="L219" s="208"/>
      <c r="CY219" s="209"/>
      <c r="CZ219" s="209"/>
      <c r="DA219" s="209"/>
      <c r="DB219" s="209"/>
      <c r="DC219" s="209"/>
      <c r="DD219" s="209"/>
      <c r="DE219" s="209"/>
      <c r="DF219" s="209"/>
      <c r="DG219" s="209"/>
      <c r="DH219" s="209"/>
      <c r="DI219" s="209"/>
      <c r="DJ219" s="209"/>
      <c r="DK219" s="209"/>
      <c r="DL219" s="209"/>
      <c r="DM219" s="209"/>
      <c r="DN219" s="209"/>
      <c r="DO219" s="209"/>
      <c r="DP219" s="209"/>
      <c r="DQ219" s="209"/>
      <c r="DR219" s="209"/>
      <c r="DS219" s="209"/>
      <c r="DT219" s="209"/>
      <c r="DU219" s="209"/>
      <c r="DV219" s="209"/>
      <c r="DW219" s="209"/>
      <c r="DX219" s="209"/>
      <c r="DY219" s="209"/>
      <c r="DZ219" s="209"/>
      <c r="EA219" s="209"/>
      <c r="EB219" s="209"/>
      <c r="EC219" s="209"/>
      <c r="ED219" s="209"/>
      <c r="EE219" s="209"/>
      <c r="EF219" s="209"/>
      <c r="EG219" s="209"/>
      <c r="EH219" s="209"/>
      <c r="EI219" s="209"/>
      <c r="EJ219" s="209"/>
      <c r="EK219" s="209"/>
      <c r="EL219" s="209"/>
      <c r="EM219" s="209"/>
      <c r="EN219" s="209"/>
      <c r="EO219" s="209"/>
      <c r="EP219" s="209"/>
      <c r="EQ219" s="209"/>
      <c r="ER219" s="209"/>
      <c r="ES219" s="209"/>
      <c r="ET219" s="209"/>
      <c r="EU219" s="209"/>
      <c r="EV219" s="209"/>
      <c r="EW219" s="209"/>
      <c r="EX219" s="209"/>
      <c r="EY219" s="209"/>
      <c r="EZ219" s="209"/>
      <c r="FA219" s="209"/>
      <c r="FB219" s="209"/>
      <c r="FC219" s="209"/>
      <c r="FD219" s="209"/>
      <c r="FE219" s="209"/>
      <c r="FF219" s="209"/>
      <c r="FG219" s="209"/>
      <c r="FH219" s="209"/>
      <c r="FI219" s="209"/>
      <c r="FJ219" s="209"/>
      <c r="FK219" s="209"/>
      <c r="FL219" s="209"/>
      <c r="FM219" s="209"/>
      <c r="FN219" s="209"/>
      <c r="FO219" s="209"/>
      <c r="FP219" s="209"/>
      <c r="FQ219" s="209"/>
      <c r="FR219" s="209"/>
      <c r="FS219" s="209"/>
      <c r="FT219" s="209"/>
      <c r="FU219" s="209"/>
      <c r="FV219" s="209"/>
      <c r="FW219" s="209"/>
      <c r="FX219" s="209"/>
      <c r="FY219" s="209"/>
      <c r="FZ219" s="209"/>
      <c r="GA219" s="209"/>
      <c r="GB219" s="209"/>
      <c r="GC219" s="209"/>
      <c r="GD219" s="209"/>
      <c r="GE219" s="209"/>
      <c r="GF219" s="209"/>
      <c r="GG219" s="209"/>
      <c r="GH219" s="209"/>
      <c r="GI219" s="209"/>
      <c r="GJ219" s="209"/>
      <c r="GK219" s="209"/>
      <c r="GL219" s="209"/>
      <c r="GM219" s="209"/>
      <c r="GN219" s="209"/>
      <c r="GO219" s="209"/>
      <c r="GP219" s="209"/>
      <c r="GQ219" s="209"/>
      <c r="GR219" s="209"/>
      <c r="GS219" s="209"/>
      <c r="GT219" s="209"/>
      <c r="GU219" s="209"/>
      <c r="GV219" s="209"/>
      <c r="GW219" s="209"/>
      <c r="GX219" s="209"/>
      <c r="GY219" s="209"/>
      <c r="GZ219" s="209"/>
      <c r="HA219" s="209"/>
      <c r="HB219" s="209"/>
      <c r="HC219" s="209"/>
      <c r="HD219" s="209"/>
      <c r="HE219" s="209"/>
      <c r="HF219" s="209"/>
      <c r="HG219" s="209"/>
      <c r="HH219" s="209"/>
      <c r="HI219" s="209"/>
      <c r="HJ219" s="209"/>
      <c r="HK219" s="209"/>
      <c r="HL219" s="209"/>
      <c r="HM219" s="209"/>
      <c r="HN219" s="209"/>
      <c r="HO219" s="209"/>
      <c r="HP219" s="209"/>
      <c r="HQ219" s="209"/>
      <c r="HR219" s="209"/>
      <c r="HS219" s="209"/>
      <c r="HT219" s="209"/>
      <c r="HU219" s="209"/>
      <c r="HV219" s="209"/>
      <c r="HW219" s="209"/>
      <c r="HX219" s="209"/>
      <c r="HY219" s="209"/>
      <c r="HZ219" s="209"/>
      <c r="IA219" s="209"/>
      <c r="IB219" s="209"/>
      <c r="IC219" s="209"/>
      <c r="ID219" s="209"/>
      <c r="IE219" s="209"/>
      <c r="IF219" s="209"/>
      <c r="IG219" s="209"/>
      <c r="IH219" s="209"/>
      <c r="II219" s="209"/>
      <c r="IJ219" s="209"/>
      <c r="IK219" s="209"/>
      <c r="IL219" s="209"/>
      <c r="IM219" s="209"/>
      <c r="IN219" s="209"/>
      <c r="IO219" s="209"/>
      <c r="IP219" s="209"/>
      <c r="IQ219" s="209"/>
      <c r="IR219" s="209"/>
      <c r="IS219" s="209"/>
      <c r="IT219" s="209"/>
      <c r="IU219" s="209"/>
      <c r="IV219" s="209"/>
      <c r="IW219" s="209"/>
      <c r="IX219" s="209"/>
      <c r="IY219" s="209"/>
      <c r="IZ219" s="209"/>
      <c r="JA219" s="209"/>
      <c r="JB219" s="209"/>
      <c r="JC219" s="209"/>
      <c r="JD219" s="209"/>
      <c r="JE219" s="209"/>
      <c r="JF219" s="209"/>
      <c r="JG219" s="209"/>
      <c r="JH219" s="209"/>
      <c r="JI219" s="209"/>
      <c r="JJ219" s="209"/>
      <c r="JK219" s="209"/>
      <c r="JL219" s="209"/>
      <c r="JM219" s="209"/>
      <c r="JN219" s="209"/>
      <c r="JO219" s="209"/>
      <c r="JP219" s="209"/>
      <c r="JQ219" s="209"/>
      <c r="JR219" s="209"/>
      <c r="JS219" s="209"/>
      <c r="JT219" s="209"/>
      <c r="JU219" s="209"/>
      <c r="JV219" s="209"/>
      <c r="JW219" s="209"/>
      <c r="JX219" s="209"/>
      <c r="JY219" s="209"/>
      <c r="JZ219" s="209"/>
      <c r="KA219" s="209"/>
      <c r="KB219" s="209"/>
      <c r="KC219" s="209"/>
      <c r="KD219" s="209"/>
      <c r="KE219" s="209"/>
      <c r="KF219" s="209"/>
      <c r="KG219" s="209"/>
      <c r="KH219" s="209"/>
      <c r="KI219" s="209"/>
      <c r="KJ219" s="209"/>
      <c r="KK219" s="209"/>
      <c r="KL219" s="209"/>
      <c r="KM219" s="209"/>
      <c r="KN219" s="209"/>
      <c r="KO219" s="209"/>
    </row>
    <row r="220" spans="1:301" s="212" customFormat="1" ht="54" x14ac:dyDescent="0.25">
      <c r="A220" s="209"/>
      <c r="B220" s="293"/>
      <c r="C220" s="294"/>
      <c r="D220" s="199" t="s">
        <v>24</v>
      </c>
      <c r="E220" s="201"/>
      <c r="F220" s="201">
        <f>F219</f>
        <v>2974.1498900000001</v>
      </c>
      <c r="G220" s="201"/>
      <c r="H220" s="201">
        <f>H219</f>
        <v>2974.1498900000001</v>
      </c>
      <c r="I220" s="201">
        <f>I219</f>
        <v>2974.1498900000001</v>
      </c>
      <c r="J220" s="208"/>
      <c r="K220" s="208"/>
      <c r="L220" s="208"/>
      <c r="CY220" s="209"/>
      <c r="CZ220" s="209"/>
      <c r="DA220" s="209"/>
      <c r="DB220" s="209"/>
      <c r="DC220" s="209"/>
      <c r="DD220" s="209"/>
      <c r="DE220" s="209"/>
      <c r="DF220" s="209"/>
      <c r="DG220" s="209"/>
      <c r="DH220" s="209"/>
      <c r="DI220" s="209"/>
      <c r="DJ220" s="209"/>
      <c r="DK220" s="209"/>
      <c r="DL220" s="209"/>
      <c r="DM220" s="209"/>
      <c r="DN220" s="209"/>
      <c r="DO220" s="209"/>
      <c r="DP220" s="209"/>
      <c r="DQ220" s="209"/>
      <c r="DR220" s="209"/>
      <c r="DS220" s="209"/>
      <c r="DT220" s="209"/>
      <c r="DU220" s="209"/>
      <c r="DV220" s="209"/>
      <c r="DW220" s="209"/>
      <c r="DX220" s="209"/>
      <c r="DY220" s="209"/>
      <c r="DZ220" s="209"/>
      <c r="EA220" s="209"/>
      <c r="EB220" s="209"/>
      <c r="EC220" s="209"/>
      <c r="ED220" s="209"/>
      <c r="EE220" s="209"/>
      <c r="EF220" s="209"/>
      <c r="EG220" s="209"/>
      <c r="EH220" s="209"/>
      <c r="EI220" s="209"/>
      <c r="EJ220" s="209"/>
      <c r="EK220" s="209"/>
      <c r="EL220" s="209"/>
      <c r="EM220" s="209"/>
      <c r="EN220" s="209"/>
      <c r="EO220" s="209"/>
      <c r="EP220" s="209"/>
      <c r="EQ220" s="209"/>
      <c r="ER220" s="209"/>
      <c r="ES220" s="209"/>
      <c r="ET220" s="209"/>
      <c r="EU220" s="209"/>
      <c r="EV220" s="209"/>
      <c r="EW220" s="209"/>
      <c r="EX220" s="209"/>
      <c r="EY220" s="209"/>
      <c r="EZ220" s="209"/>
      <c r="FA220" s="209"/>
      <c r="FB220" s="209"/>
      <c r="FC220" s="209"/>
      <c r="FD220" s="209"/>
      <c r="FE220" s="209"/>
      <c r="FF220" s="209"/>
      <c r="FG220" s="209"/>
      <c r="FH220" s="209"/>
      <c r="FI220" s="209"/>
      <c r="FJ220" s="209"/>
      <c r="FK220" s="209"/>
      <c r="FL220" s="209"/>
      <c r="FM220" s="209"/>
      <c r="FN220" s="209"/>
      <c r="FO220" s="209"/>
      <c r="FP220" s="209"/>
      <c r="FQ220" s="209"/>
      <c r="FR220" s="209"/>
      <c r="FS220" s="209"/>
      <c r="FT220" s="209"/>
      <c r="FU220" s="209"/>
      <c r="FV220" s="209"/>
      <c r="FW220" s="209"/>
      <c r="FX220" s="209"/>
      <c r="FY220" s="209"/>
      <c r="FZ220" s="209"/>
      <c r="GA220" s="209"/>
      <c r="GB220" s="209"/>
      <c r="GC220" s="209"/>
      <c r="GD220" s="209"/>
      <c r="GE220" s="209"/>
      <c r="GF220" s="209"/>
      <c r="GG220" s="209"/>
      <c r="GH220" s="209"/>
      <c r="GI220" s="209"/>
      <c r="GJ220" s="209"/>
      <c r="GK220" s="209"/>
      <c r="GL220" s="209"/>
      <c r="GM220" s="209"/>
      <c r="GN220" s="209"/>
      <c r="GO220" s="209"/>
      <c r="GP220" s="209"/>
      <c r="GQ220" s="209"/>
      <c r="GR220" s="209"/>
      <c r="GS220" s="209"/>
      <c r="GT220" s="209"/>
      <c r="GU220" s="209"/>
      <c r="GV220" s="209"/>
      <c r="GW220" s="209"/>
      <c r="GX220" s="209"/>
      <c r="GY220" s="209"/>
      <c r="GZ220" s="209"/>
      <c r="HA220" s="209"/>
      <c r="HB220" s="209"/>
      <c r="HC220" s="209"/>
      <c r="HD220" s="209"/>
      <c r="HE220" s="209"/>
      <c r="HF220" s="209"/>
      <c r="HG220" s="209"/>
      <c r="HH220" s="209"/>
      <c r="HI220" s="209"/>
      <c r="HJ220" s="209"/>
      <c r="HK220" s="209"/>
      <c r="HL220" s="209"/>
      <c r="HM220" s="209"/>
      <c r="HN220" s="209"/>
      <c r="HO220" s="209"/>
      <c r="HP220" s="209"/>
      <c r="HQ220" s="209"/>
      <c r="HR220" s="209"/>
      <c r="HS220" s="209"/>
      <c r="HT220" s="209"/>
      <c r="HU220" s="209"/>
      <c r="HV220" s="209"/>
      <c r="HW220" s="209"/>
      <c r="HX220" s="209"/>
      <c r="HY220" s="209"/>
      <c r="HZ220" s="209"/>
      <c r="IA220" s="209"/>
      <c r="IB220" s="209"/>
      <c r="IC220" s="209"/>
      <c r="ID220" s="209"/>
      <c r="IE220" s="209"/>
      <c r="IF220" s="209"/>
      <c r="IG220" s="209"/>
      <c r="IH220" s="209"/>
      <c r="II220" s="209"/>
      <c r="IJ220" s="209"/>
      <c r="IK220" s="209"/>
      <c r="IL220" s="209"/>
      <c r="IM220" s="209"/>
      <c r="IN220" s="209"/>
      <c r="IO220" s="209"/>
      <c r="IP220" s="209"/>
      <c r="IQ220" s="209"/>
      <c r="IR220" s="209"/>
      <c r="IS220" s="209"/>
      <c r="IT220" s="209"/>
      <c r="IU220" s="209"/>
      <c r="IV220" s="209"/>
      <c r="IW220" s="209"/>
      <c r="IX220" s="209"/>
      <c r="IY220" s="209"/>
      <c r="IZ220" s="209"/>
      <c r="JA220" s="209"/>
      <c r="JB220" s="209"/>
      <c r="JC220" s="209"/>
      <c r="JD220" s="209"/>
      <c r="JE220" s="209"/>
      <c r="JF220" s="209"/>
      <c r="JG220" s="209"/>
      <c r="JH220" s="209"/>
      <c r="JI220" s="209"/>
      <c r="JJ220" s="209"/>
      <c r="JK220" s="209"/>
      <c r="JL220" s="209"/>
      <c r="JM220" s="209"/>
      <c r="JN220" s="209"/>
      <c r="JO220" s="209"/>
      <c r="JP220" s="209"/>
      <c r="JQ220" s="209"/>
      <c r="JR220" s="209"/>
      <c r="JS220" s="209"/>
      <c r="JT220" s="209"/>
      <c r="JU220" s="209"/>
      <c r="JV220" s="209"/>
      <c r="JW220" s="209"/>
      <c r="JX220" s="209"/>
      <c r="JY220" s="209"/>
      <c r="JZ220" s="209"/>
      <c r="KA220" s="209"/>
      <c r="KB220" s="209"/>
      <c r="KC220" s="209"/>
      <c r="KD220" s="209"/>
      <c r="KE220" s="209"/>
      <c r="KF220" s="209"/>
      <c r="KG220" s="209"/>
      <c r="KH220" s="209"/>
      <c r="KI220" s="209"/>
      <c r="KJ220" s="209"/>
      <c r="KK220" s="209"/>
      <c r="KL220" s="209"/>
      <c r="KM220" s="209"/>
      <c r="KN220" s="209"/>
      <c r="KO220" s="209"/>
    </row>
    <row r="221" spans="1:301" s="212" customFormat="1" ht="27" x14ac:dyDescent="0.25">
      <c r="A221" s="209"/>
      <c r="B221" s="293"/>
      <c r="C221" s="294"/>
      <c r="D221" s="199" t="s">
        <v>25</v>
      </c>
      <c r="E221" s="201">
        <f>E228</f>
        <v>168870.2</v>
      </c>
      <c r="F221" s="201">
        <f>F228</f>
        <v>145733.22730999999</v>
      </c>
      <c r="G221" s="201">
        <f>G228</f>
        <v>145733.22730999999</v>
      </c>
      <c r="H221" s="201">
        <f>H228</f>
        <v>145733.22730999999</v>
      </c>
      <c r="I221" s="201">
        <f>I228</f>
        <v>145733.22730999999</v>
      </c>
      <c r="J221" s="208"/>
      <c r="K221" s="208"/>
      <c r="L221" s="208"/>
      <c r="CY221" s="209"/>
      <c r="CZ221" s="209"/>
      <c r="DA221" s="209"/>
      <c r="DB221" s="209"/>
      <c r="DC221" s="209"/>
      <c r="DD221" s="209"/>
      <c r="DE221" s="209"/>
      <c r="DF221" s="209"/>
      <c r="DG221" s="209"/>
      <c r="DH221" s="209"/>
      <c r="DI221" s="209"/>
      <c r="DJ221" s="209"/>
      <c r="DK221" s="209"/>
      <c r="DL221" s="209"/>
      <c r="DM221" s="209"/>
      <c r="DN221" s="209"/>
      <c r="DO221" s="209"/>
      <c r="DP221" s="209"/>
      <c r="DQ221" s="209"/>
      <c r="DR221" s="209"/>
      <c r="DS221" s="209"/>
      <c r="DT221" s="209"/>
      <c r="DU221" s="209"/>
      <c r="DV221" s="209"/>
      <c r="DW221" s="209"/>
      <c r="DX221" s="209"/>
      <c r="DY221" s="209"/>
      <c r="DZ221" s="209"/>
      <c r="EA221" s="209"/>
      <c r="EB221" s="209"/>
      <c r="EC221" s="209"/>
      <c r="ED221" s="209"/>
      <c r="EE221" s="209"/>
      <c r="EF221" s="209"/>
      <c r="EG221" s="209"/>
      <c r="EH221" s="209"/>
      <c r="EI221" s="209"/>
      <c r="EJ221" s="209"/>
      <c r="EK221" s="209"/>
      <c r="EL221" s="209"/>
      <c r="EM221" s="209"/>
      <c r="EN221" s="209"/>
      <c r="EO221" s="209"/>
      <c r="EP221" s="209"/>
      <c r="EQ221" s="209"/>
      <c r="ER221" s="209"/>
      <c r="ES221" s="209"/>
      <c r="ET221" s="209"/>
      <c r="EU221" s="209"/>
      <c r="EV221" s="209"/>
      <c r="EW221" s="209"/>
      <c r="EX221" s="209"/>
      <c r="EY221" s="209"/>
      <c r="EZ221" s="209"/>
      <c r="FA221" s="209"/>
      <c r="FB221" s="209"/>
      <c r="FC221" s="209"/>
      <c r="FD221" s="209"/>
      <c r="FE221" s="209"/>
      <c r="FF221" s="209"/>
      <c r="FG221" s="209"/>
      <c r="FH221" s="209"/>
      <c r="FI221" s="209"/>
      <c r="FJ221" s="209"/>
      <c r="FK221" s="209"/>
      <c r="FL221" s="209"/>
      <c r="FM221" s="209"/>
      <c r="FN221" s="209"/>
      <c r="FO221" s="209"/>
      <c r="FP221" s="209"/>
      <c r="FQ221" s="209"/>
      <c r="FR221" s="209"/>
      <c r="FS221" s="209"/>
      <c r="FT221" s="209"/>
      <c r="FU221" s="209"/>
      <c r="FV221" s="209"/>
      <c r="FW221" s="209"/>
      <c r="FX221" s="209"/>
      <c r="FY221" s="209"/>
      <c r="FZ221" s="209"/>
      <c r="GA221" s="209"/>
      <c r="GB221" s="209"/>
      <c r="GC221" s="209"/>
      <c r="GD221" s="209"/>
      <c r="GE221" s="209"/>
      <c r="GF221" s="209"/>
      <c r="GG221" s="209"/>
      <c r="GH221" s="209"/>
      <c r="GI221" s="209"/>
      <c r="GJ221" s="209"/>
      <c r="GK221" s="209"/>
      <c r="GL221" s="209"/>
      <c r="GM221" s="209"/>
      <c r="GN221" s="209"/>
      <c r="GO221" s="209"/>
      <c r="GP221" s="209"/>
      <c r="GQ221" s="209"/>
      <c r="GR221" s="209"/>
      <c r="GS221" s="209"/>
      <c r="GT221" s="209"/>
      <c r="GU221" s="209"/>
      <c r="GV221" s="209"/>
      <c r="GW221" s="209"/>
      <c r="GX221" s="209"/>
      <c r="GY221" s="209"/>
      <c r="GZ221" s="209"/>
      <c r="HA221" s="209"/>
      <c r="HB221" s="209"/>
      <c r="HC221" s="209"/>
      <c r="HD221" s="209"/>
      <c r="HE221" s="209"/>
      <c r="HF221" s="209"/>
      <c r="HG221" s="209"/>
      <c r="HH221" s="209"/>
      <c r="HI221" s="209"/>
      <c r="HJ221" s="209"/>
      <c r="HK221" s="209"/>
      <c r="HL221" s="209"/>
      <c r="HM221" s="209"/>
      <c r="HN221" s="209"/>
      <c r="HO221" s="209"/>
      <c r="HP221" s="209"/>
      <c r="HQ221" s="209"/>
      <c r="HR221" s="209"/>
      <c r="HS221" s="209"/>
      <c r="HT221" s="209"/>
      <c r="HU221" s="209"/>
      <c r="HV221" s="209"/>
      <c r="HW221" s="209"/>
      <c r="HX221" s="209"/>
      <c r="HY221" s="209"/>
      <c r="HZ221" s="209"/>
      <c r="IA221" s="209"/>
      <c r="IB221" s="209"/>
      <c r="IC221" s="209"/>
      <c r="ID221" s="209"/>
      <c r="IE221" s="209"/>
      <c r="IF221" s="209"/>
      <c r="IG221" s="209"/>
      <c r="IH221" s="209"/>
      <c r="II221" s="209"/>
      <c r="IJ221" s="209"/>
      <c r="IK221" s="209"/>
      <c r="IL221" s="209"/>
      <c r="IM221" s="209"/>
      <c r="IN221" s="209"/>
      <c r="IO221" s="209"/>
      <c r="IP221" s="209"/>
      <c r="IQ221" s="209"/>
      <c r="IR221" s="209"/>
      <c r="IS221" s="209"/>
      <c r="IT221" s="209"/>
      <c r="IU221" s="209"/>
      <c r="IV221" s="209"/>
      <c r="IW221" s="209"/>
      <c r="IX221" s="209"/>
      <c r="IY221" s="209"/>
      <c r="IZ221" s="209"/>
      <c r="JA221" s="209"/>
      <c r="JB221" s="209"/>
      <c r="JC221" s="209"/>
      <c r="JD221" s="209"/>
      <c r="JE221" s="209"/>
      <c r="JF221" s="209"/>
      <c r="JG221" s="209"/>
      <c r="JH221" s="209"/>
      <c r="JI221" s="209"/>
      <c r="JJ221" s="209"/>
      <c r="JK221" s="209"/>
      <c r="JL221" s="209"/>
      <c r="JM221" s="209"/>
      <c r="JN221" s="209"/>
      <c r="JO221" s="209"/>
      <c r="JP221" s="209"/>
      <c r="JQ221" s="209"/>
      <c r="JR221" s="209"/>
      <c r="JS221" s="209"/>
      <c r="JT221" s="209"/>
      <c r="JU221" s="209"/>
      <c r="JV221" s="209"/>
      <c r="JW221" s="209"/>
      <c r="JX221" s="209"/>
      <c r="JY221" s="209"/>
      <c r="JZ221" s="209"/>
      <c r="KA221" s="209"/>
      <c r="KB221" s="209"/>
      <c r="KC221" s="209"/>
      <c r="KD221" s="209"/>
      <c r="KE221" s="209"/>
      <c r="KF221" s="209"/>
      <c r="KG221" s="209"/>
      <c r="KH221" s="209"/>
      <c r="KI221" s="209"/>
      <c r="KJ221" s="209"/>
      <c r="KK221" s="209"/>
      <c r="KL221" s="209"/>
      <c r="KM221" s="209"/>
      <c r="KN221" s="209"/>
      <c r="KO221" s="209"/>
    </row>
    <row r="222" spans="1:301" s="212" customFormat="1" ht="67.5" x14ac:dyDescent="0.25">
      <c r="A222" s="209"/>
      <c r="B222" s="293"/>
      <c r="C222" s="294"/>
      <c r="D222" s="199" t="s">
        <v>26</v>
      </c>
      <c r="E222" s="201"/>
      <c r="F222" s="201">
        <f>F221</f>
        <v>145733.22730999999</v>
      </c>
      <c r="G222" s="201"/>
      <c r="H222" s="201">
        <f>H221</f>
        <v>145733.22730999999</v>
      </c>
      <c r="I222" s="201">
        <f>I221</f>
        <v>145733.22730999999</v>
      </c>
      <c r="J222" s="208"/>
      <c r="K222" s="208"/>
      <c r="L222" s="208"/>
      <c r="CY222" s="209"/>
      <c r="CZ222" s="209"/>
      <c r="DA222" s="209"/>
      <c r="DB222" s="209"/>
      <c r="DC222" s="209"/>
      <c r="DD222" s="209"/>
      <c r="DE222" s="209"/>
      <c r="DF222" s="209"/>
      <c r="DG222" s="209"/>
      <c r="DH222" s="209"/>
      <c r="DI222" s="209"/>
      <c r="DJ222" s="209"/>
      <c r="DK222" s="209"/>
      <c r="DL222" s="209"/>
      <c r="DM222" s="209"/>
      <c r="DN222" s="209"/>
      <c r="DO222" s="209"/>
      <c r="DP222" s="209"/>
      <c r="DQ222" s="209"/>
      <c r="DR222" s="209"/>
      <c r="DS222" s="209"/>
      <c r="DT222" s="209"/>
      <c r="DU222" s="209"/>
      <c r="DV222" s="209"/>
      <c r="DW222" s="209"/>
      <c r="DX222" s="209"/>
      <c r="DY222" s="209"/>
      <c r="DZ222" s="209"/>
      <c r="EA222" s="209"/>
      <c r="EB222" s="209"/>
      <c r="EC222" s="209"/>
      <c r="ED222" s="209"/>
      <c r="EE222" s="209"/>
      <c r="EF222" s="209"/>
      <c r="EG222" s="209"/>
      <c r="EH222" s="209"/>
      <c r="EI222" s="209"/>
      <c r="EJ222" s="209"/>
      <c r="EK222" s="209"/>
      <c r="EL222" s="209"/>
      <c r="EM222" s="209"/>
      <c r="EN222" s="209"/>
      <c r="EO222" s="209"/>
      <c r="EP222" s="209"/>
      <c r="EQ222" s="209"/>
      <c r="ER222" s="209"/>
      <c r="ES222" s="209"/>
      <c r="ET222" s="209"/>
      <c r="EU222" s="209"/>
      <c r="EV222" s="209"/>
      <c r="EW222" s="209"/>
      <c r="EX222" s="209"/>
      <c r="EY222" s="209"/>
      <c r="EZ222" s="209"/>
      <c r="FA222" s="209"/>
      <c r="FB222" s="209"/>
      <c r="FC222" s="209"/>
      <c r="FD222" s="209"/>
      <c r="FE222" s="209"/>
      <c r="FF222" s="209"/>
      <c r="FG222" s="209"/>
      <c r="FH222" s="209"/>
      <c r="FI222" s="209"/>
      <c r="FJ222" s="209"/>
      <c r="FK222" s="209"/>
      <c r="FL222" s="209"/>
      <c r="FM222" s="209"/>
      <c r="FN222" s="209"/>
      <c r="FO222" s="209"/>
      <c r="FP222" s="209"/>
      <c r="FQ222" s="209"/>
      <c r="FR222" s="209"/>
      <c r="FS222" s="209"/>
      <c r="FT222" s="209"/>
      <c r="FU222" s="209"/>
      <c r="FV222" s="209"/>
      <c r="FW222" s="209"/>
      <c r="FX222" s="209"/>
      <c r="FY222" s="209"/>
      <c r="FZ222" s="209"/>
      <c r="GA222" s="209"/>
      <c r="GB222" s="209"/>
      <c r="GC222" s="209"/>
      <c r="GD222" s="209"/>
      <c r="GE222" s="209"/>
      <c r="GF222" s="209"/>
      <c r="GG222" s="209"/>
      <c r="GH222" s="209"/>
      <c r="GI222" s="209"/>
      <c r="GJ222" s="209"/>
      <c r="GK222" s="209"/>
      <c r="GL222" s="209"/>
      <c r="GM222" s="209"/>
      <c r="GN222" s="209"/>
      <c r="GO222" s="209"/>
      <c r="GP222" s="209"/>
      <c r="GQ222" s="209"/>
      <c r="GR222" s="209"/>
      <c r="GS222" s="209"/>
      <c r="GT222" s="209"/>
      <c r="GU222" s="209"/>
      <c r="GV222" s="209"/>
      <c r="GW222" s="209"/>
      <c r="GX222" s="209"/>
      <c r="GY222" s="209"/>
      <c r="GZ222" s="209"/>
      <c r="HA222" s="209"/>
      <c r="HB222" s="209"/>
      <c r="HC222" s="209"/>
      <c r="HD222" s="209"/>
      <c r="HE222" s="209"/>
      <c r="HF222" s="209"/>
      <c r="HG222" s="209"/>
      <c r="HH222" s="209"/>
      <c r="HI222" s="209"/>
      <c r="HJ222" s="209"/>
      <c r="HK222" s="209"/>
      <c r="HL222" s="209"/>
      <c r="HM222" s="209"/>
      <c r="HN222" s="209"/>
      <c r="HO222" s="209"/>
      <c r="HP222" s="209"/>
      <c r="HQ222" s="209"/>
      <c r="HR222" s="209"/>
      <c r="HS222" s="209"/>
      <c r="HT222" s="209"/>
      <c r="HU222" s="209"/>
      <c r="HV222" s="209"/>
      <c r="HW222" s="209"/>
      <c r="HX222" s="209"/>
      <c r="HY222" s="209"/>
      <c r="HZ222" s="209"/>
      <c r="IA222" s="209"/>
      <c r="IB222" s="209"/>
      <c r="IC222" s="209"/>
      <c r="ID222" s="209"/>
      <c r="IE222" s="209"/>
      <c r="IF222" s="209"/>
      <c r="IG222" s="209"/>
      <c r="IH222" s="209"/>
      <c r="II222" s="209"/>
      <c r="IJ222" s="209"/>
      <c r="IK222" s="209"/>
      <c r="IL222" s="209"/>
      <c r="IM222" s="209"/>
      <c r="IN222" s="209"/>
      <c r="IO222" s="209"/>
      <c r="IP222" s="209"/>
      <c r="IQ222" s="209"/>
      <c r="IR222" s="209"/>
      <c r="IS222" s="209"/>
      <c r="IT222" s="209"/>
      <c r="IU222" s="209"/>
      <c r="IV222" s="209"/>
      <c r="IW222" s="209"/>
      <c r="IX222" s="209"/>
      <c r="IY222" s="209"/>
      <c r="IZ222" s="209"/>
      <c r="JA222" s="209"/>
      <c r="JB222" s="209"/>
      <c r="JC222" s="209"/>
      <c r="JD222" s="209"/>
      <c r="JE222" s="209"/>
      <c r="JF222" s="209"/>
      <c r="JG222" s="209"/>
      <c r="JH222" s="209"/>
      <c r="JI222" s="209"/>
      <c r="JJ222" s="209"/>
      <c r="JK222" s="209"/>
      <c r="JL222" s="209"/>
      <c r="JM222" s="209"/>
      <c r="JN222" s="209"/>
      <c r="JO222" s="209"/>
      <c r="JP222" s="209"/>
      <c r="JQ222" s="209"/>
      <c r="JR222" s="209"/>
      <c r="JS222" s="209"/>
      <c r="JT222" s="209"/>
      <c r="JU222" s="209"/>
      <c r="JV222" s="209"/>
      <c r="JW222" s="209"/>
      <c r="JX222" s="209"/>
      <c r="JY222" s="209"/>
      <c r="JZ222" s="209"/>
      <c r="KA222" s="209"/>
      <c r="KB222" s="209"/>
      <c r="KC222" s="209"/>
      <c r="KD222" s="209"/>
      <c r="KE222" s="209"/>
      <c r="KF222" s="209"/>
      <c r="KG222" s="209"/>
      <c r="KH222" s="209"/>
      <c r="KI222" s="209"/>
      <c r="KJ222" s="209"/>
      <c r="KK222" s="209"/>
      <c r="KL222" s="209"/>
      <c r="KM222" s="209"/>
      <c r="KN222" s="209"/>
      <c r="KO222" s="209"/>
    </row>
    <row r="223" spans="1:301" s="212" customFormat="1" ht="27" x14ac:dyDescent="0.25">
      <c r="A223" s="209"/>
      <c r="B223" s="293"/>
      <c r="C223" s="294"/>
      <c r="D223" s="199" t="s">
        <v>27</v>
      </c>
      <c r="E223" s="201">
        <f>E230</f>
        <v>0</v>
      </c>
      <c r="F223" s="201">
        <f>F230</f>
        <v>0</v>
      </c>
      <c r="G223" s="201">
        <f>G230</f>
        <v>0</v>
      </c>
      <c r="H223" s="201">
        <f>H230</f>
        <v>0</v>
      </c>
      <c r="I223" s="201">
        <f>I230</f>
        <v>0</v>
      </c>
      <c r="J223" s="208"/>
      <c r="K223" s="208"/>
      <c r="L223" s="208"/>
      <c r="CY223" s="209"/>
      <c r="CZ223" s="209"/>
      <c r="DA223" s="209"/>
      <c r="DB223" s="209"/>
      <c r="DC223" s="209"/>
      <c r="DD223" s="209"/>
      <c r="DE223" s="209"/>
      <c r="DF223" s="209"/>
      <c r="DG223" s="209"/>
      <c r="DH223" s="209"/>
      <c r="DI223" s="209"/>
      <c r="DJ223" s="209"/>
      <c r="DK223" s="209"/>
      <c r="DL223" s="209"/>
      <c r="DM223" s="209"/>
      <c r="DN223" s="209"/>
      <c r="DO223" s="209"/>
      <c r="DP223" s="209"/>
      <c r="DQ223" s="209"/>
      <c r="DR223" s="209"/>
      <c r="DS223" s="209"/>
      <c r="DT223" s="209"/>
      <c r="DU223" s="209"/>
      <c r="DV223" s="209"/>
      <c r="DW223" s="209"/>
      <c r="DX223" s="209"/>
      <c r="DY223" s="209"/>
      <c r="DZ223" s="209"/>
      <c r="EA223" s="209"/>
      <c r="EB223" s="209"/>
      <c r="EC223" s="209"/>
      <c r="ED223" s="209"/>
      <c r="EE223" s="209"/>
      <c r="EF223" s="209"/>
      <c r="EG223" s="209"/>
      <c r="EH223" s="209"/>
      <c r="EI223" s="209"/>
      <c r="EJ223" s="209"/>
      <c r="EK223" s="209"/>
      <c r="EL223" s="209"/>
      <c r="EM223" s="209"/>
      <c r="EN223" s="209"/>
      <c r="EO223" s="209"/>
      <c r="EP223" s="209"/>
      <c r="EQ223" s="209"/>
      <c r="ER223" s="209"/>
      <c r="ES223" s="209"/>
      <c r="ET223" s="209"/>
      <c r="EU223" s="209"/>
      <c r="EV223" s="209"/>
      <c r="EW223" s="209"/>
      <c r="EX223" s="209"/>
      <c r="EY223" s="209"/>
      <c r="EZ223" s="209"/>
      <c r="FA223" s="209"/>
      <c r="FB223" s="209"/>
      <c r="FC223" s="209"/>
      <c r="FD223" s="209"/>
      <c r="FE223" s="209"/>
      <c r="FF223" s="209"/>
      <c r="FG223" s="209"/>
      <c r="FH223" s="209"/>
      <c r="FI223" s="209"/>
      <c r="FJ223" s="209"/>
      <c r="FK223" s="209"/>
      <c r="FL223" s="209"/>
      <c r="FM223" s="209"/>
      <c r="FN223" s="209"/>
      <c r="FO223" s="209"/>
      <c r="FP223" s="209"/>
      <c r="FQ223" s="209"/>
      <c r="FR223" s="209"/>
      <c r="FS223" s="209"/>
      <c r="FT223" s="209"/>
      <c r="FU223" s="209"/>
      <c r="FV223" s="209"/>
      <c r="FW223" s="209"/>
      <c r="FX223" s="209"/>
      <c r="FY223" s="209"/>
      <c r="FZ223" s="209"/>
      <c r="GA223" s="209"/>
      <c r="GB223" s="209"/>
      <c r="GC223" s="209"/>
      <c r="GD223" s="209"/>
      <c r="GE223" s="209"/>
      <c r="GF223" s="209"/>
      <c r="GG223" s="209"/>
      <c r="GH223" s="209"/>
      <c r="GI223" s="209"/>
      <c r="GJ223" s="209"/>
      <c r="GK223" s="209"/>
      <c r="GL223" s="209"/>
      <c r="GM223" s="209"/>
      <c r="GN223" s="209"/>
      <c r="GO223" s="209"/>
      <c r="GP223" s="209"/>
      <c r="GQ223" s="209"/>
      <c r="GR223" s="209"/>
      <c r="GS223" s="209"/>
      <c r="GT223" s="209"/>
      <c r="GU223" s="209"/>
      <c r="GV223" s="209"/>
      <c r="GW223" s="209"/>
      <c r="GX223" s="209"/>
      <c r="GY223" s="209"/>
      <c r="GZ223" s="209"/>
      <c r="HA223" s="209"/>
      <c r="HB223" s="209"/>
      <c r="HC223" s="209"/>
      <c r="HD223" s="209"/>
      <c r="HE223" s="209"/>
      <c r="HF223" s="209"/>
      <c r="HG223" s="209"/>
      <c r="HH223" s="209"/>
      <c r="HI223" s="209"/>
      <c r="HJ223" s="209"/>
      <c r="HK223" s="209"/>
      <c r="HL223" s="209"/>
      <c r="HM223" s="209"/>
      <c r="HN223" s="209"/>
      <c r="HO223" s="209"/>
      <c r="HP223" s="209"/>
      <c r="HQ223" s="209"/>
      <c r="HR223" s="209"/>
      <c r="HS223" s="209"/>
      <c r="HT223" s="209"/>
      <c r="HU223" s="209"/>
      <c r="HV223" s="209"/>
      <c r="HW223" s="209"/>
      <c r="HX223" s="209"/>
      <c r="HY223" s="209"/>
      <c r="HZ223" s="209"/>
      <c r="IA223" s="209"/>
      <c r="IB223" s="209"/>
      <c r="IC223" s="209"/>
      <c r="ID223" s="209"/>
      <c r="IE223" s="209"/>
      <c r="IF223" s="209"/>
      <c r="IG223" s="209"/>
      <c r="IH223" s="209"/>
      <c r="II223" s="209"/>
      <c r="IJ223" s="209"/>
      <c r="IK223" s="209"/>
      <c r="IL223" s="209"/>
      <c r="IM223" s="209"/>
      <c r="IN223" s="209"/>
      <c r="IO223" s="209"/>
      <c r="IP223" s="209"/>
      <c r="IQ223" s="209"/>
      <c r="IR223" s="209"/>
      <c r="IS223" s="209"/>
      <c r="IT223" s="209"/>
      <c r="IU223" s="209"/>
      <c r="IV223" s="209"/>
      <c r="IW223" s="209"/>
      <c r="IX223" s="209"/>
      <c r="IY223" s="209"/>
      <c r="IZ223" s="209"/>
      <c r="JA223" s="209"/>
      <c r="JB223" s="209"/>
      <c r="JC223" s="209"/>
      <c r="JD223" s="209"/>
      <c r="JE223" s="209"/>
      <c r="JF223" s="209"/>
      <c r="JG223" s="209"/>
      <c r="JH223" s="209"/>
      <c r="JI223" s="209"/>
      <c r="JJ223" s="209"/>
      <c r="JK223" s="209"/>
      <c r="JL223" s="209"/>
      <c r="JM223" s="209"/>
      <c r="JN223" s="209"/>
      <c r="JO223" s="209"/>
      <c r="JP223" s="209"/>
      <c r="JQ223" s="209"/>
      <c r="JR223" s="209"/>
      <c r="JS223" s="209"/>
      <c r="JT223" s="209"/>
      <c r="JU223" s="209"/>
      <c r="JV223" s="209"/>
      <c r="JW223" s="209"/>
      <c r="JX223" s="209"/>
      <c r="JY223" s="209"/>
      <c r="JZ223" s="209"/>
      <c r="KA223" s="209"/>
      <c r="KB223" s="209"/>
      <c r="KC223" s="209"/>
      <c r="KD223" s="209"/>
      <c r="KE223" s="209"/>
      <c r="KF223" s="209"/>
      <c r="KG223" s="209"/>
      <c r="KH223" s="209"/>
      <c r="KI223" s="209"/>
      <c r="KJ223" s="209"/>
      <c r="KK223" s="209"/>
      <c r="KL223" s="209"/>
      <c r="KM223" s="209"/>
      <c r="KN223" s="209"/>
      <c r="KO223" s="209"/>
    </row>
    <row r="224" spans="1:301" s="212" customFormat="1" ht="45" x14ac:dyDescent="0.25">
      <c r="A224" s="209"/>
      <c r="B224" s="293"/>
      <c r="C224" s="294"/>
      <c r="D224" s="200" t="s">
        <v>28</v>
      </c>
      <c r="E224" s="201">
        <f>E231</f>
        <v>6156.3</v>
      </c>
      <c r="F224" s="201">
        <f t="shared" ref="F224:I224" si="24">F231</f>
        <v>0</v>
      </c>
      <c r="G224" s="201">
        <f t="shared" si="24"/>
        <v>0</v>
      </c>
      <c r="H224" s="201">
        <f t="shared" si="24"/>
        <v>0</v>
      </c>
      <c r="I224" s="201">
        <f t="shared" si="24"/>
        <v>0</v>
      </c>
      <c r="J224" s="208"/>
      <c r="K224" s="208"/>
      <c r="L224" s="208"/>
      <c r="CY224" s="209"/>
      <c r="CZ224" s="209"/>
      <c r="DA224" s="209"/>
      <c r="DB224" s="209"/>
      <c r="DC224" s="209"/>
      <c r="DD224" s="209"/>
      <c r="DE224" s="209"/>
      <c r="DF224" s="209"/>
      <c r="DG224" s="209"/>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09"/>
      <c r="EC224" s="209"/>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09"/>
      <c r="EY224" s="209"/>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09"/>
      <c r="FU224" s="209"/>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09"/>
      <c r="GQ224" s="209"/>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09"/>
      <c r="HM224" s="209"/>
      <c r="HN224" s="209"/>
      <c r="HO224" s="209"/>
      <c r="HP224" s="209"/>
      <c r="HQ224" s="209"/>
      <c r="HR224" s="209"/>
      <c r="HS224" s="209"/>
      <c r="HT224" s="209"/>
      <c r="HU224" s="209"/>
      <c r="HV224" s="209"/>
      <c r="HW224" s="209"/>
      <c r="HX224" s="209"/>
      <c r="HY224" s="209"/>
      <c r="HZ224" s="209"/>
      <c r="IA224" s="209"/>
      <c r="IB224" s="209"/>
      <c r="IC224" s="209"/>
      <c r="ID224" s="209"/>
      <c r="IE224" s="209"/>
      <c r="IF224" s="209"/>
      <c r="IG224" s="209"/>
      <c r="IH224" s="209"/>
      <c r="II224" s="209"/>
      <c r="IJ224" s="209"/>
      <c r="IK224" s="209"/>
      <c r="IL224" s="209"/>
      <c r="IM224" s="209"/>
      <c r="IN224" s="209"/>
      <c r="IO224" s="209"/>
      <c r="IP224" s="209"/>
      <c r="IQ224" s="209"/>
      <c r="IR224" s="209"/>
      <c r="IS224" s="209"/>
      <c r="IT224" s="209"/>
      <c r="IU224" s="209"/>
      <c r="IV224" s="209"/>
      <c r="IW224" s="209"/>
      <c r="IX224" s="209"/>
      <c r="IY224" s="209"/>
      <c r="IZ224" s="209"/>
      <c r="JA224" s="209"/>
      <c r="JB224" s="209"/>
      <c r="JC224" s="209"/>
      <c r="JD224" s="209"/>
      <c r="JE224" s="209"/>
      <c r="JF224" s="209"/>
      <c r="JG224" s="209"/>
      <c r="JH224" s="209"/>
      <c r="JI224" s="209"/>
      <c r="JJ224" s="209"/>
      <c r="JK224" s="209"/>
      <c r="JL224" s="209"/>
      <c r="JM224" s="209"/>
      <c r="JN224" s="209"/>
      <c r="JO224" s="209"/>
      <c r="JP224" s="209"/>
      <c r="JQ224" s="209"/>
      <c r="JR224" s="209"/>
      <c r="JS224" s="209"/>
      <c r="JT224" s="209"/>
      <c r="JU224" s="209"/>
      <c r="JV224" s="209"/>
      <c r="JW224" s="209"/>
      <c r="JX224" s="209"/>
      <c r="JY224" s="209"/>
      <c r="JZ224" s="209"/>
      <c r="KA224" s="209"/>
      <c r="KB224" s="209"/>
      <c r="KC224" s="209"/>
      <c r="KD224" s="209"/>
      <c r="KE224" s="209"/>
      <c r="KF224" s="209"/>
      <c r="KG224" s="209"/>
      <c r="KH224" s="209"/>
      <c r="KI224" s="209"/>
      <c r="KJ224" s="209"/>
      <c r="KK224" s="209"/>
      <c r="KL224" s="209"/>
      <c r="KM224" s="209"/>
      <c r="KN224" s="209"/>
      <c r="KO224" s="209"/>
    </row>
    <row r="225" spans="1:1025" s="212" customFormat="1" ht="15" customHeight="1" x14ac:dyDescent="0.25">
      <c r="A225" s="209"/>
      <c r="B225" s="301" t="s">
        <v>117</v>
      </c>
      <c r="C225" s="294" t="s">
        <v>116</v>
      </c>
      <c r="D225" s="199" t="s">
        <v>96</v>
      </c>
      <c r="E225" s="201">
        <f>E226+E228+E230+E231</f>
        <v>178472.8</v>
      </c>
      <c r="F225" s="208" t="s">
        <v>97</v>
      </c>
      <c r="G225" s="201">
        <f>G226+G228</f>
        <v>148707.37719999999</v>
      </c>
      <c r="H225" s="201">
        <f>H226+H228</f>
        <v>148707.37719999999</v>
      </c>
      <c r="I225" s="201">
        <f>I226+I228</f>
        <v>148707.37719999999</v>
      </c>
      <c r="J225" s="208">
        <f>I225/E225*100</f>
        <v>83.32215172283955</v>
      </c>
      <c r="K225" s="208" t="s">
        <v>97</v>
      </c>
      <c r="L225" s="208" t="s">
        <v>97</v>
      </c>
      <c r="CY225" s="209"/>
      <c r="CZ225" s="209"/>
      <c r="DA225" s="209"/>
      <c r="DB225" s="209"/>
      <c r="DC225" s="209"/>
      <c r="DD225" s="209"/>
      <c r="DE225" s="209"/>
      <c r="DF225" s="209"/>
      <c r="DG225" s="209"/>
      <c r="DH225" s="209"/>
      <c r="DI225" s="209"/>
      <c r="DJ225" s="209"/>
      <c r="DK225" s="209"/>
      <c r="DL225" s="209"/>
      <c r="DM225" s="209"/>
      <c r="DN225" s="209"/>
      <c r="DO225" s="209"/>
      <c r="DP225" s="209"/>
      <c r="DQ225" s="209"/>
      <c r="DR225" s="209"/>
      <c r="DS225" s="209"/>
      <c r="DT225" s="209"/>
      <c r="DU225" s="209"/>
      <c r="DV225" s="209"/>
      <c r="DW225" s="209"/>
      <c r="DX225" s="209"/>
      <c r="DY225" s="209"/>
      <c r="DZ225" s="209"/>
      <c r="EA225" s="209"/>
      <c r="EB225" s="209"/>
      <c r="EC225" s="209"/>
      <c r="ED225" s="209"/>
      <c r="EE225" s="209"/>
      <c r="EF225" s="209"/>
      <c r="EG225" s="209"/>
      <c r="EH225" s="209"/>
      <c r="EI225" s="209"/>
      <c r="EJ225" s="209"/>
      <c r="EK225" s="209"/>
      <c r="EL225" s="209"/>
      <c r="EM225" s="209"/>
      <c r="EN225" s="209"/>
      <c r="EO225" s="209"/>
      <c r="EP225" s="209"/>
      <c r="EQ225" s="209"/>
      <c r="ER225" s="209"/>
      <c r="ES225" s="209"/>
      <c r="ET225" s="209"/>
      <c r="EU225" s="209"/>
      <c r="EV225" s="209"/>
      <c r="EW225" s="209"/>
      <c r="EX225" s="209"/>
      <c r="EY225" s="209"/>
      <c r="EZ225" s="209"/>
      <c r="FA225" s="209"/>
      <c r="FB225" s="209"/>
      <c r="FC225" s="209"/>
      <c r="FD225" s="209"/>
      <c r="FE225" s="209"/>
      <c r="FF225" s="209"/>
      <c r="FG225" s="209"/>
      <c r="FH225" s="209"/>
      <c r="FI225" s="209"/>
      <c r="FJ225" s="209"/>
      <c r="FK225" s="209"/>
      <c r="FL225" s="209"/>
      <c r="FM225" s="209"/>
      <c r="FN225" s="209"/>
      <c r="FO225" s="209"/>
      <c r="FP225" s="209"/>
      <c r="FQ225" s="209"/>
      <c r="FR225" s="209"/>
      <c r="FS225" s="209"/>
      <c r="FT225" s="209"/>
      <c r="FU225" s="209"/>
      <c r="FV225" s="209"/>
      <c r="FW225" s="209"/>
      <c r="FX225" s="209"/>
      <c r="FY225" s="209"/>
      <c r="FZ225" s="209"/>
      <c r="GA225" s="209"/>
      <c r="GB225" s="209"/>
      <c r="GC225" s="209"/>
      <c r="GD225" s="209"/>
      <c r="GE225" s="209"/>
      <c r="GF225" s="209"/>
      <c r="GG225" s="209"/>
      <c r="GH225" s="209"/>
      <c r="GI225" s="209"/>
      <c r="GJ225" s="209"/>
      <c r="GK225" s="209"/>
      <c r="GL225" s="209"/>
      <c r="GM225" s="209"/>
      <c r="GN225" s="209"/>
      <c r="GO225" s="209"/>
      <c r="GP225" s="209"/>
      <c r="GQ225" s="209"/>
      <c r="GR225" s="209"/>
      <c r="GS225" s="209"/>
      <c r="GT225" s="209"/>
      <c r="GU225" s="209"/>
      <c r="GV225" s="209"/>
      <c r="GW225" s="209"/>
      <c r="GX225" s="209"/>
      <c r="GY225" s="209"/>
      <c r="GZ225" s="209"/>
      <c r="HA225" s="209"/>
      <c r="HB225" s="209"/>
      <c r="HC225" s="209"/>
      <c r="HD225" s="209"/>
      <c r="HE225" s="209"/>
      <c r="HF225" s="209"/>
      <c r="HG225" s="209"/>
      <c r="HH225" s="209"/>
      <c r="HI225" s="209"/>
      <c r="HJ225" s="209"/>
      <c r="HK225" s="209"/>
      <c r="HL225" s="209"/>
      <c r="HM225" s="209"/>
      <c r="HN225" s="209"/>
      <c r="HO225" s="209"/>
      <c r="HP225" s="209"/>
      <c r="HQ225" s="209"/>
      <c r="HR225" s="209"/>
      <c r="HS225" s="209"/>
      <c r="HT225" s="209"/>
      <c r="HU225" s="209"/>
      <c r="HV225" s="209"/>
      <c r="HW225" s="209"/>
      <c r="HX225" s="209"/>
      <c r="HY225" s="209"/>
      <c r="HZ225" s="209"/>
      <c r="IA225" s="209"/>
      <c r="IB225" s="209"/>
      <c r="IC225" s="209"/>
      <c r="ID225" s="209"/>
      <c r="IE225" s="209"/>
      <c r="IF225" s="209"/>
      <c r="IG225" s="209"/>
      <c r="IH225" s="209"/>
      <c r="II225" s="209"/>
      <c r="IJ225" s="209"/>
      <c r="IK225" s="209"/>
      <c r="IL225" s="209"/>
      <c r="IM225" s="209"/>
      <c r="IN225" s="209"/>
      <c r="IO225" s="209"/>
      <c r="IP225" s="209"/>
      <c r="IQ225" s="209"/>
      <c r="IR225" s="209"/>
      <c r="IS225" s="209"/>
      <c r="IT225" s="209"/>
      <c r="IU225" s="209"/>
      <c r="IV225" s="209"/>
      <c r="IW225" s="209"/>
      <c r="IX225" s="209"/>
      <c r="IY225" s="209"/>
      <c r="IZ225" s="209"/>
      <c r="JA225" s="209"/>
      <c r="JB225" s="209"/>
      <c r="JC225" s="209"/>
      <c r="JD225" s="209"/>
      <c r="JE225" s="209"/>
      <c r="JF225" s="209"/>
      <c r="JG225" s="209"/>
      <c r="JH225" s="209"/>
      <c r="JI225" s="209"/>
      <c r="JJ225" s="209"/>
      <c r="JK225" s="209"/>
      <c r="JL225" s="209"/>
      <c r="JM225" s="209"/>
      <c r="JN225" s="209"/>
      <c r="JO225" s="209"/>
      <c r="JP225" s="209"/>
      <c r="JQ225" s="209"/>
      <c r="JR225" s="209"/>
      <c r="JS225" s="209"/>
      <c r="JT225" s="209"/>
      <c r="JU225" s="209"/>
      <c r="JV225" s="209"/>
      <c r="JW225" s="209"/>
      <c r="JX225" s="209"/>
      <c r="JY225" s="209"/>
      <c r="JZ225" s="209"/>
      <c r="KA225" s="209"/>
      <c r="KB225" s="209"/>
      <c r="KC225" s="209"/>
      <c r="KD225" s="209"/>
      <c r="KE225" s="209"/>
      <c r="KF225" s="209"/>
      <c r="KG225" s="209"/>
      <c r="KH225" s="209"/>
      <c r="KI225" s="209"/>
      <c r="KJ225" s="209"/>
      <c r="KK225" s="209"/>
      <c r="KL225" s="209"/>
      <c r="KM225" s="209"/>
      <c r="KN225" s="209"/>
      <c r="KO225" s="209"/>
    </row>
    <row r="226" spans="1:1025" s="212" customFormat="1" x14ac:dyDescent="0.25">
      <c r="A226" s="209"/>
      <c r="B226" s="301"/>
      <c r="C226" s="294"/>
      <c r="D226" s="199" t="s">
        <v>23</v>
      </c>
      <c r="E226" s="201">
        <v>3446.3</v>
      </c>
      <c r="F226" s="201">
        <v>2974.1498900000001</v>
      </c>
      <c r="G226" s="201">
        <v>2974.1498900000001</v>
      </c>
      <c r="H226" s="201">
        <v>2974.1498900000001</v>
      </c>
      <c r="I226" s="201">
        <v>2974.1498900000001</v>
      </c>
      <c r="J226" s="208">
        <f>I226/E226*100</f>
        <v>86.299796593448036</v>
      </c>
      <c r="K226" s="208">
        <f>H226/G226*100</f>
        <v>100</v>
      </c>
      <c r="L226" s="208">
        <v>100</v>
      </c>
      <c r="CY226" s="209"/>
      <c r="CZ226" s="209"/>
      <c r="DA226" s="209"/>
      <c r="DB226" s="209"/>
      <c r="DC226" s="209"/>
      <c r="DD226" s="209"/>
      <c r="DE226" s="209"/>
      <c r="DF226" s="209"/>
      <c r="DG226" s="209"/>
      <c r="DH226" s="209"/>
      <c r="DI226" s="209"/>
      <c r="DJ226" s="209"/>
      <c r="DK226" s="209"/>
      <c r="DL226" s="209"/>
      <c r="DM226" s="209"/>
      <c r="DN226" s="209"/>
      <c r="DO226" s="209"/>
      <c r="DP226" s="209"/>
      <c r="DQ226" s="209"/>
      <c r="DR226" s="209"/>
      <c r="DS226" s="209"/>
      <c r="DT226" s="209"/>
      <c r="DU226" s="209"/>
      <c r="DV226" s="209"/>
      <c r="DW226" s="209"/>
      <c r="DX226" s="209"/>
      <c r="DY226" s="209"/>
      <c r="DZ226" s="209"/>
      <c r="EA226" s="209"/>
      <c r="EB226" s="209"/>
      <c r="EC226" s="209"/>
      <c r="ED226" s="209"/>
      <c r="EE226" s="209"/>
      <c r="EF226" s="209"/>
      <c r="EG226" s="209"/>
      <c r="EH226" s="209"/>
      <c r="EI226" s="209"/>
      <c r="EJ226" s="209"/>
      <c r="EK226" s="209"/>
      <c r="EL226" s="209"/>
      <c r="EM226" s="209"/>
      <c r="EN226" s="209"/>
      <c r="EO226" s="209"/>
      <c r="EP226" s="209"/>
      <c r="EQ226" s="209"/>
      <c r="ER226" s="209"/>
      <c r="ES226" s="209"/>
      <c r="ET226" s="209"/>
      <c r="EU226" s="209"/>
      <c r="EV226" s="209"/>
      <c r="EW226" s="209"/>
      <c r="EX226" s="209"/>
      <c r="EY226" s="209"/>
      <c r="EZ226" s="209"/>
      <c r="FA226" s="209"/>
      <c r="FB226" s="209"/>
      <c r="FC226" s="209"/>
      <c r="FD226" s="209"/>
      <c r="FE226" s="209"/>
      <c r="FF226" s="209"/>
      <c r="FG226" s="209"/>
      <c r="FH226" s="209"/>
      <c r="FI226" s="209"/>
      <c r="FJ226" s="209"/>
      <c r="FK226" s="209"/>
      <c r="FL226" s="209"/>
      <c r="FM226" s="209"/>
      <c r="FN226" s="209"/>
      <c r="FO226" s="209"/>
      <c r="FP226" s="209"/>
      <c r="FQ226" s="209"/>
      <c r="FR226" s="209"/>
      <c r="FS226" s="209"/>
      <c r="FT226" s="209"/>
      <c r="FU226" s="209"/>
      <c r="FV226" s="209"/>
      <c r="FW226" s="209"/>
      <c r="FX226" s="209"/>
      <c r="FY226" s="209"/>
      <c r="FZ226" s="209"/>
      <c r="GA226" s="209"/>
      <c r="GB226" s="209"/>
      <c r="GC226" s="209"/>
      <c r="GD226" s="209"/>
      <c r="GE226" s="209"/>
      <c r="GF226" s="209"/>
      <c r="GG226" s="209"/>
      <c r="GH226" s="209"/>
      <c r="GI226" s="209"/>
      <c r="GJ226" s="209"/>
      <c r="GK226" s="209"/>
      <c r="GL226" s="209"/>
      <c r="GM226" s="209"/>
      <c r="GN226" s="209"/>
      <c r="GO226" s="209"/>
      <c r="GP226" s="209"/>
      <c r="GQ226" s="209"/>
      <c r="GR226" s="209"/>
      <c r="GS226" s="209"/>
      <c r="GT226" s="209"/>
      <c r="GU226" s="209"/>
      <c r="GV226" s="209"/>
      <c r="GW226" s="209"/>
      <c r="GX226" s="209"/>
      <c r="GY226" s="209"/>
      <c r="GZ226" s="209"/>
      <c r="HA226" s="209"/>
      <c r="HB226" s="209"/>
      <c r="HC226" s="209"/>
      <c r="HD226" s="209"/>
      <c r="HE226" s="209"/>
      <c r="HF226" s="209"/>
      <c r="HG226" s="209"/>
      <c r="HH226" s="209"/>
      <c r="HI226" s="209"/>
      <c r="HJ226" s="209"/>
      <c r="HK226" s="209"/>
      <c r="HL226" s="209"/>
      <c r="HM226" s="209"/>
      <c r="HN226" s="209"/>
      <c r="HO226" s="209"/>
      <c r="HP226" s="209"/>
      <c r="HQ226" s="209"/>
      <c r="HR226" s="209"/>
      <c r="HS226" s="209"/>
      <c r="HT226" s="209"/>
      <c r="HU226" s="209"/>
      <c r="HV226" s="209"/>
      <c r="HW226" s="209"/>
      <c r="HX226" s="209"/>
      <c r="HY226" s="209"/>
      <c r="HZ226" s="209"/>
      <c r="IA226" s="209"/>
      <c r="IB226" s="209"/>
      <c r="IC226" s="209"/>
      <c r="ID226" s="209"/>
      <c r="IE226" s="209"/>
      <c r="IF226" s="209"/>
      <c r="IG226" s="209"/>
      <c r="IH226" s="209"/>
      <c r="II226" s="209"/>
      <c r="IJ226" s="209"/>
      <c r="IK226" s="209"/>
      <c r="IL226" s="209"/>
      <c r="IM226" s="209"/>
      <c r="IN226" s="209"/>
      <c r="IO226" s="209"/>
      <c r="IP226" s="209"/>
      <c r="IQ226" s="209"/>
      <c r="IR226" s="209"/>
      <c r="IS226" s="209"/>
      <c r="IT226" s="209"/>
      <c r="IU226" s="209"/>
      <c r="IV226" s="209"/>
      <c r="IW226" s="209"/>
      <c r="IX226" s="209"/>
      <c r="IY226" s="209"/>
      <c r="IZ226" s="209"/>
      <c r="JA226" s="209"/>
      <c r="JB226" s="209"/>
      <c r="JC226" s="209"/>
      <c r="JD226" s="209"/>
      <c r="JE226" s="209"/>
      <c r="JF226" s="209"/>
      <c r="JG226" s="209"/>
      <c r="JH226" s="209"/>
      <c r="JI226" s="209"/>
      <c r="JJ226" s="209"/>
      <c r="JK226" s="209"/>
      <c r="JL226" s="209"/>
      <c r="JM226" s="209"/>
      <c r="JN226" s="209"/>
      <c r="JO226" s="209"/>
      <c r="JP226" s="209"/>
      <c r="JQ226" s="209"/>
      <c r="JR226" s="209"/>
      <c r="JS226" s="209"/>
      <c r="JT226" s="209"/>
      <c r="JU226" s="209"/>
      <c r="JV226" s="209"/>
      <c r="JW226" s="209"/>
      <c r="JX226" s="209"/>
      <c r="JY226" s="209"/>
      <c r="JZ226" s="209"/>
      <c r="KA226" s="209"/>
      <c r="KB226" s="209"/>
      <c r="KC226" s="209"/>
      <c r="KD226" s="209"/>
      <c r="KE226" s="209"/>
      <c r="KF226" s="209"/>
      <c r="KG226" s="209"/>
      <c r="KH226" s="209"/>
      <c r="KI226" s="209"/>
      <c r="KJ226" s="209"/>
      <c r="KK226" s="209"/>
      <c r="KL226" s="209"/>
      <c r="KM226" s="209"/>
      <c r="KN226" s="209"/>
      <c r="KO226" s="209"/>
    </row>
    <row r="227" spans="1:1025" s="212" customFormat="1" ht="54" x14ac:dyDescent="0.25">
      <c r="A227" s="209"/>
      <c r="B227" s="301"/>
      <c r="C227" s="294"/>
      <c r="D227" s="199" t="s">
        <v>24</v>
      </c>
      <c r="E227" s="201"/>
      <c r="F227" s="201">
        <v>2974.1498900000001</v>
      </c>
      <c r="G227" s="201"/>
      <c r="H227" s="201"/>
      <c r="I227" s="201"/>
      <c r="J227" s="208"/>
      <c r="K227" s="208"/>
      <c r="L227" s="208"/>
      <c r="CY227" s="209"/>
      <c r="CZ227" s="209"/>
      <c r="DA227" s="209"/>
      <c r="DB227" s="209"/>
      <c r="DC227" s="209"/>
      <c r="DD227" s="209"/>
      <c r="DE227" s="209"/>
      <c r="DF227" s="209"/>
      <c r="DG227" s="209"/>
      <c r="DH227" s="209"/>
      <c r="DI227" s="209"/>
      <c r="DJ227" s="209"/>
      <c r="DK227" s="209"/>
      <c r="DL227" s="209"/>
      <c r="DM227" s="209"/>
      <c r="DN227" s="209"/>
      <c r="DO227" s="209"/>
      <c r="DP227" s="209"/>
      <c r="DQ227" s="209"/>
      <c r="DR227" s="209"/>
      <c r="DS227" s="209"/>
      <c r="DT227" s="209"/>
      <c r="DU227" s="209"/>
      <c r="DV227" s="209"/>
      <c r="DW227" s="209"/>
      <c r="DX227" s="209"/>
      <c r="DY227" s="209"/>
      <c r="DZ227" s="209"/>
      <c r="EA227" s="209"/>
      <c r="EB227" s="209"/>
      <c r="EC227" s="209"/>
      <c r="ED227" s="209"/>
      <c r="EE227" s="209"/>
      <c r="EF227" s="209"/>
      <c r="EG227" s="209"/>
      <c r="EH227" s="209"/>
      <c r="EI227" s="209"/>
      <c r="EJ227" s="209"/>
      <c r="EK227" s="209"/>
      <c r="EL227" s="209"/>
      <c r="EM227" s="209"/>
      <c r="EN227" s="209"/>
      <c r="EO227" s="209"/>
      <c r="EP227" s="209"/>
      <c r="EQ227" s="209"/>
      <c r="ER227" s="209"/>
      <c r="ES227" s="209"/>
      <c r="ET227" s="209"/>
      <c r="EU227" s="209"/>
      <c r="EV227" s="209"/>
      <c r="EW227" s="209"/>
      <c r="EX227" s="209"/>
      <c r="EY227" s="209"/>
      <c r="EZ227" s="209"/>
      <c r="FA227" s="209"/>
      <c r="FB227" s="209"/>
      <c r="FC227" s="209"/>
      <c r="FD227" s="209"/>
      <c r="FE227" s="209"/>
      <c r="FF227" s="209"/>
      <c r="FG227" s="209"/>
      <c r="FH227" s="209"/>
      <c r="FI227" s="209"/>
      <c r="FJ227" s="209"/>
      <c r="FK227" s="209"/>
      <c r="FL227" s="209"/>
      <c r="FM227" s="209"/>
      <c r="FN227" s="209"/>
      <c r="FO227" s="209"/>
      <c r="FP227" s="209"/>
      <c r="FQ227" s="209"/>
      <c r="FR227" s="209"/>
      <c r="FS227" s="209"/>
      <c r="FT227" s="209"/>
      <c r="FU227" s="209"/>
      <c r="FV227" s="209"/>
      <c r="FW227" s="209"/>
      <c r="FX227" s="209"/>
      <c r="FY227" s="209"/>
      <c r="FZ227" s="209"/>
      <c r="GA227" s="209"/>
      <c r="GB227" s="209"/>
      <c r="GC227" s="209"/>
      <c r="GD227" s="209"/>
      <c r="GE227" s="209"/>
      <c r="GF227" s="209"/>
      <c r="GG227" s="209"/>
      <c r="GH227" s="209"/>
      <c r="GI227" s="209"/>
      <c r="GJ227" s="209"/>
      <c r="GK227" s="209"/>
      <c r="GL227" s="209"/>
      <c r="GM227" s="209"/>
      <c r="GN227" s="209"/>
      <c r="GO227" s="209"/>
      <c r="GP227" s="209"/>
      <c r="GQ227" s="209"/>
      <c r="GR227" s="209"/>
      <c r="GS227" s="209"/>
      <c r="GT227" s="209"/>
      <c r="GU227" s="209"/>
      <c r="GV227" s="209"/>
      <c r="GW227" s="209"/>
      <c r="GX227" s="209"/>
      <c r="GY227" s="209"/>
      <c r="GZ227" s="209"/>
      <c r="HA227" s="209"/>
      <c r="HB227" s="209"/>
      <c r="HC227" s="209"/>
      <c r="HD227" s="209"/>
      <c r="HE227" s="209"/>
      <c r="HF227" s="209"/>
      <c r="HG227" s="209"/>
      <c r="HH227" s="209"/>
      <c r="HI227" s="209"/>
      <c r="HJ227" s="209"/>
      <c r="HK227" s="209"/>
      <c r="HL227" s="209"/>
      <c r="HM227" s="209"/>
      <c r="HN227" s="209"/>
      <c r="HO227" s="209"/>
      <c r="HP227" s="209"/>
      <c r="HQ227" s="209"/>
      <c r="HR227" s="209"/>
      <c r="HS227" s="209"/>
      <c r="HT227" s="209"/>
      <c r="HU227" s="209"/>
      <c r="HV227" s="209"/>
      <c r="HW227" s="209"/>
      <c r="HX227" s="209"/>
      <c r="HY227" s="209"/>
      <c r="HZ227" s="209"/>
      <c r="IA227" s="209"/>
      <c r="IB227" s="209"/>
      <c r="IC227" s="209"/>
      <c r="ID227" s="209"/>
      <c r="IE227" s="209"/>
      <c r="IF227" s="209"/>
      <c r="IG227" s="209"/>
      <c r="IH227" s="209"/>
      <c r="II227" s="209"/>
      <c r="IJ227" s="209"/>
      <c r="IK227" s="209"/>
      <c r="IL227" s="209"/>
      <c r="IM227" s="209"/>
      <c r="IN227" s="209"/>
      <c r="IO227" s="209"/>
      <c r="IP227" s="209"/>
      <c r="IQ227" s="209"/>
      <c r="IR227" s="209"/>
      <c r="IS227" s="209"/>
      <c r="IT227" s="209"/>
      <c r="IU227" s="209"/>
      <c r="IV227" s="209"/>
      <c r="IW227" s="209"/>
      <c r="IX227" s="209"/>
      <c r="IY227" s="209"/>
      <c r="IZ227" s="209"/>
      <c r="JA227" s="209"/>
      <c r="JB227" s="209"/>
      <c r="JC227" s="209"/>
      <c r="JD227" s="209"/>
      <c r="JE227" s="209"/>
      <c r="JF227" s="209"/>
      <c r="JG227" s="209"/>
      <c r="JH227" s="209"/>
      <c r="JI227" s="209"/>
      <c r="JJ227" s="209"/>
      <c r="JK227" s="209"/>
      <c r="JL227" s="209"/>
      <c r="JM227" s="209"/>
      <c r="JN227" s="209"/>
      <c r="JO227" s="209"/>
      <c r="JP227" s="209"/>
      <c r="JQ227" s="209"/>
      <c r="JR227" s="209"/>
      <c r="JS227" s="209"/>
      <c r="JT227" s="209"/>
      <c r="JU227" s="209"/>
      <c r="JV227" s="209"/>
      <c r="JW227" s="209"/>
      <c r="JX227" s="209"/>
      <c r="JY227" s="209"/>
      <c r="JZ227" s="209"/>
      <c r="KA227" s="209"/>
      <c r="KB227" s="209"/>
      <c r="KC227" s="209"/>
      <c r="KD227" s="209"/>
      <c r="KE227" s="209"/>
      <c r="KF227" s="209"/>
      <c r="KG227" s="209"/>
      <c r="KH227" s="209"/>
      <c r="KI227" s="209"/>
      <c r="KJ227" s="209"/>
      <c r="KK227" s="209"/>
      <c r="KL227" s="209"/>
      <c r="KM227" s="209"/>
      <c r="KN227" s="209"/>
      <c r="KO227" s="209"/>
    </row>
    <row r="228" spans="1:1025" s="212" customFormat="1" ht="27" x14ac:dyDescent="0.25">
      <c r="A228" s="209"/>
      <c r="B228" s="301"/>
      <c r="C228" s="294"/>
      <c r="D228" s="199" t="s">
        <v>25</v>
      </c>
      <c r="E228" s="201">
        <v>168870.2</v>
      </c>
      <c r="F228" s="201">
        <v>145733.22730999999</v>
      </c>
      <c r="G228" s="201">
        <v>145733.22730999999</v>
      </c>
      <c r="H228" s="201">
        <v>145733.22730999999</v>
      </c>
      <c r="I228" s="201">
        <v>145733.22730999999</v>
      </c>
      <c r="J228" s="208">
        <f>I228/E228*100</f>
        <v>86.298960568531328</v>
      </c>
      <c r="K228" s="208">
        <f t="shared" ref="K228" si="25">H228/G228*100</f>
        <v>100</v>
      </c>
      <c r="L228" s="208">
        <v>100</v>
      </c>
      <c r="CY228" s="209"/>
      <c r="CZ228" s="209"/>
      <c r="DA228" s="209"/>
      <c r="DB228" s="209"/>
      <c r="DC228" s="209"/>
      <c r="DD228" s="209"/>
      <c r="DE228" s="209"/>
      <c r="DF228" s="209"/>
      <c r="DG228" s="209"/>
      <c r="DH228" s="209"/>
      <c r="DI228" s="209"/>
      <c r="DJ228" s="209"/>
      <c r="DK228" s="209"/>
      <c r="DL228" s="209"/>
      <c r="DM228" s="209"/>
      <c r="DN228" s="209"/>
      <c r="DO228" s="209"/>
      <c r="DP228" s="209"/>
      <c r="DQ228" s="209"/>
      <c r="DR228" s="209"/>
      <c r="DS228" s="209"/>
      <c r="DT228" s="209"/>
      <c r="DU228" s="209"/>
      <c r="DV228" s="209"/>
      <c r="DW228" s="209"/>
      <c r="DX228" s="209"/>
      <c r="DY228" s="209"/>
      <c r="DZ228" s="209"/>
      <c r="EA228" s="209"/>
      <c r="EB228" s="209"/>
      <c r="EC228" s="209"/>
      <c r="ED228" s="209"/>
      <c r="EE228" s="209"/>
      <c r="EF228" s="209"/>
      <c r="EG228" s="209"/>
      <c r="EH228" s="209"/>
      <c r="EI228" s="209"/>
      <c r="EJ228" s="209"/>
      <c r="EK228" s="209"/>
      <c r="EL228" s="209"/>
      <c r="EM228" s="209"/>
      <c r="EN228" s="209"/>
      <c r="EO228" s="209"/>
      <c r="EP228" s="209"/>
      <c r="EQ228" s="209"/>
      <c r="ER228" s="209"/>
      <c r="ES228" s="209"/>
      <c r="ET228" s="209"/>
      <c r="EU228" s="209"/>
      <c r="EV228" s="209"/>
      <c r="EW228" s="209"/>
      <c r="EX228" s="209"/>
      <c r="EY228" s="209"/>
      <c r="EZ228" s="209"/>
      <c r="FA228" s="209"/>
      <c r="FB228" s="209"/>
      <c r="FC228" s="209"/>
      <c r="FD228" s="209"/>
      <c r="FE228" s="209"/>
      <c r="FF228" s="209"/>
      <c r="FG228" s="209"/>
      <c r="FH228" s="209"/>
      <c r="FI228" s="209"/>
      <c r="FJ228" s="209"/>
      <c r="FK228" s="209"/>
      <c r="FL228" s="209"/>
      <c r="FM228" s="209"/>
      <c r="FN228" s="209"/>
      <c r="FO228" s="209"/>
      <c r="FP228" s="209"/>
      <c r="FQ228" s="209"/>
      <c r="FR228" s="209"/>
      <c r="FS228" s="209"/>
      <c r="FT228" s="209"/>
      <c r="FU228" s="209"/>
      <c r="FV228" s="209"/>
      <c r="FW228" s="209"/>
      <c r="FX228" s="209"/>
      <c r="FY228" s="209"/>
      <c r="FZ228" s="209"/>
      <c r="GA228" s="209"/>
      <c r="GB228" s="209"/>
      <c r="GC228" s="209"/>
      <c r="GD228" s="209"/>
      <c r="GE228" s="209"/>
      <c r="GF228" s="209"/>
      <c r="GG228" s="209"/>
      <c r="GH228" s="209"/>
      <c r="GI228" s="209"/>
      <c r="GJ228" s="209"/>
      <c r="GK228" s="209"/>
      <c r="GL228" s="209"/>
      <c r="GM228" s="209"/>
      <c r="GN228" s="209"/>
      <c r="GO228" s="209"/>
      <c r="GP228" s="209"/>
      <c r="GQ228" s="209"/>
      <c r="GR228" s="209"/>
      <c r="GS228" s="209"/>
      <c r="GT228" s="209"/>
      <c r="GU228" s="209"/>
      <c r="GV228" s="209"/>
      <c r="GW228" s="209"/>
      <c r="GX228" s="209"/>
      <c r="GY228" s="209"/>
      <c r="GZ228" s="209"/>
      <c r="HA228" s="209"/>
      <c r="HB228" s="209"/>
      <c r="HC228" s="209"/>
      <c r="HD228" s="209"/>
      <c r="HE228" s="209"/>
      <c r="HF228" s="209"/>
      <c r="HG228" s="209"/>
      <c r="HH228" s="209"/>
      <c r="HI228" s="209"/>
      <c r="HJ228" s="209"/>
      <c r="HK228" s="209"/>
      <c r="HL228" s="209"/>
      <c r="HM228" s="209"/>
      <c r="HN228" s="209"/>
      <c r="HO228" s="209"/>
      <c r="HP228" s="209"/>
      <c r="HQ228" s="209"/>
      <c r="HR228" s="209"/>
      <c r="HS228" s="209"/>
      <c r="HT228" s="209"/>
      <c r="HU228" s="209"/>
      <c r="HV228" s="209"/>
      <c r="HW228" s="209"/>
      <c r="HX228" s="209"/>
      <c r="HY228" s="209"/>
      <c r="HZ228" s="209"/>
      <c r="IA228" s="209"/>
      <c r="IB228" s="209"/>
      <c r="IC228" s="209"/>
      <c r="ID228" s="209"/>
      <c r="IE228" s="209"/>
      <c r="IF228" s="209"/>
      <c r="IG228" s="209"/>
      <c r="IH228" s="209"/>
      <c r="II228" s="209"/>
      <c r="IJ228" s="209"/>
      <c r="IK228" s="209"/>
      <c r="IL228" s="209"/>
      <c r="IM228" s="209"/>
      <c r="IN228" s="209"/>
      <c r="IO228" s="209"/>
      <c r="IP228" s="209"/>
      <c r="IQ228" s="209"/>
      <c r="IR228" s="209"/>
      <c r="IS228" s="209"/>
      <c r="IT228" s="209"/>
      <c r="IU228" s="209"/>
      <c r="IV228" s="209"/>
      <c r="IW228" s="209"/>
      <c r="IX228" s="209"/>
      <c r="IY228" s="209"/>
      <c r="IZ228" s="209"/>
      <c r="JA228" s="209"/>
      <c r="JB228" s="209"/>
      <c r="JC228" s="209"/>
      <c r="JD228" s="209"/>
      <c r="JE228" s="209"/>
      <c r="JF228" s="209"/>
      <c r="JG228" s="209"/>
      <c r="JH228" s="209"/>
      <c r="JI228" s="209"/>
      <c r="JJ228" s="209"/>
      <c r="JK228" s="209"/>
      <c r="JL228" s="209"/>
      <c r="JM228" s="209"/>
      <c r="JN228" s="209"/>
      <c r="JO228" s="209"/>
      <c r="JP228" s="209"/>
      <c r="JQ228" s="209"/>
      <c r="JR228" s="209"/>
      <c r="JS228" s="209"/>
      <c r="JT228" s="209"/>
      <c r="JU228" s="209"/>
      <c r="JV228" s="209"/>
      <c r="JW228" s="209"/>
      <c r="JX228" s="209"/>
      <c r="JY228" s="209"/>
      <c r="JZ228" s="209"/>
      <c r="KA228" s="209"/>
      <c r="KB228" s="209"/>
      <c r="KC228" s="209"/>
      <c r="KD228" s="209"/>
      <c r="KE228" s="209"/>
      <c r="KF228" s="209"/>
      <c r="KG228" s="209"/>
      <c r="KH228" s="209"/>
      <c r="KI228" s="209"/>
      <c r="KJ228" s="209"/>
      <c r="KK228" s="209"/>
      <c r="KL228" s="209"/>
      <c r="KM228" s="209"/>
      <c r="KN228" s="209"/>
      <c r="KO228" s="209"/>
    </row>
    <row r="229" spans="1:1025" s="212" customFormat="1" ht="55.5" customHeight="1" x14ac:dyDescent="0.25">
      <c r="A229" s="209"/>
      <c r="B229" s="301"/>
      <c r="C229" s="294"/>
      <c r="D229" s="199" t="s">
        <v>26</v>
      </c>
      <c r="E229" s="201"/>
      <c r="F229" s="201">
        <v>145733.22730999999</v>
      </c>
      <c r="G229" s="201"/>
      <c r="H229" s="201"/>
      <c r="I229" s="201"/>
      <c r="J229" s="208"/>
      <c r="K229" s="208"/>
      <c r="L229" s="208"/>
      <c r="CY229" s="209"/>
      <c r="CZ229" s="209"/>
      <c r="DA229" s="209"/>
      <c r="DB229" s="209"/>
      <c r="DC229" s="209"/>
      <c r="DD229" s="209"/>
      <c r="DE229" s="209"/>
      <c r="DF229" s="209"/>
      <c r="DG229" s="209"/>
      <c r="DH229" s="209"/>
      <c r="DI229" s="209"/>
      <c r="DJ229" s="209"/>
      <c r="DK229" s="209"/>
      <c r="DL229" s="209"/>
      <c r="DM229" s="209"/>
      <c r="DN229" s="209"/>
      <c r="DO229" s="209"/>
      <c r="DP229" s="209"/>
      <c r="DQ229" s="209"/>
      <c r="DR229" s="209"/>
      <c r="DS229" s="209"/>
      <c r="DT229" s="209"/>
      <c r="DU229" s="209"/>
      <c r="DV229" s="209"/>
      <c r="DW229" s="209"/>
      <c r="DX229" s="209"/>
      <c r="DY229" s="209"/>
      <c r="DZ229" s="209"/>
      <c r="EA229" s="209"/>
      <c r="EB229" s="209"/>
      <c r="EC229" s="209"/>
      <c r="ED229" s="209"/>
      <c r="EE229" s="209"/>
      <c r="EF229" s="209"/>
      <c r="EG229" s="209"/>
      <c r="EH229" s="209"/>
      <c r="EI229" s="209"/>
      <c r="EJ229" s="209"/>
      <c r="EK229" s="209"/>
      <c r="EL229" s="209"/>
      <c r="EM229" s="209"/>
      <c r="EN229" s="209"/>
      <c r="EO229" s="209"/>
      <c r="EP229" s="209"/>
      <c r="EQ229" s="209"/>
      <c r="ER229" s="209"/>
      <c r="ES229" s="209"/>
      <c r="ET229" s="209"/>
      <c r="EU229" s="209"/>
      <c r="EV229" s="209"/>
      <c r="EW229" s="209"/>
      <c r="EX229" s="209"/>
      <c r="EY229" s="209"/>
      <c r="EZ229" s="209"/>
      <c r="FA229" s="209"/>
      <c r="FB229" s="209"/>
      <c r="FC229" s="209"/>
      <c r="FD229" s="209"/>
      <c r="FE229" s="209"/>
      <c r="FF229" s="209"/>
      <c r="FG229" s="209"/>
      <c r="FH229" s="209"/>
      <c r="FI229" s="209"/>
      <c r="FJ229" s="209"/>
      <c r="FK229" s="209"/>
      <c r="FL229" s="209"/>
      <c r="FM229" s="209"/>
      <c r="FN229" s="209"/>
      <c r="FO229" s="209"/>
      <c r="FP229" s="209"/>
      <c r="FQ229" s="209"/>
      <c r="FR229" s="209"/>
      <c r="FS229" s="209"/>
      <c r="FT229" s="209"/>
      <c r="FU229" s="209"/>
      <c r="FV229" s="209"/>
      <c r="FW229" s="209"/>
      <c r="FX229" s="209"/>
      <c r="FY229" s="209"/>
      <c r="FZ229" s="209"/>
      <c r="GA229" s="209"/>
      <c r="GB229" s="209"/>
      <c r="GC229" s="209"/>
      <c r="GD229" s="209"/>
      <c r="GE229" s="209"/>
      <c r="GF229" s="209"/>
      <c r="GG229" s="209"/>
      <c r="GH229" s="209"/>
      <c r="GI229" s="209"/>
      <c r="GJ229" s="209"/>
      <c r="GK229" s="209"/>
      <c r="GL229" s="209"/>
      <c r="GM229" s="209"/>
      <c r="GN229" s="209"/>
      <c r="GO229" s="209"/>
      <c r="GP229" s="209"/>
      <c r="GQ229" s="209"/>
      <c r="GR229" s="209"/>
      <c r="GS229" s="209"/>
      <c r="GT229" s="209"/>
      <c r="GU229" s="209"/>
      <c r="GV229" s="209"/>
      <c r="GW229" s="209"/>
      <c r="GX229" s="209"/>
      <c r="GY229" s="209"/>
      <c r="GZ229" s="209"/>
      <c r="HA229" s="209"/>
      <c r="HB229" s="209"/>
      <c r="HC229" s="209"/>
      <c r="HD229" s="209"/>
      <c r="HE229" s="209"/>
      <c r="HF229" s="209"/>
      <c r="HG229" s="209"/>
      <c r="HH229" s="209"/>
      <c r="HI229" s="209"/>
      <c r="HJ229" s="209"/>
      <c r="HK229" s="209"/>
      <c r="HL229" s="209"/>
      <c r="HM229" s="209"/>
      <c r="HN229" s="209"/>
      <c r="HO229" s="209"/>
      <c r="HP229" s="209"/>
      <c r="HQ229" s="209"/>
      <c r="HR229" s="209"/>
      <c r="HS229" s="209"/>
      <c r="HT229" s="209"/>
      <c r="HU229" s="209"/>
      <c r="HV229" s="209"/>
      <c r="HW229" s="209"/>
      <c r="HX229" s="209"/>
      <c r="HY229" s="209"/>
      <c r="HZ229" s="209"/>
      <c r="IA229" s="209"/>
      <c r="IB229" s="209"/>
      <c r="IC229" s="209"/>
      <c r="ID229" s="209"/>
      <c r="IE229" s="209"/>
      <c r="IF229" s="209"/>
      <c r="IG229" s="209"/>
      <c r="IH229" s="209"/>
      <c r="II229" s="209"/>
      <c r="IJ229" s="209"/>
      <c r="IK229" s="209"/>
      <c r="IL229" s="209"/>
      <c r="IM229" s="209"/>
      <c r="IN229" s="209"/>
      <c r="IO229" s="209"/>
      <c r="IP229" s="209"/>
      <c r="IQ229" s="209"/>
      <c r="IR229" s="209"/>
      <c r="IS229" s="209"/>
      <c r="IT229" s="209"/>
      <c r="IU229" s="209"/>
      <c r="IV229" s="209"/>
      <c r="IW229" s="209"/>
      <c r="IX229" s="209"/>
      <c r="IY229" s="209"/>
      <c r="IZ229" s="209"/>
      <c r="JA229" s="209"/>
      <c r="JB229" s="209"/>
      <c r="JC229" s="209"/>
      <c r="JD229" s="209"/>
      <c r="JE229" s="209"/>
      <c r="JF229" s="209"/>
      <c r="JG229" s="209"/>
      <c r="JH229" s="209"/>
      <c r="JI229" s="209"/>
      <c r="JJ229" s="209"/>
      <c r="JK229" s="209"/>
      <c r="JL229" s="209"/>
      <c r="JM229" s="209"/>
      <c r="JN229" s="209"/>
      <c r="JO229" s="209"/>
      <c r="JP229" s="209"/>
      <c r="JQ229" s="209"/>
      <c r="JR229" s="209"/>
      <c r="JS229" s="209"/>
      <c r="JT229" s="209"/>
      <c r="JU229" s="209"/>
      <c r="JV229" s="209"/>
      <c r="JW229" s="209"/>
      <c r="JX229" s="209"/>
      <c r="JY229" s="209"/>
      <c r="JZ229" s="209"/>
      <c r="KA229" s="209"/>
      <c r="KB229" s="209"/>
      <c r="KC229" s="209"/>
      <c r="KD229" s="209"/>
      <c r="KE229" s="209"/>
      <c r="KF229" s="209"/>
      <c r="KG229" s="209"/>
      <c r="KH229" s="209"/>
      <c r="KI229" s="209"/>
      <c r="KJ229" s="209"/>
      <c r="KK229" s="209"/>
      <c r="KL229" s="209"/>
      <c r="KM229" s="209"/>
      <c r="KN229" s="209"/>
      <c r="KO229" s="209"/>
    </row>
    <row r="230" spans="1:1025" s="212" customFormat="1" ht="27" x14ac:dyDescent="0.25">
      <c r="A230" s="209"/>
      <c r="B230" s="301"/>
      <c r="C230" s="294"/>
      <c r="D230" s="199" t="s">
        <v>27</v>
      </c>
      <c r="E230" s="201"/>
      <c r="F230" s="201"/>
      <c r="G230" s="201"/>
      <c r="H230" s="201"/>
      <c r="I230" s="201"/>
      <c r="J230" s="208"/>
      <c r="K230" s="208"/>
      <c r="L230" s="208"/>
      <c r="CY230" s="209"/>
      <c r="CZ230" s="209"/>
      <c r="DA230" s="209"/>
      <c r="DB230" s="209"/>
      <c r="DC230" s="209"/>
      <c r="DD230" s="209"/>
      <c r="DE230" s="209"/>
      <c r="DF230" s="209"/>
      <c r="DG230" s="209"/>
      <c r="DH230" s="209"/>
      <c r="DI230" s="209"/>
      <c r="DJ230" s="209"/>
      <c r="DK230" s="209"/>
      <c r="DL230" s="209"/>
      <c r="DM230" s="209"/>
      <c r="DN230" s="209"/>
      <c r="DO230" s="209"/>
      <c r="DP230" s="209"/>
      <c r="DQ230" s="209"/>
      <c r="DR230" s="209"/>
      <c r="DS230" s="209"/>
      <c r="DT230" s="209"/>
      <c r="DU230" s="209"/>
      <c r="DV230" s="209"/>
      <c r="DW230" s="209"/>
      <c r="DX230" s="209"/>
      <c r="DY230" s="209"/>
      <c r="DZ230" s="209"/>
      <c r="EA230" s="209"/>
      <c r="EB230" s="209"/>
      <c r="EC230" s="209"/>
      <c r="ED230" s="209"/>
      <c r="EE230" s="209"/>
      <c r="EF230" s="209"/>
      <c r="EG230" s="209"/>
      <c r="EH230" s="209"/>
      <c r="EI230" s="209"/>
      <c r="EJ230" s="209"/>
      <c r="EK230" s="209"/>
      <c r="EL230" s="209"/>
      <c r="EM230" s="209"/>
      <c r="EN230" s="209"/>
      <c r="EO230" s="209"/>
      <c r="EP230" s="209"/>
      <c r="EQ230" s="209"/>
      <c r="ER230" s="209"/>
      <c r="ES230" s="209"/>
      <c r="ET230" s="209"/>
      <c r="EU230" s="209"/>
      <c r="EV230" s="209"/>
      <c r="EW230" s="209"/>
      <c r="EX230" s="209"/>
      <c r="EY230" s="209"/>
      <c r="EZ230" s="209"/>
      <c r="FA230" s="209"/>
      <c r="FB230" s="209"/>
      <c r="FC230" s="209"/>
      <c r="FD230" s="209"/>
      <c r="FE230" s="209"/>
      <c r="FF230" s="209"/>
      <c r="FG230" s="209"/>
      <c r="FH230" s="209"/>
      <c r="FI230" s="209"/>
      <c r="FJ230" s="209"/>
      <c r="FK230" s="209"/>
      <c r="FL230" s="209"/>
      <c r="FM230" s="209"/>
      <c r="FN230" s="209"/>
      <c r="FO230" s="209"/>
      <c r="FP230" s="209"/>
      <c r="FQ230" s="209"/>
      <c r="FR230" s="209"/>
      <c r="FS230" s="209"/>
      <c r="FT230" s="209"/>
      <c r="FU230" s="209"/>
      <c r="FV230" s="209"/>
      <c r="FW230" s="209"/>
      <c r="FX230" s="209"/>
      <c r="FY230" s="209"/>
      <c r="FZ230" s="209"/>
      <c r="GA230" s="209"/>
      <c r="GB230" s="209"/>
      <c r="GC230" s="209"/>
      <c r="GD230" s="209"/>
      <c r="GE230" s="209"/>
      <c r="GF230" s="209"/>
      <c r="GG230" s="209"/>
      <c r="GH230" s="209"/>
      <c r="GI230" s="209"/>
      <c r="GJ230" s="209"/>
      <c r="GK230" s="209"/>
      <c r="GL230" s="209"/>
      <c r="GM230" s="209"/>
      <c r="GN230" s="209"/>
      <c r="GO230" s="209"/>
      <c r="GP230" s="209"/>
      <c r="GQ230" s="209"/>
      <c r="GR230" s="209"/>
      <c r="GS230" s="209"/>
      <c r="GT230" s="209"/>
      <c r="GU230" s="209"/>
      <c r="GV230" s="209"/>
      <c r="GW230" s="209"/>
      <c r="GX230" s="209"/>
      <c r="GY230" s="209"/>
      <c r="GZ230" s="209"/>
      <c r="HA230" s="209"/>
      <c r="HB230" s="209"/>
      <c r="HC230" s="209"/>
      <c r="HD230" s="209"/>
      <c r="HE230" s="209"/>
      <c r="HF230" s="209"/>
      <c r="HG230" s="209"/>
      <c r="HH230" s="209"/>
      <c r="HI230" s="209"/>
      <c r="HJ230" s="209"/>
      <c r="HK230" s="209"/>
      <c r="HL230" s="209"/>
      <c r="HM230" s="209"/>
      <c r="HN230" s="209"/>
      <c r="HO230" s="209"/>
      <c r="HP230" s="209"/>
      <c r="HQ230" s="209"/>
      <c r="HR230" s="209"/>
      <c r="HS230" s="209"/>
      <c r="HT230" s="209"/>
      <c r="HU230" s="209"/>
      <c r="HV230" s="209"/>
      <c r="HW230" s="209"/>
      <c r="HX230" s="209"/>
      <c r="HY230" s="209"/>
      <c r="HZ230" s="209"/>
      <c r="IA230" s="209"/>
      <c r="IB230" s="209"/>
      <c r="IC230" s="209"/>
      <c r="ID230" s="209"/>
      <c r="IE230" s="209"/>
      <c r="IF230" s="209"/>
      <c r="IG230" s="209"/>
      <c r="IH230" s="209"/>
      <c r="II230" s="209"/>
      <c r="IJ230" s="209"/>
      <c r="IK230" s="209"/>
      <c r="IL230" s="209"/>
      <c r="IM230" s="209"/>
      <c r="IN230" s="209"/>
      <c r="IO230" s="209"/>
      <c r="IP230" s="209"/>
      <c r="IQ230" s="209"/>
      <c r="IR230" s="209"/>
      <c r="IS230" s="209"/>
      <c r="IT230" s="209"/>
      <c r="IU230" s="209"/>
      <c r="IV230" s="209"/>
      <c r="IW230" s="209"/>
      <c r="IX230" s="209"/>
      <c r="IY230" s="209"/>
      <c r="IZ230" s="209"/>
      <c r="JA230" s="209"/>
      <c r="JB230" s="209"/>
      <c r="JC230" s="209"/>
      <c r="JD230" s="209"/>
      <c r="JE230" s="209"/>
      <c r="JF230" s="209"/>
      <c r="JG230" s="209"/>
      <c r="JH230" s="209"/>
      <c r="JI230" s="209"/>
      <c r="JJ230" s="209"/>
      <c r="JK230" s="209"/>
      <c r="JL230" s="209"/>
      <c r="JM230" s="209"/>
      <c r="JN230" s="209"/>
      <c r="JO230" s="209"/>
      <c r="JP230" s="209"/>
      <c r="JQ230" s="209"/>
      <c r="JR230" s="209"/>
      <c r="JS230" s="209"/>
      <c r="JT230" s="209"/>
      <c r="JU230" s="209"/>
      <c r="JV230" s="209"/>
      <c r="JW230" s="209"/>
      <c r="JX230" s="209"/>
      <c r="JY230" s="209"/>
      <c r="JZ230" s="209"/>
      <c r="KA230" s="209"/>
      <c r="KB230" s="209"/>
      <c r="KC230" s="209"/>
      <c r="KD230" s="209"/>
      <c r="KE230" s="209"/>
      <c r="KF230" s="209"/>
      <c r="KG230" s="209"/>
      <c r="KH230" s="209"/>
      <c r="KI230" s="209"/>
      <c r="KJ230" s="209"/>
      <c r="KK230" s="209"/>
      <c r="KL230" s="209"/>
      <c r="KM230" s="209"/>
      <c r="KN230" s="209"/>
      <c r="KO230" s="209"/>
    </row>
    <row r="231" spans="1:1025" s="212" customFormat="1" ht="45" x14ac:dyDescent="0.25">
      <c r="A231" s="209"/>
      <c r="B231" s="301"/>
      <c r="C231" s="294"/>
      <c r="D231" s="200" t="s">
        <v>28</v>
      </c>
      <c r="E231" s="201">
        <v>6156.3</v>
      </c>
      <c r="F231" s="201"/>
      <c r="G231" s="201"/>
      <c r="H231" s="201"/>
      <c r="I231" s="201"/>
      <c r="J231" s="208"/>
      <c r="K231" s="208"/>
      <c r="L231" s="208"/>
      <c r="CY231" s="209"/>
      <c r="CZ231" s="209"/>
      <c r="DA231" s="209"/>
      <c r="DB231" s="209"/>
      <c r="DC231" s="209"/>
      <c r="DD231" s="209"/>
      <c r="DE231" s="209"/>
      <c r="DF231" s="209"/>
      <c r="DG231" s="209"/>
      <c r="DH231" s="209"/>
      <c r="DI231" s="209"/>
      <c r="DJ231" s="209"/>
      <c r="DK231" s="209"/>
      <c r="DL231" s="209"/>
      <c r="DM231" s="209"/>
      <c r="DN231" s="209"/>
      <c r="DO231" s="209"/>
      <c r="DP231" s="209"/>
      <c r="DQ231" s="209"/>
      <c r="DR231" s="209"/>
      <c r="DS231" s="209"/>
      <c r="DT231" s="209"/>
      <c r="DU231" s="209"/>
      <c r="DV231" s="209"/>
      <c r="DW231" s="209"/>
      <c r="DX231" s="209"/>
      <c r="DY231" s="209"/>
      <c r="DZ231" s="209"/>
      <c r="EA231" s="209"/>
      <c r="EB231" s="209"/>
      <c r="EC231" s="209"/>
      <c r="ED231" s="209"/>
      <c r="EE231" s="209"/>
      <c r="EF231" s="209"/>
      <c r="EG231" s="209"/>
      <c r="EH231" s="209"/>
      <c r="EI231" s="209"/>
      <c r="EJ231" s="209"/>
      <c r="EK231" s="209"/>
      <c r="EL231" s="209"/>
      <c r="EM231" s="209"/>
      <c r="EN231" s="209"/>
      <c r="EO231" s="209"/>
      <c r="EP231" s="209"/>
      <c r="EQ231" s="209"/>
      <c r="ER231" s="209"/>
      <c r="ES231" s="209"/>
      <c r="ET231" s="209"/>
      <c r="EU231" s="209"/>
      <c r="EV231" s="209"/>
      <c r="EW231" s="209"/>
      <c r="EX231" s="209"/>
      <c r="EY231" s="209"/>
      <c r="EZ231" s="209"/>
      <c r="FA231" s="209"/>
      <c r="FB231" s="209"/>
      <c r="FC231" s="209"/>
      <c r="FD231" s="209"/>
      <c r="FE231" s="209"/>
      <c r="FF231" s="209"/>
      <c r="FG231" s="209"/>
      <c r="FH231" s="209"/>
      <c r="FI231" s="209"/>
      <c r="FJ231" s="209"/>
      <c r="FK231" s="209"/>
      <c r="FL231" s="209"/>
      <c r="FM231" s="209"/>
      <c r="FN231" s="209"/>
      <c r="FO231" s="209"/>
      <c r="FP231" s="209"/>
      <c r="FQ231" s="209"/>
      <c r="FR231" s="209"/>
      <c r="FS231" s="209"/>
      <c r="FT231" s="209"/>
      <c r="FU231" s="209"/>
      <c r="FV231" s="209"/>
      <c r="FW231" s="209"/>
      <c r="FX231" s="209"/>
      <c r="FY231" s="209"/>
      <c r="FZ231" s="209"/>
      <c r="GA231" s="209"/>
      <c r="GB231" s="209"/>
      <c r="GC231" s="209"/>
      <c r="GD231" s="209"/>
      <c r="GE231" s="209"/>
      <c r="GF231" s="209"/>
      <c r="GG231" s="209"/>
      <c r="GH231" s="209"/>
      <c r="GI231" s="209"/>
      <c r="GJ231" s="209"/>
      <c r="GK231" s="209"/>
      <c r="GL231" s="209"/>
      <c r="GM231" s="209"/>
      <c r="GN231" s="209"/>
      <c r="GO231" s="209"/>
      <c r="GP231" s="209"/>
      <c r="GQ231" s="209"/>
      <c r="GR231" s="209"/>
      <c r="GS231" s="209"/>
      <c r="GT231" s="209"/>
      <c r="GU231" s="209"/>
      <c r="GV231" s="209"/>
      <c r="GW231" s="209"/>
      <c r="GX231" s="209"/>
      <c r="GY231" s="209"/>
      <c r="GZ231" s="209"/>
      <c r="HA231" s="209"/>
      <c r="HB231" s="209"/>
      <c r="HC231" s="209"/>
      <c r="HD231" s="209"/>
      <c r="HE231" s="209"/>
      <c r="HF231" s="209"/>
      <c r="HG231" s="209"/>
      <c r="HH231" s="209"/>
      <c r="HI231" s="209"/>
      <c r="HJ231" s="209"/>
      <c r="HK231" s="209"/>
      <c r="HL231" s="209"/>
      <c r="HM231" s="209"/>
      <c r="HN231" s="209"/>
      <c r="HO231" s="209"/>
      <c r="HP231" s="209"/>
      <c r="HQ231" s="209"/>
      <c r="HR231" s="209"/>
      <c r="HS231" s="209"/>
      <c r="HT231" s="209"/>
      <c r="HU231" s="209"/>
      <c r="HV231" s="209"/>
      <c r="HW231" s="209"/>
      <c r="HX231" s="209"/>
      <c r="HY231" s="209"/>
      <c r="HZ231" s="209"/>
      <c r="IA231" s="209"/>
      <c r="IB231" s="209"/>
      <c r="IC231" s="209"/>
      <c r="ID231" s="209"/>
      <c r="IE231" s="209"/>
      <c r="IF231" s="209"/>
      <c r="IG231" s="209"/>
      <c r="IH231" s="209"/>
      <c r="II231" s="209"/>
      <c r="IJ231" s="209"/>
      <c r="IK231" s="209"/>
      <c r="IL231" s="209"/>
      <c r="IM231" s="209"/>
      <c r="IN231" s="209"/>
      <c r="IO231" s="209"/>
      <c r="IP231" s="209"/>
      <c r="IQ231" s="209"/>
      <c r="IR231" s="209"/>
      <c r="IS231" s="209"/>
      <c r="IT231" s="209"/>
      <c r="IU231" s="209"/>
      <c r="IV231" s="209"/>
      <c r="IW231" s="209"/>
      <c r="IX231" s="209"/>
      <c r="IY231" s="209"/>
      <c r="IZ231" s="209"/>
      <c r="JA231" s="209"/>
      <c r="JB231" s="209"/>
      <c r="JC231" s="209"/>
      <c r="JD231" s="209"/>
      <c r="JE231" s="209"/>
      <c r="JF231" s="209"/>
      <c r="JG231" s="209"/>
      <c r="JH231" s="209"/>
      <c r="JI231" s="209"/>
      <c r="JJ231" s="209"/>
      <c r="JK231" s="209"/>
      <c r="JL231" s="209"/>
      <c r="JM231" s="209"/>
      <c r="JN231" s="209"/>
      <c r="JO231" s="209"/>
      <c r="JP231" s="209"/>
      <c r="JQ231" s="209"/>
      <c r="JR231" s="209"/>
      <c r="JS231" s="209"/>
      <c r="JT231" s="209"/>
      <c r="JU231" s="209"/>
      <c r="JV231" s="209"/>
      <c r="JW231" s="209"/>
      <c r="JX231" s="209"/>
      <c r="JY231" s="209"/>
      <c r="JZ231" s="209"/>
      <c r="KA231" s="209"/>
      <c r="KB231" s="209"/>
      <c r="KC231" s="209"/>
      <c r="KD231" s="209"/>
      <c r="KE231" s="209"/>
      <c r="KF231" s="209"/>
      <c r="KG231" s="209"/>
      <c r="KH231" s="209"/>
      <c r="KI231" s="209"/>
      <c r="KJ231" s="209"/>
      <c r="KK231" s="209"/>
      <c r="KL231" s="209"/>
      <c r="KM231" s="209"/>
      <c r="KN231" s="209"/>
      <c r="KO231" s="209"/>
    </row>
    <row r="232" spans="1:1025" s="212" customFormat="1" ht="15" customHeight="1" x14ac:dyDescent="0.25">
      <c r="A232" s="209"/>
      <c r="B232" s="301" t="s">
        <v>118</v>
      </c>
      <c r="C232" s="294" t="s">
        <v>101</v>
      </c>
      <c r="D232" s="199" t="s">
        <v>96</v>
      </c>
      <c r="E232" s="201">
        <f>E233+E235+E238</f>
        <v>146207.69999999998</v>
      </c>
      <c r="F232" s="208" t="s">
        <v>267</v>
      </c>
      <c r="G232" s="201">
        <f t="shared" ref="G232:I232" si="26">G233+G235+G238</f>
        <v>130952.7</v>
      </c>
      <c r="H232" s="201">
        <f t="shared" si="26"/>
        <v>78860.3</v>
      </c>
      <c r="I232" s="201">
        <f t="shared" si="26"/>
        <v>81407.100000000006</v>
      </c>
      <c r="J232" s="208"/>
      <c r="K232" s="208"/>
      <c r="L232" s="208"/>
      <c r="CY232" s="209"/>
      <c r="CZ232" s="209"/>
      <c r="DA232" s="209"/>
      <c r="DB232" s="209"/>
      <c r="DC232" s="209"/>
      <c r="DD232" s="209"/>
      <c r="DE232" s="209"/>
      <c r="DF232" s="209"/>
      <c r="DG232" s="209"/>
      <c r="DH232" s="209"/>
      <c r="DI232" s="209"/>
      <c r="DJ232" s="209"/>
      <c r="DK232" s="209"/>
      <c r="DL232" s="209"/>
      <c r="DM232" s="209"/>
      <c r="DN232" s="209"/>
      <c r="DO232" s="209"/>
      <c r="DP232" s="209"/>
      <c r="DQ232" s="209"/>
      <c r="DR232" s="209"/>
      <c r="DS232" s="209"/>
      <c r="DT232" s="209"/>
      <c r="DU232" s="209"/>
      <c r="DV232" s="209"/>
      <c r="DW232" s="209"/>
      <c r="DX232" s="209"/>
      <c r="DY232" s="209"/>
      <c r="DZ232" s="209"/>
      <c r="EA232" s="209"/>
      <c r="EB232" s="209"/>
      <c r="EC232" s="209"/>
      <c r="ED232" s="209"/>
      <c r="EE232" s="209"/>
      <c r="EF232" s="209"/>
      <c r="EG232" s="209"/>
      <c r="EH232" s="209"/>
      <c r="EI232" s="209"/>
      <c r="EJ232" s="209"/>
      <c r="EK232" s="209"/>
      <c r="EL232" s="209"/>
      <c r="EM232" s="209"/>
      <c r="EN232" s="209"/>
      <c r="EO232" s="209"/>
      <c r="EP232" s="209"/>
      <c r="EQ232" s="209"/>
      <c r="ER232" s="209"/>
      <c r="ES232" s="209"/>
      <c r="ET232" s="209"/>
      <c r="EU232" s="209"/>
      <c r="EV232" s="209"/>
      <c r="EW232" s="209"/>
      <c r="EX232" s="209"/>
      <c r="EY232" s="209"/>
      <c r="EZ232" s="209"/>
      <c r="FA232" s="209"/>
      <c r="FB232" s="209"/>
      <c r="FC232" s="209"/>
      <c r="FD232" s="209"/>
      <c r="FE232" s="209"/>
      <c r="FF232" s="209"/>
      <c r="FG232" s="209"/>
      <c r="FH232" s="209"/>
      <c r="FI232" s="209"/>
      <c r="FJ232" s="209"/>
      <c r="FK232" s="209"/>
      <c r="FL232" s="209"/>
      <c r="FM232" s="209"/>
      <c r="FN232" s="209"/>
      <c r="FO232" s="209"/>
      <c r="FP232" s="209"/>
      <c r="FQ232" s="209"/>
      <c r="FR232" s="209"/>
      <c r="FS232" s="209"/>
      <c r="FT232" s="209"/>
      <c r="FU232" s="209"/>
      <c r="FV232" s="209"/>
      <c r="FW232" s="209"/>
      <c r="FX232" s="209"/>
      <c r="FY232" s="209"/>
      <c r="FZ232" s="209"/>
      <c r="GA232" s="209"/>
      <c r="GB232" s="209"/>
      <c r="GC232" s="209"/>
      <c r="GD232" s="209"/>
      <c r="GE232" s="209"/>
      <c r="GF232" s="209"/>
      <c r="GG232" s="209"/>
      <c r="GH232" s="209"/>
      <c r="GI232" s="209"/>
      <c r="GJ232" s="209"/>
      <c r="GK232" s="209"/>
      <c r="GL232" s="209"/>
      <c r="GM232" s="209"/>
      <c r="GN232" s="209"/>
      <c r="GO232" s="209"/>
      <c r="GP232" s="209"/>
      <c r="GQ232" s="209"/>
      <c r="GR232" s="209"/>
      <c r="GS232" s="209"/>
      <c r="GT232" s="209"/>
      <c r="GU232" s="209"/>
      <c r="GV232" s="209"/>
      <c r="GW232" s="209"/>
      <c r="GX232" s="209"/>
      <c r="GY232" s="209"/>
      <c r="GZ232" s="209"/>
      <c r="HA232" s="209"/>
      <c r="HB232" s="209"/>
      <c r="HC232" s="209"/>
      <c r="HD232" s="209"/>
      <c r="HE232" s="209"/>
      <c r="HF232" s="209"/>
      <c r="HG232" s="209"/>
      <c r="HH232" s="209"/>
      <c r="HI232" s="209"/>
      <c r="HJ232" s="209"/>
      <c r="HK232" s="209"/>
      <c r="HL232" s="209"/>
      <c r="HM232" s="209"/>
      <c r="HN232" s="209"/>
      <c r="HO232" s="209"/>
      <c r="HP232" s="209"/>
      <c r="HQ232" s="209"/>
      <c r="HR232" s="209"/>
      <c r="HS232" s="209"/>
      <c r="HT232" s="209"/>
      <c r="HU232" s="209"/>
      <c r="HV232" s="209"/>
      <c r="HW232" s="209"/>
      <c r="HX232" s="209"/>
      <c r="HY232" s="209"/>
      <c r="HZ232" s="209"/>
      <c r="IA232" s="209"/>
      <c r="IB232" s="209"/>
      <c r="IC232" s="209"/>
      <c r="ID232" s="209"/>
      <c r="IE232" s="209"/>
      <c r="IF232" s="209"/>
      <c r="IG232" s="209"/>
      <c r="IH232" s="209"/>
      <c r="II232" s="209"/>
      <c r="IJ232" s="209"/>
      <c r="IK232" s="209"/>
      <c r="IL232" s="209"/>
      <c r="IM232" s="209"/>
      <c r="IN232" s="209"/>
      <c r="IO232" s="209"/>
      <c r="IP232" s="209"/>
      <c r="IQ232" s="209"/>
      <c r="IR232" s="209"/>
      <c r="IS232" s="209"/>
      <c r="IT232" s="209"/>
      <c r="IU232" s="209"/>
      <c r="IV232" s="209"/>
      <c r="IW232" s="209"/>
      <c r="IX232" s="209"/>
      <c r="IY232" s="209"/>
      <c r="IZ232" s="209"/>
      <c r="JA232" s="209"/>
      <c r="JB232" s="209"/>
      <c r="JC232" s="209"/>
      <c r="JD232" s="209"/>
      <c r="JE232" s="209"/>
      <c r="JF232" s="209"/>
      <c r="JG232" s="209"/>
      <c r="JH232" s="209"/>
      <c r="JI232" s="209"/>
      <c r="JJ232" s="209"/>
      <c r="JK232" s="209"/>
      <c r="JL232" s="209"/>
      <c r="JM232" s="209"/>
      <c r="JN232" s="209"/>
      <c r="JO232" s="209"/>
      <c r="JP232" s="209"/>
      <c r="JQ232" s="209"/>
      <c r="JR232" s="209"/>
      <c r="JS232" s="209"/>
      <c r="JT232" s="209"/>
      <c r="JU232" s="209"/>
      <c r="JV232" s="209"/>
      <c r="JW232" s="209"/>
      <c r="JX232" s="209"/>
      <c r="JY232" s="209"/>
      <c r="JZ232" s="209"/>
      <c r="KA232" s="209"/>
      <c r="KB232" s="209"/>
      <c r="KC232" s="209"/>
      <c r="KD232" s="209"/>
      <c r="KE232" s="209"/>
      <c r="KF232" s="209"/>
      <c r="KG232" s="209"/>
      <c r="KH232" s="209"/>
      <c r="KI232" s="209"/>
      <c r="KJ232" s="209"/>
      <c r="KK232" s="209"/>
      <c r="KL232" s="209"/>
      <c r="KM232" s="209"/>
      <c r="KN232" s="209"/>
      <c r="KO232" s="209"/>
    </row>
    <row r="233" spans="1:1025" s="212" customFormat="1" x14ac:dyDescent="0.25">
      <c r="A233" s="209"/>
      <c r="B233" s="301"/>
      <c r="C233" s="294"/>
      <c r="D233" s="199" t="s">
        <v>23</v>
      </c>
      <c r="E233" s="201">
        <f>E240+E254</f>
        <v>5577.8</v>
      </c>
      <c r="F233" s="201">
        <f>F240+F254</f>
        <v>5559</v>
      </c>
      <c r="G233" s="201">
        <f>G240+G254</f>
        <v>5559</v>
      </c>
      <c r="H233" s="201">
        <f t="shared" ref="H233:I233" si="27">H240+H254</f>
        <v>1577.1</v>
      </c>
      <c r="I233" s="201">
        <f t="shared" si="27"/>
        <v>1628.1</v>
      </c>
      <c r="J233" s="208"/>
      <c r="K233" s="208"/>
      <c r="L233" s="208"/>
      <c r="CY233" s="209"/>
      <c r="CZ233" s="209"/>
      <c r="DA233" s="209"/>
      <c r="DB233" s="209"/>
      <c r="DC233" s="209"/>
      <c r="DD233" s="209"/>
      <c r="DE233" s="209"/>
      <c r="DF233" s="209"/>
      <c r="DG233" s="209"/>
      <c r="DH233" s="209"/>
      <c r="DI233" s="209"/>
      <c r="DJ233" s="209"/>
      <c r="DK233" s="209"/>
      <c r="DL233" s="209"/>
      <c r="DM233" s="209"/>
      <c r="DN233" s="209"/>
      <c r="DO233" s="209"/>
      <c r="DP233" s="209"/>
      <c r="DQ233" s="209"/>
      <c r="DR233" s="209"/>
      <c r="DS233" s="209"/>
      <c r="DT233" s="209"/>
      <c r="DU233" s="209"/>
      <c r="DV233" s="209"/>
      <c r="DW233" s="209"/>
      <c r="DX233" s="209"/>
      <c r="DY233" s="209"/>
      <c r="DZ233" s="209"/>
      <c r="EA233" s="209"/>
      <c r="EB233" s="209"/>
      <c r="EC233" s="209"/>
      <c r="ED233" s="209"/>
      <c r="EE233" s="209"/>
      <c r="EF233" s="209"/>
      <c r="EG233" s="209"/>
      <c r="EH233" s="209"/>
      <c r="EI233" s="209"/>
      <c r="EJ233" s="209"/>
      <c r="EK233" s="209"/>
      <c r="EL233" s="209"/>
      <c r="EM233" s="209"/>
      <c r="EN233" s="209"/>
      <c r="EO233" s="209"/>
      <c r="EP233" s="209"/>
      <c r="EQ233" s="209"/>
      <c r="ER233" s="209"/>
      <c r="ES233" s="209"/>
      <c r="ET233" s="209"/>
      <c r="EU233" s="209"/>
      <c r="EV233" s="209"/>
      <c r="EW233" s="209"/>
      <c r="EX233" s="209"/>
      <c r="EY233" s="209"/>
      <c r="EZ233" s="209"/>
      <c r="FA233" s="209"/>
      <c r="FB233" s="209"/>
      <c r="FC233" s="209"/>
      <c r="FD233" s="209"/>
      <c r="FE233" s="209"/>
      <c r="FF233" s="209"/>
      <c r="FG233" s="209"/>
      <c r="FH233" s="209"/>
      <c r="FI233" s="209"/>
      <c r="FJ233" s="209"/>
      <c r="FK233" s="209"/>
      <c r="FL233" s="209"/>
      <c r="FM233" s="209"/>
      <c r="FN233" s="209"/>
      <c r="FO233" s="209"/>
      <c r="FP233" s="209"/>
      <c r="FQ233" s="209"/>
      <c r="FR233" s="209"/>
      <c r="FS233" s="209"/>
      <c r="FT233" s="209"/>
      <c r="FU233" s="209"/>
      <c r="FV233" s="209"/>
      <c r="FW233" s="209"/>
      <c r="FX233" s="209"/>
      <c r="FY233" s="209"/>
      <c r="FZ233" s="209"/>
      <c r="GA233" s="209"/>
      <c r="GB233" s="209"/>
      <c r="GC233" s="209"/>
      <c r="GD233" s="209"/>
      <c r="GE233" s="209"/>
      <c r="GF233" s="209"/>
      <c r="GG233" s="209"/>
      <c r="GH233" s="209"/>
      <c r="GI233" s="209"/>
      <c r="GJ233" s="209"/>
      <c r="GK233" s="209"/>
      <c r="GL233" s="209"/>
      <c r="GM233" s="209"/>
      <c r="GN233" s="209"/>
      <c r="GO233" s="209"/>
      <c r="GP233" s="209"/>
      <c r="GQ233" s="209"/>
      <c r="GR233" s="209"/>
      <c r="GS233" s="209"/>
      <c r="GT233" s="209"/>
      <c r="GU233" s="209"/>
      <c r="GV233" s="209"/>
      <c r="GW233" s="209"/>
      <c r="GX233" s="209"/>
      <c r="GY233" s="209"/>
      <c r="GZ233" s="209"/>
      <c r="HA233" s="209"/>
      <c r="HB233" s="209"/>
      <c r="HC233" s="209"/>
      <c r="HD233" s="209"/>
      <c r="HE233" s="209"/>
      <c r="HF233" s="209"/>
      <c r="HG233" s="209"/>
      <c r="HH233" s="209"/>
      <c r="HI233" s="209"/>
      <c r="HJ233" s="209"/>
      <c r="HK233" s="209"/>
      <c r="HL233" s="209"/>
      <c r="HM233" s="209"/>
      <c r="HN233" s="209"/>
      <c r="HO233" s="209"/>
      <c r="HP233" s="209"/>
      <c r="HQ233" s="209"/>
      <c r="HR233" s="209"/>
      <c r="HS233" s="209"/>
      <c r="HT233" s="209"/>
      <c r="HU233" s="209"/>
      <c r="HV233" s="209"/>
      <c r="HW233" s="209"/>
      <c r="HX233" s="209"/>
      <c r="HY233" s="209"/>
      <c r="HZ233" s="209"/>
      <c r="IA233" s="209"/>
      <c r="IB233" s="209"/>
      <c r="IC233" s="209"/>
      <c r="ID233" s="209"/>
      <c r="IE233" s="209"/>
      <c r="IF233" s="209"/>
      <c r="IG233" s="209"/>
      <c r="IH233" s="209"/>
      <c r="II233" s="209"/>
      <c r="IJ233" s="209"/>
      <c r="IK233" s="209"/>
      <c r="IL233" s="209"/>
      <c r="IM233" s="209"/>
      <c r="IN233" s="209"/>
      <c r="IO233" s="209"/>
      <c r="IP233" s="209"/>
      <c r="IQ233" s="209"/>
      <c r="IR233" s="209"/>
      <c r="IS233" s="209"/>
      <c r="IT233" s="209"/>
      <c r="IU233" s="209"/>
      <c r="IV233" s="209"/>
      <c r="IW233" s="209"/>
      <c r="IX233" s="209"/>
      <c r="IY233" s="209"/>
      <c r="IZ233" s="209"/>
      <c r="JA233" s="209"/>
      <c r="JB233" s="209"/>
      <c r="JC233" s="209"/>
      <c r="JD233" s="209"/>
      <c r="JE233" s="209"/>
      <c r="JF233" s="209"/>
      <c r="JG233" s="209"/>
      <c r="JH233" s="209"/>
      <c r="JI233" s="209"/>
      <c r="JJ233" s="209"/>
      <c r="JK233" s="209"/>
      <c r="JL233" s="209"/>
      <c r="JM233" s="209"/>
      <c r="JN233" s="209"/>
      <c r="JO233" s="209"/>
      <c r="JP233" s="209"/>
      <c r="JQ233" s="209"/>
      <c r="JR233" s="209"/>
      <c r="JS233" s="209"/>
      <c r="JT233" s="209"/>
      <c r="JU233" s="209"/>
      <c r="JV233" s="209"/>
      <c r="JW233" s="209"/>
      <c r="JX233" s="209"/>
      <c r="JY233" s="209"/>
      <c r="JZ233" s="209"/>
      <c r="KA233" s="209"/>
      <c r="KB233" s="209"/>
      <c r="KC233" s="209"/>
      <c r="KD233" s="209"/>
      <c r="KE233" s="209"/>
      <c r="KF233" s="209"/>
      <c r="KG233" s="209"/>
      <c r="KH233" s="209"/>
      <c r="KI233" s="209"/>
      <c r="KJ233" s="209"/>
      <c r="KK233" s="209"/>
      <c r="KL233" s="209"/>
      <c r="KM233" s="209"/>
      <c r="KN233" s="209"/>
      <c r="KO233" s="209"/>
    </row>
    <row r="234" spans="1:1025" s="212" customFormat="1" ht="54" x14ac:dyDescent="0.25">
      <c r="A234" s="209"/>
      <c r="B234" s="301"/>
      <c r="C234" s="294"/>
      <c r="D234" s="199" t="s">
        <v>24</v>
      </c>
      <c r="E234" s="201">
        <f t="shared" ref="E234:G238" si="28">E241</f>
        <v>0</v>
      </c>
      <c r="F234" s="201">
        <f>F241+F255</f>
        <v>2577.8000000000002</v>
      </c>
      <c r="G234" s="201"/>
      <c r="H234" s="201">
        <f>H233</f>
        <v>1577.1</v>
      </c>
      <c r="I234" s="201">
        <f>I233</f>
        <v>1628.1</v>
      </c>
      <c r="J234" s="208"/>
      <c r="K234" s="208"/>
      <c r="L234" s="208"/>
      <c r="CY234" s="209"/>
      <c r="CZ234" s="209"/>
      <c r="DA234" s="209"/>
      <c r="DB234" s="209"/>
      <c r="DC234" s="209"/>
      <c r="DD234" s="209"/>
      <c r="DE234" s="209"/>
      <c r="DF234" s="209"/>
      <c r="DG234" s="209"/>
      <c r="DH234" s="209"/>
      <c r="DI234" s="209"/>
      <c r="DJ234" s="209"/>
      <c r="DK234" s="209"/>
      <c r="DL234" s="209"/>
      <c r="DM234" s="209"/>
      <c r="DN234" s="209"/>
      <c r="DO234" s="209"/>
      <c r="DP234" s="209"/>
      <c r="DQ234" s="209"/>
      <c r="DR234" s="209"/>
      <c r="DS234" s="209"/>
      <c r="DT234" s="209"/>
      <c r="DU234" s="209"/>
      <c r="DV234" s="209"/>
      <c r="DW234" s="209"/>
      <c r="DX234" s="209"/>
      <c r="DY234" s="209"/>
      <c r="DZ234" s="209"/>
      <c r="EA234" s="209"/>
      <c r="EB234" s="209"/>
      <c r="EC234" s="209"/>
      <c r="ED234" s="209"/>
      <c r="EE234" s="209"/>
      <c r="EF234" s="209"/>
      <c r="EG234" s="209"/>
      <c r="EH234" s="209"/>
      <c r="EI234" s="209"/>
      <c r="EJ234" s="209"/>
      <c r="EK234" s="209"/>
      <c r="EL234" s="209"/>
      <c r="EM234" s="209"/>
      <c r="EN234" s="209"/>
      <c r="EO234" s="209"/>
      <c r="EP234" s="209"/>
      <c r="EQ234" s="209"/>
      <c r="ER234" s="209"/>
      <c r="ES234" s="209"/>
      <c r="ET234" s="209"/>
      <c r="EU234" s="209"/>
      <c r="EV234" s="209"/>
      <c r="EW234" s="209"/>
      <c r="EX234" s="209"/>
      <c r="EY234" s="209"/>
      <c r="EZ234" s="209"/>
      <c r="FA234" s="209"/>
      <c r="FB234" s="209"/>
      <c r="FC234" s="209"/>
      <c r="FD234" s="209"/>
      <c r="FE234" s="209"/>
      <c r="FF234" s="209"/>
      <c r="FG234" s="209"/>
      <c r="FH234" s="209"/>
      <c r="FI234" s="209"/>
      <c r="FJ234" s="209"/>
      <c r="FK234" s="209"/>
      <c r="FL234" s="209"/>
      <c r="FM234" s="209"/>
      <c r="FN234" s="209"/>
      <c r="FO234" s="209"/>
      <c r="FP234" s="209"/>
      <c r="FQ234" s="209"/>
      <c r="FR234" s="209"/>
      <c r="FS234" s="209"/>
      <c r="FT234" s="209"/>
      <c r="FU234" s="209"/>
      <c r="FV234" s="209"/>
      <c r="FW234" s="209"/>
      <c r="FX234" s="209"/>
      <c r="FY234" s="209"/>
      <c r="FZ234" s="209"/>
      <c r="GA234" s="209"/>
      <c r="GB234" s="209"/>
      <c r="GC234" s="209"/>
      <c r="GD234" s="209"/>
      <c r="GE234" s="209"/>
      <c r="GF234" s="209"/>
      <c r="GG234" s="209"/>
      <c r="GH234" s="209"/>
      <c r="GI234" s="209"/>
      <c r="GJ234" s="209"/>
      <c r="GK234" s="209"/>
      <c r="GL234" s="209"/>
      <c r="GM234" s="209"/>
      <c r="GN234" s="209"/>
      <c r="GO234" s="209"/>
      <c r="GP234" s="209"/>
      <c r="GQ234" s="209"/>
      <c r="GR234" s="209"/>
      <c r="GS234" s="209"/>
      <c r="GT234" s="209"/>
      <c r="GU234" s="209"/>
      <c r="GV234" s="209"/>
      <c r="GW234" s="209"/>
      <c r="GX234" s="209"/>
      <c r="GY234" s="209"/>
      <c r="GZ234" s="209"/>
      <c r="HA234" s="209"/>
      <c r="HB234" s="209"/>
      <c r="HC234" s="209"/>
      <c r="HD234" s="209"/>
      <c r="HE234" s="209"/>
      <c r="HF234" s="209"/>
      <c r="HG234" s="209"/>
      <c r="HH234" s="209"/>
      <c r="HI234" s="209"/>
      <c r="HJ234" s="209"/>
      <c r="HK234" s="209"/>
      <c r="HL234" s="209"/>
      <c r="HM234" s="209"/>
      <c r="HN234" s="209"/>
      <c r="HO234" s="209"/>
      <c r="HP234" s="209"/>
      <c r="HQ234" s="209"/>
      <c r="HR234" s="209"/>
      <c r="HS234" s="209"/>
      <c r="HT234" s="209"/>
      <c r="HU234" s="209"/>
      <c r="HV234" s="209"/>
      <c r="HW234" s="209"/>
      <c r="HX234" s="209"/>
      <c r="HY234" s="209"/>
      <c r="HZ234" s="209"/>
      <c r="IA234" s="209"/>
      <c r="IB234" s="209"/>
      <c r="IC234" s="209"/>
      <c r="ID234" s="209"/>
      <c r="IE234" s="209"/>
      <c r="IF234" s="209"/>
      <c r="IG234" s="209"/>
      <c r="IH234" s="209"/>
      <c r="II234" s="209"/>
      <c r="IJ234" s="209"/>
      <c r="IK234" s="209"/>
      <c r="IL234" s="209"/>
      <c r="IM234" s="209"/>
      <c r="IN234" s="209"/>
      <c r="IO234" s="209"/>
      <c r="IP234" s="209"/>
      <c r="IQ234" s="209"/>
      <c r="IR234" s="209"/>
      <c r="IS234" s="209"/>
      <c r="IT234" s="209"/>
      <c r="IU234" s="209"/>
      <c r="IV234" s="209"/>
      <c r="IW234" s="209"/>
      <c r="IX234" s="209"/>
      <c r="IY234" s="209"/>
      <c r="IZ234" s="209"/>
      <c r="JA234" s="209"/>
      <c r="JB234" s="209"/>
      <c r="JC234" s="209"/>
      <c r="JD234" s="209"/>
      <c r="JE234" s="209"/>
      <c r="JF234" s="209"/>
      <c r="JG234" s="209"/>
      <c r="JH234" s="209"/>
      <c r="JI234" s="209"/>
      <c r="JJ234" s="209"/>
      <c r="JK234" s="209"/>
      <c r="JL234" s="209"/>
      <c r="JM234" s="209"/>
      <c r="JN234" s="209"/>
      <c r="JO234" s="209"/>
      <c r="JP234" s="209"/>
      <c r="JQ234" s="209"/>
      <c r="JR234" s="209"/>
      <c r="JS234" s="209"/>
      <c r="JT234" s="209"/>
      <c r="JU234" s="209"/>
      <c r="JV234" s="209"/>
      <c r="JW234" s="209"/>
      <c r="JX234" s="209"/>
      <c r="JY234" s="209"/>
      <c r="JZ234" s="209"/>
      <c r="KA234" s="209"/>
      <c r="KB234" s="209"/>
      <c r="KC234" s="209"/>
      <c r="KD234" s="209"/>
      <c r="KE234" s="209"/>
      <c r="KF234" s="209"/>
      <c r="KG234" s="209"/>
      <c r="KH234" s="209"/>
      <c r="KI234" s="209"/>
      <c r="KJ234" s="209"/>
      <c r="KK234" s="209"/>
      <c r="KL234" s="209"/>
      <c r="KM234" s="209"/>
      <c r="KN234" s="209"/>
      <c r="KO234" s="209"/>
    </row>
    <row r="235" spans="1:1025" s="212" customFormat="1" ht="55.5" customHeight="1" x14ac:dyDescent="0.25">
      <c r="A235" s="209"/>
      <c r="B235" s="301"/>
      <c r="C235" s="294"/>
      <c r="D235" s="199" t="s">
        <v>25</v>
      </c>
      <c r="E235" s="201">
        <f t="shared" si="28"/>
        <v>126309.1</v>
      </c>
      <c r="F235" s="201">
        <f t="shared" si="28"/>
        <v>125393.7</v>
      </c>
      <c r="G235" s="201">
        <f t="shared" si="28"/>
        <v>125393.7</v>
      </c>
      <c r="H235" s="201">
        <f>H242+H256</f>
        <v>77283.199999999997</v>
      </c>
      <c r="I235" s="201">
        <f>I242+I256</f>
        <v>79779</v>
      </c>
      <c r="J235" s="208"/>
      <c r="K235" s="208"/>
      <c r="L235" s="208"/>
      <c r="CY235" s="209"/>
      <c r="CZ235" s="209"/>
      <c r="DA235" s="209"/>
      <c r="DB235" s="209"/>
      <c r="DC235" s="209"/>
      <c r="DD235" s="209"/>
      <c r="DE235" s="209"/>
      <c r="DF235" s="209"/>
      <c r="DG235" s="209"/>
      <c r="DH235" s="209"/>
      <c r="DI235" s="209"/>
      <c r="DJ235" s="209"/>
      <c r="DK235" s="209"/>
      <c r="DL235" s="209"/>
      <c r="DM235" s="209"/>
      <c r="DN235" s="209"/>
      <c r="DO235" s="209"/>
      <c r="DP235" s="209"/>
      <c r="DQ235" s="209"/>
      <c r="DR235" s="209"/>
      <c r="DS235" s="209"/>
      <c r="DT235" s="209"/>
      <c r="DU235" s="209"/>
      <c r="DV235" s="209"/>
      <c r="DW235" s="209"/>
      <c r="DX235" s="209"/>
      <c r="DY235" s="209"/>
      <c r="DZ235" s="209"/>
      <c r="EA235" s="209"/>
      <c r="EB235" s="209"/>
      <c r="EC235" s="209"/>
      <c r="ED235" s="209"/>
      <c r="EE235" s="209"/>
      <c r="EF235" s="209"/>
      <c r="EG235" s="209"/>
      <c r="EH235" s="209"/>
      <c r="EI235" s="209"/>
      <c r="EJ235" s="209"/>
      <c r="EK235" s="209"/>
      <c r="EL235" s="209"/>
      <c r="EM235" s="209"/>
      <c r="EN235" s="209"/>
      <c r="EO235" s="209"/>
      <c r="EP235" s="209"/>
      <c r="EQ235" s="209"/>
      <c r="ER235" s="209"/>
      <c r="ES235" s="209"/>
      <c r="ET235" s="209"/>
      <c r="EU235" s="209"/>
      <c r="EV235" s="209"/>
      <c r="EW235" s="209"/>
      <c r="EX235" s="209"/>
      <c r="EY235" s="209"/>
      <c r="EZ235" s="209"/>
      <c r="FA235" s="209"/>
      <c r="FB235" s="209"/>
      <c r="FC235" s="209"/>
      <c r="FD235" s="209"/>
      <c r="FE235" s="209"/>
      <c r="FF235" s="209"/>
      <c r="FG235" s="209"/>
      <c r="FH235" s="209"/>
      <c r="FI235" s="209"/>
      <c r="FJ235" s="209"/>
      <c r="FK235" s="209"/>
      <c r="FL235" s="209"/>
      <c r="FM235" s="209"/>
      <c r="FN235" s="209"/>
      <c r="FO235" s="209"/>
      <c r="FP235" s="209"/>
      <c r="FQ235" s="209"/>
      <c r="FR235" s="209"/>
      <c r="FS235" s="209"/>
      <c r="FT235" s="209"/>
      <c r="FU235" s="209"/>
      <c r="FV235" s="209"/>
      <c r="FW235" s="209"/>
      <c r="FX235" s="209"/>
      <c r="FY235" s="209"/>
      <c r="FZ235" s="209"/>
      <c r="GA235" s="209"/>
      <c r="GB235" s="209"/>
      <c r="GC235" s="209"/>
      <c r="GD235" s="209"/>
      <c r="GE235" s="209"/>
      <c r="GF235" s="209"/>
      <c r="GG235" s="209"/>
      <c r="GH235" s="209"/>
      <c r="GI235" s="209"/>
      <c r="GJ235" s="209"/>
      <c r="GK235" s="209"/>
      <c r="GL235" s="209"/>
      <c r="GM235" s="209"/>
      <c r="GN235" s="209"/>
      <c r="GO235" s="209"/>
      <c r="GP235" s="209"/>
      <c r="GQ235" s="209"/>
      <c r="GR235" s="209"/>
      <c r="GS235" s="209"/>
      <c r="GT235" s="209"/>
      <c r="GU235" s="209"/>
      <c r="GV235" s="209"/>
      <c r="GW235" s="209"/>
      <c r="GX235" s="209"/>
      <c r="GY235" s="209"/>
      <c r="GZ235" s="209"/>
      <c r="HA235" s="209"/>
      <c r="HB235" s="209"/>
      <c r="HC235" s="209"/>
      <c r="HD235" s="209"/>
      <c r="HE235" s="209"/>
      <c r="HF235" s="209"/>
      <c r="HG235" s="209"/>
      <c r="HH235" s="209"/>
      <c r="HI235" s="209"/>
      <c r="HJ235" s="209"/>
      <c r="HK235" s="209"/>
      <c r="HL235" s="209"/>
      <c r="HM235" s="209"/>
      <c r="HN235" s="209"/>
      <c r="HO235" s="209"/>
      <c r="HP235" s="209"/>
      <c r="HQ235" s="209"/>
      <c r="HR235" s="209"/>
      <c r="HS235" s="209"/>
      <c r="HT235" s="209"/>
      <c r="HU235" s="209"/>
      <c r="HV235" s="209"/>
      <c r="HW235" s="209"/>
      <c r="HX235" s="209"/>
      <c r="HY235" s="209"/>
      <c r="HZ235" s="209"/>
      <c r="IA235" s="209"/>
      <c r="IB235" s="209"/>
      <c r="IC235" s="209"/>
      <c r="ID235" s="209"/>
      <c r="IE235" s="209"/>
      <c r="IF235" s="209"/>
      <c r="IG235" s="209"/>
      <c r="IH235" s="209"/>
      <c r="II235" s="209"/>
      <c r="IJ235" s="209"/>
      <c r="IK235" s="209"/>
      <c r="IL235" s="209"/>
      <c r="IM235" s="209"/>
      <c r="IN235" s="209"/>
      <c r="IO235" s="209"/>
      <c r="IP235" s="209"/>
      <c r="IQ235" s="209"/>
      <c r="IR235" s="209"/>
      <c r="IS235" s="209"/>
      <c r="IT235" s="209"/>
      <c r="IU235" s="209"/>
      <c r="IV235" s="209"/>
      <c r="IW235" s="209"/>
      <c r="IX235" s="209"/>
      <c r="IY235" s="209"/>
      <c r="IZ235" s="209"/>
      <c r="JA235" s="209"/>
      <c r="JB235" s="209"/>
      <c r="JC235" s="209"/>
      <c r="JD235" s="209"/>
      <c r="JE235" s="209"/>
      <c r="JF235" s="209"/>
      <c r="JG235" s="209"/>
      <c r="JH235" s="209"/>
      <c r="JI235" s="209"/>
      <c r="JJ235" s="209"/>
      <c r="JK235" s="209"/>
      <c r="JL235" s="209"/>
      <c r="JM235" s="209"/>
      <c r="JN235" s="209"/>
      <c r="JO235" s="209"/>
      <c r="JP235" s="209"/>
      <c r="JQ235" s="209"/>
      <c r="JR235" s="209"/>
      <c r="JS235" s="209"/>
      <c r="JT235" s="209"/>
      <c r="JU235" s="209"/>
      <c r="JV235" s="209"/>
      <c r="JW235" s="209"/>
      <c r="JX235" s="209"/>
      <c r="JY235" s="209"/>
      <c r="JZ235" s="209"/>
      <c r="KA235" s="209"/>
      <c r="KB235" s="209"/>
      <c r="KC235" s="209"/>
      <c r="KD235" s="209"/>
      <c r="KE235" s="209"/>
      <c r="KF235" s="209"/>
      <c r="KG235" s="209"/>
      <c r="KH235" s="209"/>
      <c r="KI235" s="209"/>
      <c r="KJ235" s="209"/>
      <c r="KK235" s="209"/>
      <c r="KL235" s="209"/>
      <c r="KM235" s="209"/>
      <c r="KN235" s="209"/>
      <c r="KO235" s="209"/>
    </row>
    <row r="236" spans="1:1025" s="212" customFormat="1" ht="67.5" x14ac:dyDescent="0.25">
      <c r="A236" s="209"/>
      <c r="B236" s="301"/>
      <c r="C236" s="294"/>
      <c r="D236" s="199" t="s">
        <v>26</v>
      </c>
      <c r="E236" s="201">
        <f t="shared" si="28"/>
        <v>0</v>
      </c>
      <c r="F236" s="201">
        <f>F235</f>
        <v>125393.7</v>
      </c>
      <c r="G236" s="201"/>
      <c r="H236" s="201">
        <f>H235</f>
        <v>77283.199999999997</v>
      </c>
      <c r="I236" s="201">
        <f>I235</f>
        <v>79779</v>
      </c>
      <c r="J236" s="208"/>
      <c r="K236" s="208"/>
      <c r="L236" s="208"/>
      <c r="CY236" s="209"/>
      <c r="CZ236" s="209"/>
      <c r="DA236" s="209"/>
      <c r="DB236" s="209"/>
      <c r="DC236" s="209"/>
      <c r="DD236" s="209"/>
      <c r="DE236" s="209"/>
      <c r="DF236" s="209"/>
      <c r="DG236" s="209"/>
      <c r="DH236" s="209"/>
      <c r="DI236" s="209"/>
      <c r="DJ236" s="209"/>
      <c r="DK236" s="209"/>
      <c r="DL236" s="209"/>
      <c r="DM236" s="209"/>
      <c r="DN236" s="209"/>
      <c r="DO236" s="209"/>
      <c r="DP236" s="209"/>
      <c r="DQ236" s="209"/>
      <c r="DR236" s="209"/>
      <c r="DS236" s="209"/>
      <c r="DT236" s="209"/>
      <c r="DU236" s="209"/>
      <c r="DV236" s="209"/>
      <c r="DW236" s="209"/>
      <c r="DX236" s="209"/>
      <c r="DY236" s="209"/>
      <c r="DZ236" s="209"/>
      <c r="EA236" s="209"/>
      <c r="EB236" s="209"/>
      <c r="EC236" s="209"/>
      <c r="ED236" s="209"/>
      <c r="EE236" s="209"/>
      <c r="EF236" s="209"/>
      <c r="EG236" s="209"/>
      <c r="EH236" s="209"/>
      <c r="EI236" s="209"/>
      <c r="EJ236" s="209"/>
      <c r="EK236" s="209"/>
      <c r="EL236" s="209"/>
      <c r="EM236" s="209"/>
      <c r="EN236" s="209"/>
      <c r="EO236" s="209"/>
      <c r="EP236" s="209"/>
      <c r="EQ236" s="209"/>
      <c r="ER236" s="209"/>
      <c r="ES236" s="209"/>
      <c r="ET236" s="209"/>
      <c r="EU236" s="209"/>
      <c r="EV236" s="209"/>
      <c r="EW236" s="209"/>
      <c r="EX236" s="209"/>
      <c r="EY236" s="209"/>
      <c r="EZ236" s="209"/>
      <c r="FA236" s="209"/>
      <c r="FB236" s="209"/>
      <c r="FC236" s="209"/>
      <c r="FD236" s="209"/>
      <c r="FE236" s="209"/>
      <c r="FF236" s="209"/>
      <c r="FG236" s="209"/>
      <c r="FH236" s="209"/>
      <c r="FI236" s="209"/>
      <c r="FJ236" s="209"/>
      <c r="FK236" s="209"/>
      <c r="FL236" s="209"/>
      <c r="FM236" s="209"/>
      <c r="FN236" s="209"/>
      <c r="FO236" s="209"/>
      <c r="FP236" s="209"/>
      <c r="FQ236" s="209"/>
      <c r="FR236" s="209"/>
      <c r="FS236" s="209"/>
      <c r="FT236" s="209"/>
      <c r="FU236" s="209"/>
      <c r="FV236" s="209"/>
      <c r="FW236" s="209"/>
      <c r="FX236" s="209"/>
      <c r="FY236" s="209"/>
      <c r="FZ236" s="209"/>
      <c r="GA236" s="209"/>
      <c r="GB236" s="209"/>
      <c r="GC236" s="209"/>
      <c r="GD236" s="209"/>
      <c r="GE236" s="209"/>
      <c r="GF236" s="209"/>
      <c r="GG236" s="209"/>
      <c r="GH236" s="209"/>
      <c r="GI236" s="209"/>
      <c r="GJ236" s="209"/>
      <c r="GK236" s="209"/>
      <c r="GL236" s="209"/>
      <c r="GM236" s="209"/>
      <c r="GN236" s="209"/>
      <c r="GO236" s="209"/>
      <c r="GP236" s="209"/>
      <c r="GQ236" s="209"/>
      <c r="GR236" s="209"/>
      <c r="GS236" s="209"/>
      <c r="GT236" s="209"/>
      <c r="GU236" s="209"/>
      <c r="GV236" s="209"/>
      <c r="GW236" s="209"/>
      <c r="GX236" s="209"/>
      <c r="GY236" s="209"/>
      <c r="GZ236" s="209"/>
      <c r="HA236" s="209"/>
      <c r="HB236" s="209"/>
      <c r="HC236" s="209"/>
      <c r="HD236" s="209"/>
      <c r="HE236" s="209"/>
      <c r="HF236" s="209"/>
      <c r="HG236" s="209"/>
      <c r="HH236" s="209"/>
      <c r="HI236" s="209"/>
      <c r="HJ236" s="209"/>
      <c r="HK236" s="209"/>
      <c r="HL236" s="209"/>
      <c r="HM236" s="209"/>
      <c r="HN236" s="209"/>
      <c r="HO236" s="209"/>
      <c r="HP236" s="209"/>
      <c r="HQ236" s="209"/>
      <c r="HR236" s="209"/>
      <c r="HS236" s="209"/>
      <c r="HT236" s="209"/>
      <c r="HU236" s="209"/>
      <c r="HV236" s="209"/>
      <c r="HW236" s="209"/>
      <c r="HX236" s="209"/>
      <c r="HY236" s="209"/>
      <c r="HZ236" s="209"/>
      <c r="IA236" s="209"/>
      <c r="IB236" s="209"/>
      <c r="IC236" s="209"/>
      <c r="ID236" s="209"/>
      <c r="IE236" s="209"/>
      <c r="IF236" s="209"/>
      <c r="IG236" s="209"/>
      <c r="IH236" s="209"/>
      <c r="II236" s="209"/>
      <c r="IJ236" s="209"/>
      <c r="IK236" s="209"/>
      <c r="IL236" s="209"/>
      <c r="IM236" s="209"/>
      <c r="IN236" s="209"/>
      <c r="IO236" s="209"/>
      <c r="IP236" s="209"/>
      <c r="IQ236" s="209"/>
      <c r="IR236" s="209"/>
      <c r="IS236" s="209"/>
      <c r="IT236" s="209"/>
      <c r="IU236" s="209"/>
      <c r="IV236" s="209"/>
      <c r="IW236" s="209"/>
      <c r="IX236" s="209"/>
      <c r="IY236" s="209"/>
      <c r="IZ236" s="209"/>
      <c r="JA236" s="209"/>
      <c r="JB236" s="209"/>
      <c r="JC236" s="209"/>
      <c r="JD236" s="209"/>
      <c r="JE236" s="209"/>
      <c r="JF236" s="209"/>
      <c r="JG236" s="209"/>
      <c r="JH236" s="209"/>
      <c r="JI236" s="209"/>
      <c r="JJ236" s="209"/>
      <c r="JK236" s="209"/>
      <c r="JL236" s="209"/>
      <c r="JM236" s="209"/>
      <c r="JN236" s="209"/>
      <c r="JO236" s="209"/>
      <c r="JP236" s="209"/>
      <c r="JQ236" s="209"/>
      <c r="JR236" s="209"/>
      <c r="JS236" s="209"/>
      <c r="JT236" s="209"/>
      <c r="JU236" s="209"/>
      <c r="JV236" s="209"/>
      <c r="JW236" s="209"/>
      <c r="JX236" s="209"/>
      <c r="JY236" s="209"/>
      <c r="JZ236" s="209"/>
      <c r="KA236" s="209"/>
      <c r="KB236" s="209"/>
      <c r="KC236" s="209"/>
      <c r="KD236" s="209"/>
      <c r="KE236" s="209"/>
      <c r="KF236" s="209"/>
      <c r="KG236" s="209"/>
      <c r="KH236" s="209"/>
      <c r="KI236" s="209"/>
      <c r="KJ236" s="209"/>
      <c r="KK236" s="209"/>
      <c r="KL236" s="209"/>
      <c r="KM236" s="209"/>
      <c r="KN236" s="209"/>
      <c r="KO236" s="209"/>
    </row>
    <row r="237" spans="1:1025" s="212" customFormat="1" ht="27" x14ac:dyDescent="0.25">
      <c r="A237" s="209"/>
      <c r="B237" s="301"/>
      <c r="C237" s="294"/>
      <c r="D237" s="199" t="s">
        <v>27</v>
      </c>
      <c r="E237" s="201">
        <f t="shared" si="28"/>
        <v>0</v>
      </c>
      <c r="F237" s="201"/>
      <c r="G237" s="201"/>
      <c r="H237" s="201"/>
      <c r="I237" s="201"/>
      <c r="J237" s="208"/>
      <c r="K237" s="208"/>
      <c r="L237" s="208"/>
      <c r="CY237" s="209"/>
      <c r="CZ237" s="209"/>
      <c r="DA237" s="209"/>
      <c r="DB237" s="209"/>
      <c r="DC237" s="209"/>
      <c r="DD237" s="209"/>
      <c r="DE237" s="209"/>
      <c r="DF237" s="209"/>
      <c r="DG237" s="209"/>
      <c r="DH237" s="209"/>
      <c r="DI237" s="209"/>
      <c r="DJ237" s="209"/>
      <c r="DK237" s="209"/>
      <c r="DL237" s="209"/>
      <c r="DM237" s="209"/>
      <c r="DN237" s="209"/>
      <c r="DO237" s="209"/>
      <c r="DP237" s="209"/>
      <c r="DQ237" s="209"/>
      <c r="DR237" s="209"/>
      <c r="DS237" s="209"/>
      <c r="DT237" s="209"/>
      <c r="DU237" s="209"/>
      <c r="DV237" s="209"/>
      <c r="DW237" s="209"/>
      <c r="DX237" s="209"/>
      <c r="DY237" s="209"/>
      <c r="DZ237" s="209"/>
      <c r="EA237" s="209"/>
      <c r="EB237" s="209"/>
      <c r="EC237" s="209"/>
      <c r="ED237" s="209"/>
      <c r="EE237" s="209"/>
      <c r="EF237" s="209"/>
      <c r="EG237" s="209"/>
      <c r="EH237" s="209"/>
      <c r="EI237" s="209"/>
      <c r="EJ237" s="209"/>
      <c r="EK237" s="209"/>
      <c r="EL237" s="209"/>
      <c r="EM237" s="209"/>
      <c r="EN237" s="209"/>
      <c r="EO237" s="209"/>
      <c r="EP237" s="209"/>
      <c r="EQ237" s="209"/>
      <c r="ER237" s="209"/>
      <c r="ES237" s="209"/>
      <c r="ET237" s="209"/>
      <c r="EU237" s="209"/>
      <c r="EV237" s="209"/>
      <c r="EW237" s="209"/>
      <c r="EX237" s="209"/>
      <c r="EY237" s="209"/>
      <c r="EZ237" s="209"/>
      <c r="FA237" s="209"/>
      <c r="FB237" s="209"/>
      <c r="FC237" s="209"/>
      <c r="FD237" s="209"/>
      <c r="FE237" s="209"/>
      <c r="FF237" s="209"/>
      <c r="FG237" s="209"/>
      <c r="FH237" s="209"/>
      <c r="FI237" s="209"/>
      <c r="FJ237" s="209"/>
      <c r="FK237" s="209"/>
      <c r="FL237" s="209"/>
      <c r="FM237" s="209"/>
      <c r="FN237" s="209"/>
      <c r="FO237" s="209"/>
      <c r="FP237" s="209"/>
      <c r="FQ237" s="209"/>
      <c r="FR237" s="209"/>
      <c r="FS237" s="209"/>
      <c r="FT237" s="209"/>
      <c r="FU237" s="209"/>
      <c r="FV237" s="209"/>
      <c r="FW237" s="209"/>
      <c r="FX237" s="209"/>
      <c r="FY237" s="209"/>
      <c r="FZ237" s="209"/>
      <c r="GA237" s="209"/>
      <c r="GB237" s="209"/>
      <c r="GC237" s="209"/>
      <c r="GD237" s="209"/>
      <c r="GE237" s="209"/>
      <c r="GF237" s="209"/>
      <c r="GG237" s="209"/>
      <c r="GH237" s="209"/>
      <c r="GI237" s="209"/>
      <c r="GJ237" s="209"/>
      <c r="GK237" s="209"/>
      <c r="GL237" s="209"/>
      <c r="GM237" s="209"/>
      <c r="GN237" s="209"/>
      <c r="GO237" s="209"/>
      <c r="GP237" s="209"/>
      <c r="GQ237" s="209"/>
      <c r="GR237" s="209"/>
      <c r="GS237" s="209"/>
      <c r="GT237" s="209"/>
      <c r="GU237" s="209"/>
      <c r="GV237" s="209"/>
      <c r="GW237" s="209"/>
      <c r="GX237" s="209"/>
      <c r="GY237" s="209"/>
      <c r="GZ237" s="209"/>
      <c r="HA237" s="209"/>
      <c r="HB237" s="209"/>
      <c r="HC237" s="209"/>
      <c r="HD237" s="209"/>
      <c r="HE237" s="209"/>
      <c r="HF237" s="209"/>
      <c r="HG237" s="209"/>
      <c r="HH237" s="209"/>
      <c r="HI237" s="209"/>
      <c r="HJ237" s="209"/>
      <c r="HK237" s="209"/>
      <c r="HL237" s="209"/>
      <c r="HM237" s="209"/>
      <c r="HN237" s="209"/>
      <c r="HO237" s="209"/>
      <c r="HP237" s="209"/>
      <c r="HQ237" s="209"/>
      <c r="HR237" s="209"/>
      <c r="HS237" s="209"/>
      <c r="HT237" s="209"/>
      <c r="HU237" s="209"/>
      <c r="HV237" s="209"/>
      <c r="HW237" s="209"/>
      <c r="HX237" s="209"/>
      <c r="HY237" s="209"/>
      <c r="HZ237" s="209"/>
      <c r="IA237" s="209"/>
      <c r="IB237" s="209"/>
      <c r="IC237" s="209"/>
      <c r="ID237" s="209"/>
      <c r="IE237" s="209"/>
      <c r="IF237" s="209"/>
      <c r="IG237" s="209"/>
      <c r="IH237" s="209"/>
      <c r="II237" s="209"/>
      <c r="IJ237" s="209"/>
      <c r="IK237" s="209"/>
      <c r="IL237" s="209"/>
      <c r="IM237" s="209"/>
      <c r="IN237" s="209"/>
      <c r="IO237" s="209"/>
      <c r="IP237" s="209"/>
      <c r="IQ237" s="209"/>
      <c r="IR237" s="209"/>
      <c r="IS237" s="209"/>
      <c r="IT237" s="209"/>
      <c r="IU237" s="209"/>
      <c r="IV237" s="209"/>
      <c r="IW237" s="209"/>
      <c r="IX237" s="209"/>
      <c r="IY237" s="209"/>
      <c r="IZ237" s="209"/>
      <c r="JA237" s="209"/>
      <c r="JB237" s="209"/>
      <c r="JC237" s="209"/>
      <c r="JD237" s="209"/>
      <c r="JE237" s="209"/>
      <c r="JF237" s="209"/>
      <c r="JG237" s="209"/>
      <c r="JH237" s="209"/>
      <c r="JI237" s="209"/>
      <c r="JJ237" s="209"/>
      <c r="JK237" s="209"/>
      <c r="JL237" s="209"/>
      <c r="JM237" s="209"/>
      <c r="JN237" s="209"/>
      <c r="JO237" s="209"/>
      <c r="JP237" s="209"/>
      <c r="JQ237" s="209"/>
      <c r="JR237" s="209"/>
      <c r="JS237" s="209"/>
      <c r="JT237" s="209"/>
      <c r="JU237" s="209"/>
      <c r="JV237" s="209"/>
      <c r="JW237" s="209"/>
      <c r="JX237" s="209"/>
      <c r="JY237" s="209"/>
      <c r="JZ237" s="209"/>
      <c r="KA237" s="209"/>
      <c r="KB237" s="209"/>
      <c r="KC237" s="209"/>
      <c r="KD237" s="209"/>
      <c r="KE237" s="209"/>
      <c r="KF237" s="209"/>
      <c r="KG237" s="209"/>
      <c r="KH237" s="209"/>
      <c r="KI237" s="209"/>
      <c r="KJ237" s="209"/>
      <c r="KK237" s="209"/>
      <c r="KL237" s="209"/>
      <c r="KM237" s="209"/>
      <c r="KN237" s="209"/>
      <c r="KO237" s="209"/>
    </row>
    <row r="238" spans="1:1025" s="207" customFormat="1" ht="45" x14ac:dyDescent="0.25">
      <c r="A238" s="202"/>
      <c r="B238" s="301"/>
      <c r="C238" s="294"/>
      <c r="D238" s="200" t="s">
        <v>28</v>
      </c>
      <c r="E238" s="201">
        <f t="shared" si="28"/>
        <v>14320.8</v>
      </c>
      <c r="F238" s="201">
        <f t="shared" si="28"/>
        <v>0</v>
      </c>
      <c r="G238" s="201">
        <f t="shared" si="28"/>
        <v>0</v>
      </c>
      <c r="H238" s="201"/>
      <c r="I238" s="201"/>
      <c r="J238" s="208"/>
      <c r="K238" s="208"/>
      <c r="L238" s="208"/>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205"/>
      <c r="BX238" s="205"/>
      <c r="BY238" s="205"/>
      <c r="BZ238" s="205"/>
      <c r="CA238" s="205"/>
      <c r="CB238" s="205"/>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c r="IC238" s="206"/>
      <c r="ID238" s="206"/>
      <c r="IE238" s="206"/>
      <c r="IF238" s="206"/>
      <c r="IG238" s="206"/>
      <c r="IH238" s="206"/>
      <c r="II238" s="206"/>
      <c r="IJ238" s="206"/>
      <c r="IK238" s="206"/>
      <c r="IL238" s="206"/>
      <c r="IM238" s="206"/>
      <c r="IN238" s="206"/>
      <c r="IO238" s="206"/>
      <c r="IP238" s="206"/>
      <c r="IQ238" s="206"/>
      <c r="IR238" s="206"/>
      <c r="IS238" s="206"/>
      <c r="IT238" s="206"/>
      <c r="IU238" s="206"/>
      <c r="IV238" s="206"/>
      <c r="IW238" s="206"/>
      <c r="IX238" s="206"/>
      <c r="IY238" s="206"/>
      <c r="IZ238" s="206"/>
      <c r="JA238" s="206"/>
      <c r="JB238" s="206"/>
      <c r="JC238" s="206"/>
      <c r="JD238" s="206"/>
      <c r="JE238" s="206"/>
      <c r="JF238" s="206"/>
      <c r="JG238" s="206"/>
      <c r="JH238" s="206"/>
      <c r="JI238" s="206"/>
      <c r="JJ238" s="206"/>
      <c r="JK238" s="206"/>
      <c r="JL238" s="206"/>
      <c r="JM238" s="206"/>
      <c r="JN238" s="206"/>
      <c r="JO238" s="206"/>
      <c r="JP238" s="206"/>
      <c r="JQ238" s="206"/>
      <c r="JR238" s="206"/>
      <c r="JS238" s="206"/>
      <c r="JT238" s="206"/>
      <c r="JU238" s="206"/>
      <c r="JV238" s="206"/>
      <c r="JW238" s="206"/>
      <c r="JX238" s="206"/>
      <c r="JY238" s="206"/>
      <c r="JZ238" s="206"/>
      <c r="KA238" s="206"/>
      <c r="KB238" s="206"/>
      <c r="KC238" s="206"/>
      <c r="KD238" s="206"/>
      <c r="KE238" s="206"/>
      <c r="KF238" s="206"/>
      <c r="KG238" s="206"/>
      <c r="KH238" s="206"/>
      <c r="KI238" s="206"/>
      <c r="KJ238" s="206"/>
      <c r="KK238" s="206"/>
      <c r="KL238" s="206"/>
      <c r="KM238" s="206"/>
      <c r="KN238" s="206"/>
      <c r="KO238" s="206"/>
      <c r="KP238" s="205"/>
      <c r="KQ238" s="205"/>
      <c r="KR238" s="205"/>
      <c r="KS238" s="205"/>
      <c r="KT238" s="205"/>
      <c r="KU238" s="205"/>
      <c r="KV238" s="205"/>
      <c r="KW238" s="205"/>
      <c r="KX238" s="205"/>
      <c r="KY238" s="205"/>
      <c r="KZ238" s="205"/>
      <c r="LA238" s="205"/>
      <c r="LB238" s="205"/>
      <c r="LC238" s="205"/>
      <c r="LD238" s="205"/>
      <c r="LE238" s="205"/>
      <c r="LF238" s="205"/>
      <c r="LG238" s="205"/>
      <c r="LH238" s="205"/>
      <c r="LI238" s="205"/>
      <c r="LJ238" s="205"/>
      <c r="LK238" s="205"/>
      <c r="LL238" s="205"/>
      <c r="LM238" s="205"/>
      <c r="LN238" s="205"/>
      <c r="LO238" s="205"/>
      <c r="LP238" s="205"/>
      <c r="LQ238" s="205"/>
      <c r="LR238" s="205"/>
      <c r="LS238" s="205"/>
      <c r="LT238" s="205"/>
      <c r="LU238" s="205"/>
      <c r="LV238" s="205"/>
      <c r="LW238" s="205"/>
      <c r="LX238" s="205"/>
      <c r="LY238" s="205"/>
      <c r="LZ238" s="205"/>
      <c r="MA238" s="205"/>
      <c r="MB238" s="205"/>
      <c r="MC238" s="205"/>
      <c r="MD238" s="205"/>
      <c r="ME238" s="205"/>
      <c r="MF238" s="205"/>
      <c r="MG238" s="205"/>
      <c r="MH238" s="205"/>
      <c r="MI238" s="205"/>
      <c r="MJ238" s="205"/>
      <c r="MK238" s="205"/>
      <c r="ML238" s="205"/>
      <c r="MM238" s="205"/>
      <c r="MN238" s="205"/>
      <c r="MO238" s="205"/>
      <c r="MP238" s="205"/>
      <c r="MQ238" s="205"/>
      <c r="MR238" s="205"/>
      <c r="MS238" s="205"/>
      <c r="MT238" s="205"/>
      <c r="MU238" s="205"/>
      <c r="MV238" s="205"/>
      <c r="MW238" s="205"/>
      <c r="MX238" s="205"/>
      <c r="MY238" s="205"/>
      <c r="MZ238" s="205"/>
      <c r="NA238" s="205"/>
      <c r="NB238" s="205"/>
      <c r="NC238" s="205"/>
      <c r="ND238" s="205"/>
      <c r="NE238" s="205"/>
      <c r="NF238" s="205"/>
      <c r="NG238" s="205"/>
      <c r="NH238" s="205"/>
      <c r="NI238" s="205"/>
      <c r="NJ238" s="205"/>
      <c r="NK238" s="205"/>
      <c r="NL238" s="205"/>
      <c r="NM238" s="205"/>
      <c r="NN238" s="205"/>
      <c r="NO238" s="205"/>
      <c r="NP238" s="205"/>
      <c r="NQ238" s="205"/>
      <c r="NR238" s="205"/>
      <c r="NS238" s="205"/>
      <c r="NT238" s="205"/>
      <c r="NU238" s="205"/>
      <c r="NV238" s="205"/>
      <c r="NW238" s="205"/>
      <c r="NX238" s="205"/>
      <c r="NY238" s="205"/>
      <c r="NZ238" s="205"/>
      <c r="OA238" s="205"/>
      <c r="OB238" s="205"/>
      <c r="OC238" s="205"/>
      <c r="OD238" s="205"/>
      <c r="OE238" s="205"/>
      <c r="OF238" s="205"/>
      <c r="OG238" s="205"/>
      <c r="OH238" s="205"/>
      <c r="OI238" s="205"/>
      <c r="OJ238" s="205"/>
      <c r="OK238" s="205"/>
      <c r="OL238" s="205"/>
      <c r="OM238" s="205"/>
      <c r="ON238" s="205"/>
      <c r="OO238" s="205"/>
      <c r="OP238" s="205"/>
      <c r="OQ238" s="205"/>
      <c r="OR238" s="205"/>
      <c r="OS238" s="205"/>
      <c r="OT238" s="205"/>
      <c r="OU238" s="205"/>
      <c r="OV238" s="205"/>
      <c r="OW238" s="205"/>
      <c r="OX238" s="205"/>
      <c r="OY238" s="205"/>
      <c r="OZ238" s="205"/>
      <c r="PA238" s="205"/>
      <c r="PB238" s="205"/>
      <c r="PC238" s="205"/>
      <c r="PD238" s="205"/>
      <c r="PE238" s="205"/>
      <c r="PF238" s="205"/>
      <c r="PG238" s="205"/>
      <c r="PH238" s="205"/>
      <c r="PI238" s="205"/>
      <c r="PJ238" s="205"/>
      <c r="PK238" s="205"/>
      <c r="PL238" s="205"/>
      <c r="PM238" s="205"/>
      <c r="PN238" s="205"/>
      <c r="PO238" s="205"/>
      <c r="PP238" s="205"/>
      <c r="PQ238" s="205"/>
      <c r="PR238" s="205"/>
      <c r="PS238" s="205"/>
      <c r="PT238" s="205"/>
      <c r="PU238" s="205"/>
      <c r="PV238" s="205"/>
      <c r="PW238" s="205"/>
      <c r="PX238" s="205"/>
      <c r="PY238" s="205"/>
      <c r="PZ238" s="205"/>
      <c r="QA238" s="205"/>
      <c r="QB238" s="205"/>
      <c r="QC238" s="205"/>
      <c r="QD238" s="205"/>
      <c r="QE238" s="205"/>
      <c r="QF238" s="205"/>
      <c r="QG238" s="205"/>
      <c r="QH238" s="205"/>
      <c r="QI238" s="205"/>
      <c r="QJ238" s="205"/>
      <c r="QK238" s="205"/>
      <c r="QL238" s="205"/>
      <c r="QM238" s="205"/>
      <c r="QN238" s="205"/>
      <c r="QO238" s="205"/>
      <c r="QP238" s="205"/>
      <c r="QQ238" s="205"/>
      <c r="QR238" s="205"/>
      <c r="QS238" s="205"/>
      <c r="QT238" s="205"/>
      <c r="QU238" s="205"/>
      <c r="QV238" s="205"/>
      <c r="QW238" s="205"/>
      <c r="QX238" s="205"/>
      <c r="QY238" s="205"/>
      <c r="QZ238" s="205"/>
      <c r="RA238" s="205"/>
      <c r="RB238" s="205"/>
      <c r="RC238" s="205"/>
      <c r="RD238" s="205"/>
      <c r="RE238" s="205"/>
      <c r="RF238" s="205"/>
      <c r="RG238" s="205"/>
      <c r="RH238" s="205"/>
      <c r="RI238" s="205"/>
      <c r="RJ238" s="205"/>
      <c r="RK238" s="205"/>
      <c r="RL238" s="205"/>
      <c r="RM238" s="205"/>
      <c r="RN238" s="205"/>
      <c r="RO238" s="205"/>
      <c r="RP238" s="205"/>
      <c r="RQ238" s="205"/>
      <c r="RR238" s="205"/>
      <c r="RS238" s="205"/>
      <c r="RT238" s="205"/>
      <c r="RU238" s="205"/>
      <c r="RV238" s="205"/>
      <c r="RW238" s="205"/>
      <c r="RX238" s="205"/>
      <c r="RY238" s="205"/>
      <c r="RZ238" s="205"/>
      <c r="SA238" s="205"/>
      <c r="SB238" s="205"/>
      <c r="SC238" s="205"/>
      <c r="SD238" s="205"/>
      <c r="SE238" s="205"/>
      <c r="SF238" s="205"/>
      <c r="SG238" s="205"/>
      <c r="SH238" s="205"/>
      <c r="SI238" s="205"/>
      <c r="SJ238" s="205"/>
      <c r="SK238" s="205"/>
      <c r="SL238" s="205"/>
      <c r="SM238" s="205"/>
      <c r="SN238" s="205"/>
      <c r="SO238" s="205"/>
      <c r="SP238" s="205"/>
      <c r="SQ238" s="205"/>
      <c r="SR238" s="205"/>
      <c r="SS238" s="205"/>
      <c r="ST238" s="205"/>
      <c r="SU238" s="205"/>
      <c r="SV238" s="205"/>
      <c r="SW238" s="205"/>
      <c r="SX238" s="205"/>
      <c r="SY238" s="205"/>
      <c r="SZ238" s="205"/>
      <c r="TA238" s="205"/>
      <c r="TB238" s="205"/>
      <c r="TC238" s="205"/>
      <c r="TD238" s="205"/>
      <c r="TE238" s="205"/>
      <c r="TF238" s="205"/>
      <c r="TG238" s="205"/>
      <c r="TH238" s="205"/>
      <c r="TI238" s="205"/>
      <c r="TJ238" s="205"/>
      <c r="TK238" s="205"/>
      <c r="TL238" s="205"/>
      <c r="TM238" s="205"/>
      <c r="TN238" s="205"/>
      <c r="TO238" s="205"/>
      <c r="TP238" s="205"/>
      <c r="TQ238" s="205"/>
      <c r="TR238" s="205"/>
      <c r="TS238" s="205"/>
      <c r="TT238" s="205"/>
      <c r="TU238" s="205"/>
      <c r="TV238" s="205"/>
      <c r="TW238" s="205"/>
      <c r="TX238" s="205"/>
      <c r="TY238" s="205"/>
      <c r="TZ238" s="205"/>
      <c r="UA238" s="205"/>
      <c r="UB238" s="205"/>
      <c r="UC238" s="205"/>
      <c r="UD238" s="205"/>
      <c r="UE238" s="205"/>
      <c r="UF238" s="205"/>
      <c r="UG238" s="205"/>
      <c r="UH238" s="205"/>
      <c r="UI238" s="205"/>
      <c r="UJ238" s="205"/>
      <c r="UK238" s="205"/>
      <c r="UL238" s="205"/>
      <c r="UM238" s="205"/>
      <c r="UN238" s="205"/>
      <c r="UO238" s="205"/>
      <c r="UP238" s="205"/>
      <c r="UQ238" s="205"/>
      <c r="UR238" s="205"/>
      <c r="US238" s="205"/>
      <c r="UT238" s="205"/>
      <c r="UU238" s="205"/>
      <c r="UV238" s="205"/>
      <c r="UW238" s="205"/>
      <c r="UX238" s="205"/>
      <c r="UY238" s="205"/>
      <c r="UZ238" s="205"/>
      <c r="VA238" s="205"/>
      <c r="VB238" s="205"/>
      <c r="VC238" s="205"/>
      <c r="VD238" s="205"/>
      <c r="VE238" s="205"/>
      <c r="VF238" s="205"/>
      <c r="VG238" s="205"/>
      <c r="VH238" s="205"/>
      <c r="VI238" s="205"/>
      <c r="VJ238" s="205"/>
      <c r="VK238" s="205"/>
      <c r="VL238" s="205"/>
      <c r="VM238" s="205"/>
      <c r="VN238" s="205"/>
      <c r="VO238" s="205"/>
      <c r="VP238" s="205"/>
      <c r="VQ238" s="205"/>
      <c r="VR238" s="205"/>
      <c r="VS238" s="205"/>
      <c r="VT238" s="205"/>
      <c r="VU238" s="205"/>
      <c r="VV238" s="205"/>
      <c r="VW238" s="205"/>
      <c r="VX238" s="205"/>
      <c r="VY238" s="205"/>
      <c r="VZ238" s="205"/>
      <c r="WA238" s="205"/>
      <c r="WB238" s="205"/>
      <c r="WC238" s="205"/>
      <c r="WD238" s="205"/>
      <c r="WE238" s="205"/>
      <c r="WF238" s="205"/>
      <c r="WG238" s="205"/>
      <c r="WH238" s="205"/>
      <c r="WI238" s="205"/>
      <c r="WJ238" s="205"/>
      <c r="WK238" s="205"/>
      <c r="WL238" s="205"/>
      <c r="WM238" s="205"/>
      <c r="WN238" s="205"/>
      <c r="WO238" s="205"/>
      <c r="WP238" s="205"/>
      <c r="WQ238" s="205"/>
      <c r="WR238" s="205"/>
      <c r="WS238" s="205"/>
      <c r="WT238" s="205"/>
      <c r="WU238" s="205"/>
      <c r="WV238" s="205"/>
      <c r="WW238" s="205"/>
      <c r="WX238" s="205"/>
      <c r="WY238" s="205"/>
      <c r="WZ238" s="205"/>
      <c r="XA238" s="205"/>
      <c r="XB238" s="205"/>
      <c r="XC238" s="205"/>
      <c r="XD238" s="205"/>
      <c r="XE238" s="205"/>
      <c r="XF238" s="205"/>
      <c r="XG238" s="205"/>
      <c r="XH238" s="205"/>
      <c r="XI238" s="205"/>
      <c r="XJ238" s="205"/>
      <c r="XK238" s="205"/>
      <c r="XL238" s="205"/>
      <c r="XM238" s="205"/>
      <c r="XN238" s="205"/>
      <c r="XO238" s="205"/>
      <c r="XP238" s="205"/>
      <c r="XQ238" s="205"/>
      <c r="XR238" s="205"/>
      <c r="XS238" s="205"/>
      <c r="XT238" s="205"/>
      <c r="XU238" s="205"/>
      <c r="XV238" s="205"/>
      <c r="XW238" s="205"/>
      <c r="XX238" s="205"/>
      <c r="XY238" s="205"/>
      <c r="XZ238" s="205"/>
      <c r="YA238" s="205"/>
      <c r="YB238" s="205"/>
      <c r="YC238" s="205"/>
      <c r="YD238" s="205"/>
      <c r="YE238" s="205"/>
      <c r="YF238" s="205"/>
      <c r="YG238" s="205"/>
      <c r="YH238" s="205"/>
      <c r="YI238" s="205"/>
      <c r="YJ238" s="205"/>
      <c r="YK238" s="205"/>
      <c r="YL238" s="205"/>
      <c r="YM238" s="205"/>
      <c r="YN238" s="205"/>
      <c r="YO238" s="205"/>
      <c r="YP238" s="205"/>
      <c r="YQ238" s="205"/>
      <c r="YR238" s="205"/>
      <c r="YS238" s="205"/>
      <c r="YT238" s="205"/>
      <c r="YU238" s="205"/>
      <c r="YV238" s="205"/>
      <c r="YW238" s="205"/>
      <c r="YX238" s="205"/>
      <c r="YY238" s="205"/>
      <c r="YZ238" s="205"/>
      <c r="ZA238" s="205"/>
      <c r="ZB238" s="205"/>
      <c r="ZC238" s="205"/>
      <c r="ZD238" s="205"/>
      <c r="ZE238" s="205"/>
      <c r="ZF238" s="205"/>
      <c r="ZG238" s="205"/>
      <c r="ZH238" s="205"/>
      <c r="ZI238" s="205"/>
      <c r="ZJ238" s="205"/>
      <c r="ZK238" s="205"/>
      <c r="ZL238" s="205"/>
      <c r="ZM238" s="205"/>
      <c r="ZN238" s="205"/>
      <c r="ZO238" s="205"/>
      <c r="ZP238" s="205"/>
      <c r="ZQ238" s="205"/>
      <c r="ZR238" s="205"/>
      <c r="ZS238" s="205"/>
      <c r="ZT238" s="205"/>
      <c r="ZU238" s="205"/>
      <c r="ZV238" s="205"/>
      <c r="ZW238" s="205"/>
      <c r="ZX238" s="205"/>
      <c r="ZY238" s="205"/>
      <c r="ZZ238" s="205"/>
      <c r="AAA238" s="205"/>
      <c r="AAB238" s="205"/>
      <c r="AAC238" s="205"/>
      <c r="AAD238" s="205"/>
      <c r="AAE238" s="205"/>
      <c r="AAF238" s="205"/>
      <c r="AAG238" s="205"/>
      <c r="AAH238" s="205"/>
      <c r="AAI238" s="205"/>
      <c r="AAJ238" s="205"/>
      <c r="AAK238" s="205"/>
      <c r="AAL238" s="205"/>
      <c r="AAM238" s="205"/>
      <c r="AAN238" s="205"/>
      <c r="AAO238" s="205"/>
      <c r="AAP238" s="205"/>
      <c r="AAQ238" s="205"/>
      <c r="AAR238" s="205"/>
      <c r="AAS238" s="205"/>
      <c r="AAT238" s="205"/>
      <c r="AAU238" s="205"/>
      <c r="AAV238" s="205"/>
      <c r="AAW238" s="205"/>
      <c r="AAX238" s="205"/>
      <c r="AAY238" s="205"/>
      <c r="AAZ238" s="205"/>
      <c r="ABA238" s="205"/>
      <c r="ABB238" s="205"/>
      <c r="ABC238" s="205"/>
      <c r="ABD238" s="205"/>
      <c r="ABE238" s="205"/>
      <c r="ABF238" s="205"/>
      <c r="ABG238" s="205"/>
      <c r="ABH238" s="205"/>
      <c r="ABI238" s="205"/>
      <c r="ABJ238" s="205"/>
      <c r="ABK238" s="205"/>
      <c r="ABL238" s="205"/>
      <c r="ABM238" s="205"/>
      <c r="ABN238" s="205"/>
      <c r="ABO238" s="205"/>
      <c r="ABP238" s="205"/>
      <c r="ABQ238" s="205"/>
      <c r="ABR238" s="205"/>
      <c r="ABS238" s="205"/>
      <c r="ABT238" s="205"/>
      <c r="ABU238" s="205"/>
      <c r="ABV238" s="205"/>
      <c r="ABW238" s="205"/>
      <c r="ABX238" s="205"/>
      <c r="ABY238" s="205"/>
      <c r="ABZ238" s="205"/>
      <c r="ACA238" s="205"/>
      <c r="ACB238" s="205"/>
      <c r="ACC238" s="205"/>
      <c r="ACD238" s="205"/>
      <c r="ACE238" s="205"/>
      <c r="ACF238" s="205"/>
      <c r="ACG238" s="205"/>
      <c r="ACH238" s="205"/>
      <c r="ACI238" s="205"/>
      <c r="ACJ238" s="205"/>
      <c r="ACK238" s="205"/>
      <c r="ACL238" s="205"/>
      <c r="ACM238" s="205"/>
      <c r="ACN238" s="205"/>
      <c r="ACO238" s="205"/>
      <c r="ACP238" s="205"/>
      <c r="ACQ238" s="205"/>
      <c r="ACR238" s="205"/>
      <c r="ACS238" s="205"/>
      <c r="ACT238" s="205"/>
      <c r="ACU238" s="205"/>
      <c r="ACV238" s="205"/>
      <c r="ACW238" s="205"/>
      <c r="ACX238" s="205"/>
      <c r="ACY238" s="205"/>
      <c r="ACZ238" s="205"/>
      <c r="ADA238" s="205"/>
      <c r="ADB238" s="205"/>
      <c r="ADC238" s="205"/>
      <c r="ADD238" s="205"/>
      <c r="ADE238" s="205"/>
      <c r="ADF238" s="205"/>
      <c r="ADG238" s="205"/>
      <c r="ADH238" s="205"/>
      <c r="ADI238" s="205"/>
      <c r="ADJ238" s="205"/>
      <c r="ADK238" s="205"/>
      <c r="ADL238" s="205"/>
      <c r="ADM238" s="205"/>
      <c r="ADN238" s="205"/>
      <c r="ADO238" s="205"/>
      <c r="ADP238" s="205"/>
      <c r="ADQ238" s="205"/>
      <c r="ADR238" s="205"/>
      <c r="ADS238" s="205"/>
      <c r="ADT238" s="205"/>
      <c r="ADU238" s="205"/>
      <c r="ADV238" s="205"/>
      <c r="ADW238" s="205"/>
      <c r="ADX238" s="205"/>
      <c r="ADY238" s="205"/>
      <c r="ADZ238" s="205"/>
      <c r="AEA238" s="205"/>
      <c r="AEB238" s="205"/>
      <c r="AEC238" s="205"/>
      <c r="AED238" s="205"/>
      <c r="AEE238" s="205"/>
      <c r="AEF238" s="205"/>
      <c r="AEG238" s="205"/>
      <c r="AEH238" s="205"/>
      <c r="AEI238" s="205"/>
      <c r="AEJ238" s="205"/>
      <c r="AEK238" s="205"/>
      <c r="AEL238" s="205"/>
      <c r="AEM238" s="205"/>
      <c r="AEN238" s="205"/>
      <c r="AEO238" s="205"/>
      <c r="AEP238" s="205"/>
      <c r="AEQ238" s="205"/>
      <c r="AER238" s="205"/>
      <c r="AES238" s="205"/>
      <c r="AET238" s="205"/>
      <c r="AEU238" s="205"/>
      <c r="AEV238" s="205"/>
      <c r="AEW238" s="205"/>
      <c r="AEX238" s="205"/>
      <c r="AEY238" s="205"/>
      <c r="AEZ238" s="205"/>
      <c r="AFA238" s="205"/>
      <c r="AFB238" s="205"/>
      <c r="AFC238" s="205"/>
      <c r="AFD238" s="205"/>
      <c r="AFE238" s="205"/>
      <c r="AFF238" s="205"/>
      <c r="AFG238" s="205"/>
      <c r="AFH238" s="205"/>
      <c r="AFI238" s="205"/>
      <c r="AFJ238" s="205"/>
      <c r="AFK238" s="205"/>
      <c r="AFL238" s="205"/>
      <c r="AFM238" s="205"/>
      <c r="AFN238" s="205"/>
      <c r="AFO238" s="205"/>
      <c r="AFP238" s="205"/>
      <c r="AFQ238" s="205"/>
      <c r="AFR238" s="205"/>
      <c r="AFS238" s="205"/>
      <c r="AFT238" s="205"/>
      <c r="AFU238" s="205"/>
      <c r="AFV238" s="205"/>
      <c r="AFW238" s="205"/>
      <c r="AFX238" s="205"/>
      <c r="AFY238" s="205"/>
      <c r="AFZ238" s="205"/>
      <c r="AGA238" s="205"/>
      <c r="AGB238" s="205"/>
      <c r="AGC238" s="205"/>
      <c r="AGD238" s="205"/>
      <c r="AGE238" s="205"/>
      <c r="AGF238" s="205"/>
      <c r="AGG238" s="205"/>
      <c r="AGH238" s="205"/>
      <c r="AGI238" s="205"/>
      <c r="AGJ238" s="205"/>
      <c r="AGK238" s="205"/>
      <c r="AGL238" s="205"/>
      <c r="AGM238" s="205"/>
      <c r="AGN238" s="205"/>
      <c r="AGO238" s="205"/>
      <c r="AGP238" s="205"/>
      <c r="AGQ238" s="205"/>
      <c r="AGR238" s="205"/>
      <c r="AGS238" s="205"/>
      <c r="AGT238" s="205"/>
      <c r="AGU238" s="205"/>
      <c r="AGV238" s="205"/>
      <c r="AGW238" s="205"/>
      <c r="AGX238" s="205"/>
      <c r="AGY238" s="205"/>
      <c r="AGZ238" s="205"/>
      <c r="AHA238" s="205"/>
      <c r="AHB238" s="205"/>
      <c r="AHC238" s="205"/>
      <c r="AHD238" s="205"/>
      <c r="AHE238" s="205"/>
      <c r="AHF238" s="205"/>
      <c r="AHG238" s="205"/>
      <c r="AHH238" s="205"/>
      <c r="AHI238" s="205"/>
      <c r="AHJ238" s="205"/>
      <c r="AHK238" s="205"/>
      <c r="AHL238" s="205"/>
      <c r="AHM238" s="205"/>
      <c r="AHN238" s="205"/>
      <c r="AHO238" s="205"/>
      <c r="AHP238" s="205"/>
      <c r="AHQ238" s="205"/>
      <c r="AHR238" s="205"/>
      <c r="AHS238" s="205"/>
      <c r="AHT238" s="205"/>
      <c r="AHU238" s="205"/>
      <c r="AHV238" s="205"/>
      <c r="AHW238" s="205"/>
      <c r="AHX238" s="205"/>
      <c r="AHY238" s="205"/>
      <c r="AHZ238" s="205"/>
      <c r="AIA238" s="205"/>
      <c r="AIB238" s="205"/>
      <c r="AIC238" s="205"/>
      <c r="AID238" s="205"/>
      <c r="AIE238" s="205"/>
      <c r="AIF238" s="205"/>
      <c r="AIG238" s="205"/>
      <c r="AIH238" s="205"/>
      <c r="AII238" s="205"/>
      <c r="AIJ238" s="205"/>
      <c r="AIK238" s="205"/>
      <c r="AIL238" s="205"/>
      <c r="AIM238" s="205"/>
      <c r="AIN238" s="205"/>
      <c r="AIO238" s="205"/>
      <c r="AIP238" s="205"/>
      <c r="AIQ238" s="205"/>
      <c r="AIR238" s="205"/>
      <c r="AIS238" s="205"/>
      <c r="AIT238" s="205"/>
      <c r="AIU238" s="205"/>
      <c r="AIV238" s="205"/>
      <c r="AIW238" s="205"/>
      <c r="AIX238" s="205"/>
      <c r="AIY238" s="205"/>
      <c r="AIZ238" s="205"/>
      <c r="AJA238" s="205"/>
      <c r="AJB238" s="205"/>
      <c r="AJC238" s="205"/>
      <c r="AJD238" s="205"/>
      <c r="AJE238" s="205"/>
      <c r="AJF238" s="205"/>
      <c r="AJG238" s="205"/>
      <c r="AJH238" s="205"/>
      <c r="AJI238" s="205"/>
      <c r="AJJ238" s="205"/>
      <c r="AJK238" s="205"/>
      <c r="AJL238" s="205"/>
      <c r="AJM238" s="205"/>
      <c r="AJN238" s="205"/>
      <c r="AJO238" s="205"/>
      <c r="AJP238" s="205"/>
      <c r="AJQ238" s="205"/>
      <c r="AJR238" s="205"/>
      <c r="AJS238" s="205"/>
      <c r="AJT238" s="205"/>
      <c r="AJU238" s="205"/>
      <c r="AJV238" s="205"/>
      <c r="AJW238" s="205"/>
      <c r="AJX238" s="205"/>
      <c r="AJY238" s="205"/>
      <c r="AJZ238" s="205"/>
      <c r="AKA238" s="205"/>
      <c r="AKB238" s="205"/>
      <c r="AKC238" s="205"/>
      <c r="AKD238" s="205"/>
      <c r="AKE238" s="205"/>
      <c r="AKF238" s="205"/>
      <c r="AKG238" s="205"/>
      <c r="AKH238" s="205"/>
      <c r="AKI238" s="205"/>
      <c r="AKJ238" s="205"/>
      <c r="AKK238" s="205"/>
      <c r="AKL238" s="205"/>
      <c r="AKM238" s="205"/>
      <c r="AKN238" s="205"/>
      <c r="AKO238" s="205"/>
      <c r="AKP238" s="205"/>
      <c r="AKQ238" s="205"/>
      <c r="AKR238" s="205"/>
      <c r="AKS238" s="205"/>
      <c r="AKT238" s="205"/>
      <c r="AKU238" s="205"/>
      <c r="AKV238" s="205"/>
      <c r="AKW238" s="205"/>
      <c r="AKX238" s="205"/>
      <c r="AKY238" s="205"/>
      <c r="AKZ238" s="205"/>
      <c r="ALA238" s="205"/>
      <c r="ALB238" s="205"/>
      <c r="ALC238" s="205"/>
      <c r="ALD238" s="205"/>
      <c r="ALE238" s="205"/>
      <c r="ALF238" s="205"/>
      <c r="ALG238" s="205"/>
      <c r="ALH238" s="205"/>
      <c r="ALI238" s="205"/>
      <c r="ALJ238" s="205"/>
      <c r="ALK238" s="205"/>
      <c r="ALL238" s="205"/>
      <c r="ALM238" s="205"/>
      <c r="ALN238" s="205"/>
      <c r="ALO238" s="205"/>
      <c r="ALP238" s="205"/>
      <c r="ALQ238" s="205"/>
      <c r="ALR238" s="205"/>
      <c r="ALS238" s="205"/>
      <c r="ALT238" s="205"/>
      <c r="ALU238" s="205"/>
      <c r="ALV238" s="205"/>
      <c r="ALW238" s="205"/>
      <c r="ALX238" s="205"/>
      <c r="ALY238" s="205"/>
      <c r="ALZ238" s="205"/>
      <c r="AMA238" s="205"/>
      <c r="AMB238" s="205"/>
      <c r="AMC238" s="205"/>
      <c r="AMD238" s="205"/>
      <c r="AME238" s="205"/>
      <c r="AMF238" s="205"/>
      <c r="AMG238" s="205"/>
      <c r="AMH238" s="205"/>
      <c r="AMI238" s="205"/>
      <c r="AMJ238" s="205"/>
      <c r="AMK238" s="205"/>
    </row>
    <row r="239" spans="1:1025" s="212" customFormat="1" ht="15" customHeight="1" x14ac:dyDescent="0.25">
      <c r="A239" s="209"/>
      <c r="B239" s="301" t="s">
        <v>119</v>
      </c>
      <c r="C239" s="294" t="s">
        <v>101</v>
      </c>
      <c r="D239" s="199" t="s">
        <v>96</v>
      </c>
      <c r="E239" s="201">
        <f>E240+E242+E245</f>
        <v>143207.70000000001</v>
      </c>
      <c r="F239" s="201">
        <f t="shared" ref="F239" si="29">F240+F242+F245</f>
        <v>127952.7</v>
      </c>
      <c r="G239" s="201">
        <f>G240+G242+G245</f>
        <v>127952.7</v>
      </c>
      <c r="H239" s="201">
        <f>H240+H242+H245</f>
        <v>78860.3</v>
      </c>
      <c r="I239" s="201">
        <f>I240+I242+I245</f>
        <v>83207.100000000006</v>
      </c>
      <c r="J239" s="208"/>
      <c r="K239" s="208"/>
      <c r="L239" s="208"/>
      <c r="CY239" s="209"/>
      <c r="CZ239" s="209"/>
      <c r="DA239" s="209"/>
      <c r="DB239" s="209"/>
      <c r="DC239" s="209"/>
      <c r="DD239" s="209"/>
      <c r="DE239" s="209"/>
      <c r="DF239" s="209"/>
      <c r="DG239" s="209"/>
      <c r="DH239" s="209"/>
      <c r="DI239" s="209"/>
      <c r="DJ239" s="209"/>
      <c r="DK239" s="209"/>
      <c r="DL239" s="209"/>
      <c r="DM239" s="209"/>
      <c r="DN239" s="209"/>
      <c r="DO239" s="209"/>
      <c r="DP239" s="209"/>
      <c r="DQ239" s="209"/>
      <c r="DR239" s="209"/>
      <c r="DS239" s="209"/>
      <c r="DT239" s="209"/>
      <c r="DU239" s="209"/>
      <c r="DV239" s="209"/>
      <c r="DW239" s="209"/>
      <c r="DX239" s="209"/>
      <c r="DY239" s="209"/>
      <c r="DZ239" s="209"/>
      <c r="EA239" s="209"/>
      <c r="EB239" s="209"/>
      <c r="EC239" s="209"/>
      <c r="ED239" s="209"/>
      <c r="EE239" s="209"/>
      <c r="EF239" s="209"/>
      <c r="EG239" s="209"/>
      <c r="EH239" s="209"/>
      <c r="EI239" s="209"/>
      <c r="EJ239" s="209"/>
      <c r="EK239" s="209"/>
      <c r="EL239" s="209"/>
      <c r="EM239" s="209"/>
      <c r="EN239" s="209"/>
      <c r="EO239" s="209"/>
      <c r="EP239" s="209"/>
      <c r="EQ239" s="209"/>
      <c r="ER239" s="209"/>
      <c r="ES239" s="209"/>
      <c r="ET239" s="209"/>
      <c r="EU239" s="209"/>
      <c r="EV239" s="209"/>
      <c r="EW239" s="209"/>
      <c r="EX239" s="209"/>
      <c r="EY239" s="209"/>
      <c r="EZ239" s="209"/>
      <c r="FA239" s="209"/>
      <c r="FB239" s="209"/>
      <c r="FC239" s="209"/>
      <c r="FD239" s="209"/>
      <c r="FE239" s="209"/>
      <c r="FF239" s="209"/>
      <c r="FG239" s="209"/>
      <c r="FH239" s="209"/>
      <c r="FI239" s="209"/>
      <c r="FJ239" s="209"/>
      <c r="FK239" s="209"/>
      <c r="FL239" s="209"/>
      <c r="FM239" s="209"/>
      <c r="FN239" s="209"/>
      <c r="FO239" s="209"/>
      <c r="FP239" s="209"/>
      <c r="FQ239" s="209"/>
      <c r="FR239" s="209"/>
      <c r="FS239" s="209"/>
      <c r="FT239" s="209"/>
      <c r="FU239" s="209"/>
      <c r="FV239" s="209"/>
      <c r="FW239" s="209"/>
      <c r="FX239" s="209"/>
      <c r="FY239" s="209"/>
      <c r="FZ239" s="209"/>
      <c r="GA239" s="209"/>
      <c r="GB239" s="209"/>
      <c r="GC239" s="209"/>
      <c r="GD239" s="209"/>
      <c r="GE239" s="209"/>
      <c r="GF239" s="209"/>
      <c r="GG239" s="209"/>
      <c r="GH239" s="209"/>
      <c r="GI239" s="209"/>
      <c r="GJ239" s="209"/>
      <c r="GK239" s="209"/>
      <c r="GL239" s="209"/>
      <c r="GM239" s="209"/>
      <c r="GN239" s="209"/>
      <c r="GO239" s="209"/>
      <c r="GP239" s="209"/>
      <c r="GQ239" s="209"/>
      <c r="GR239" s="209"/>
      <c r="GS239" s="209"/>
      <c r="GT239" s="209"/>
      <c r="GU239" s="209"/>
      <c r="GV239" s="209"/>
      <c r="GW239" s="209"/>
      <c r="GX239" s="209"/>
      <c r="GY239" s="209"/>
      <c r="GZ239" s="209"/>
      <c r="HA239" s="209"/>
      <c r="HB239" s="209"/>
      <c r="HC239" s="209"/>
      <c r="HD239" s="209"/>
      <c r="HE239" s="209"/>
      <c r="HF239" s="209"/>
      <c r="HG239" s="209"/>
      <c r="HH239" s="209"/>
      <c r="HI239" s="209"/>
      <c r="HJ239" s="209"/>
      <c r="HK239" s="209"/>
      <c r="HL239" s="209"/>
      <c r="HM239" s="209"/>
      <c r="HN239" s="209"/>
      <c r="HO239" s="209"/>
      <c r="HP239" s="209"/>
      <c r="HQ239" s="209"/>
      <c r="HR239" s="209"/>
      <c r="HS239" s="209"/>
      <c r="HT239" s="209"/>
      <c r="HU239" s="209"/>
      <c r="HV239" s="209"/>
      <c r="HW239" s="209"/>
      <c r="HX239" s="209"/>
      <c r="HY239" s="209"/>
      <c r="HZ239" s="209"/>
      <c r="IA239" s="209"/>
      <c r="IB239" s="209"/>
      <c r="IC239" s="209"/>
      <c r="ID239" s="209"/>
      <c r="IE239" s="209"/>
      <c r="IF239" s="209"/>
      <c r="IG239" s="209"/>
      <c r="IH239" s="209"/>
      <c r="II239" s="209"/>
      <c r="IJ239" s="209"/>
      <c r="IK239" s="209"/>
      <c r="IL239" s="209"/>
      <c r="IM239" s="209"/>
      <c r="IN239" s="209"/>
      <c r="IO239" s="209"/>
      <c r="IP239" s="209"/>
      <c r="IQ239" s="209"/>
      <c r="IR239" s="209"/>
      <c r="IS239" s="209"/>
      <c r="IT239" s="209"/>
      <c r="IU239" s="209"/>
      <c r="IV239" s="209"/>
      <c r="IW239" s="209"/>
      <c r="IX239" s="209"/>
      <c r="IY239" s="209"/>
      <c r="IZ239" s="209"/>
      <c r="JA239" s="209"/>
      <c r="JB239" s="209"/>
      <c r="JC239" s="209"/>
      <c r="JD239" s="209"/>
      <c r="JE239" s="209"/>
      <c r="JF239" s="209"/>
      <c r="JG239" s="209"/>
      <c r="JH239" s="209"/>
      <c r="JI239" s="209"/>
      <c r="JJ239" s="209"/>
      <c r="JK239" s="209"/>
      <c r="JL239" s="209"/>
      <c r="JM239" s="209"/>
      <c r="JN239" s="209"/>
      <c r="JO239" s="209"/>
      <c r="JP239" s="209"/>
      <c r="JQ239" s="209"/>
      <c r="JR239" s="209"/>
      <c r="JS239" s="209"/>
      <c r="JT239" s="209"/>
      <c r="JU239" s="209"/>
      <c r="JV239" s="209"/>
      <c r="JW239" s="209"/>
      <c r="JX239" s="209"/>
      <c r="JY239" s="209"/>
      <c r="JZ239" s="209"/>
      <c r="KA239" s="209"/>
      <c r="KB239" s="209"/>
      <c r="KC239" s="209"/>
      <c r="KD239" s="209"/>
      <c r="KE239" s="209"/>
      <c r="KF239" s="209"/>
      <c r="KG239" s="209"/>
      <c r="KH239" s="209"/>
      <c r="KI239" s="209"/>
      <c r="KJ239" s="209"/>
      <c r="KK239" s="209"/>
      <c r="KL239" s="209"/>
      <c r="KM239" s="209"/>
      <c r="KN239" s="209"/>
      <c r="KO239" s="209"/>
    </row>
    <row r="240" spans="1:1025" s="212" customFormat="1" x14ac:dyDescent="0.25">
      <c r="A240" s="209"/>
      <c r="B240" s="301"/>
      <c r="C240" s="294"/>
      <c r="D240" s="199" t="s">
        <v>23</v>
      </c>
      <c r="E240" s="201">
        <v>2577.8000000000002</v>
      </c>
      <c r="F240" s="201">
        <v>2559</v>
      </c>
      <c r="G240" s="201">
        <v>2559</v>
      </c>
      <c r="H240" s="201">
        <v>1577.1</v>
      </c>
      <c r="I240" s="201">
        <v>1628.1</v>
      </c>
      <c r="J240" s="208"/>
      <c r="K240" s="208"/>
      <c r="L240" s="208"/>
      <c r="CY240" s="209"/>
      <c r="CZ240" s="209"/>
      <c r="DA240" s="209"/>
      <c r="DB240" s="209"/>
      <c r="DC240" s="209"/>
      <c r="DD240" s="209"/>
      <c r="DE240" s="209"/>
      <c r="DF240" s="209"/>
      <c r="DG240" s="209"/>
      <c r="DH240" s="209"/>
      <c r="DI240" s="209"/>
      <c r="DJ240" s="209"/>
      <c r="DK240" s="209"/>
      <c r="DL240" s="209"/>
      <c r="DM240" s="209"/>
      <c r="DN240" s="209"/>
      <c r="DO240" s="209"/>
      <c r="DP240" s="209"/>
      <c r="DQ240" s="209"/>
      <c r="DR240" s="209"/>
      <c r="DS240" s="209"/>
      <c r="DT240" s="209"/>
      <c r="DU240" s="209"/>
      <c r="DV240" s="209"/>
      <c r="DW240" s="209"/>
      <c r="DX240" s="209"/>
      <c r="DY240" s="209"/>
      <c r="DZ240" s="209"/>
      <c r="EA240" s="209"/>
      <c r="EB240" s="209"/>
      <c r="EC240" s="209"/>
      <c r="ED240" s="209"/>
      <c r="EE240" s="209"/>
      <c r="EF240" s="209"/>
      <c r="EG240" s="209"/>
      <c r="EH240" s="209"/>
      <c r="EI240" s="209"/>
      <c r="EJ240" s="209"/>
      <c r="EK240" s="209"/>
      <c r="EL240" s="209"/>
      <c r="EM240" s="209"/>
      <c r="EN240" s="209"/>
      <c r="EO240" s="209"/>
      <c r="EP240" s="209"/>
      <c r="EQ240" s="209"/>
      <c r="ER240" s="209"/>
      <c r="ES240" s="209"/>
      <c r="ET240" s="209"/>
      <c r="EU240" s="209"/>
      <c r="EV240" s="209"/>
      <c r="EW240" s="209"/>
      <c r="EX240" s="209"/>
      <c r="EY240" s="209"/>
      <c r="EZ240" s="209"/>
      <c r="FA240" s="209"/>
      <c r="FB240" s="209"/>
      <c r="FC240" s="209"/>
      <c r="FD240" s="209"/>
      <c r="FE240" s="209"/>
      <c r="FF240" s="209"/>
      <c r="FG240" s="209"/>
      <c r="FH240" s="209"/>
      <c r="FI240" s="209"/>
      <c r="FJ240" s="209"/>
      <c r="FK240" s="209"/>
      <c r="FL240" s="209"/>
      <c r="FM240" s="209"/>
      <c r="FN240" s="209"/>
      <c r="FO240" s="209"/>
      <c r="FP240" s="209"/>
      <c r="FQ240" s="209"/>
      <c r="FR240" s="209"/>
      <c r="FS240" s="209"/>
      <c r="FT240" s="209"/>
      <c r="FU240" s="209"/>
      <c r="FV240" s="209"/>
      <c r="FW240" s="209"/>
      <c r="FX240" s="209"/>
      <c r="FY240" s="209"/>
      <c r="FZ240" s="209"/>
      <c r="GA240" s="209"/>
      <c r="GB240" s="209"/>
      <c r="GC240" s="209"/>
      <c r="GD240" s="209"/>
      <c r="GE240" s="209"/>
      <c r="GF240" s="209"/>
      <c r="GG240" s="209"/>
      <c r="GH240" s="209"/>
      <c r="GI240" s="209"/>
      <c r="GJ240" s="209"/>
      <c r="GK240" s="209"/>
      <c r="GL240" s="209"/>
      <c r="GM240" s="209"/>
      <c r="GN240" s="209"/>
      <c r="GO240" s="209"/>
      <c r="GP240" s="209"/>
      <c r="GQ240" s="209"/>
      <c r="GR240" s="209"/>
      <c r="GS240" s="209"/>
      <c r="GT240" s="209"/>
      <c r="GU240" s="209"/>
      <c r="GV240" s="209"/>
      <c r="GW240" s="209"/>
      <c r="GX240" s="209"/>
      <c r="GY240" s="209"/>
      <c r="GZ240" s="209"/>
      <c r="HA240" s="209"/>
      <c r="HB240" s="209"/>
      <c r="HC240" s="209"/>
      <c r="HD240" s="209"/>
      <c r="HE240" s="209"/>
      <c r="HF240" s="209"/>
      <c r="HG240" s="209"/>
      <c r="HH240" s="209"/>
      <c r="HI240" s="209"/>
      <c r="HJ240" s="209"/>
      <c r="HK240" s="209"/>
      <c r="HL240" s="209"/>
      <c r="HM240" s="209"/>
      <c r="HN240" s="209"/>
      <c r="HO240" s="209"/>
      <c r="HP240" s="209"/>
      <c r="HQ240" s="209"/>
      <c r="HR240" s="209"/>
      <c r="HS240" s="209"/>
      <c r="HT240" s="209"/>
      <c r="HU240" s="209"/>
      <c r="HV240" s="209"/>
      <c r="HW240" s="209"/>
      <c r="HX240" s="209"/>
      <c r="HY240" s="209"/>
      <c r="HZ240" s="209"/>
      <c r="IA240" s="209"/>
      <c r="IB240" s="209"/>
      <c r="IC240" s="209"/>
      <c r="ID240" s="209"/>
      <c r="IE240" s="209"/>
      <c r="IF240" s="209"/>
      <c r="IG240" s="209"/>
      <c r="IH240" s="209"/>
      <c r="II240" s="209"/>
      <c r="IJ240" s="209"/>
      <c r="IK240" s="209"/>
      <c r="IL240" s="209"/>
      <c r="IM240" s="209"/>
      <c r="IN240" s="209"/>
      <c r="IO240" s="209"/>
      <c r="IP240" s="209"/>
      <c r="IQ240" s="209"/>
      <c r="IR240" s="209"/>
      <c r="IS240" s="209"/>
      <c r="IT240" s="209"/>
      <c r="IU240" s="209"/>
      <c r="IV240" s="209"/>
      <c r="IW240" s="209"/>
      <c r="IX240" s="209"/>
      <c r="IY240" s="209"/>
      <c r="IZ240" s="209"/>
      <c r="JA240" s="209"/>
      <c r="JB240" s="209"/>
      <c r="JC240" s="209"/>
      <c r="JD240" s="209"/>
      <c r="JE240" s="209"/>
      <c r="JF240" s="209"/>
      <c r="JG240" s="209"/>
      <c r="JH240" s="209"/>
      <c r="JI240" s="209"/>
      <c r="JJ240" s="209"/>
      <c r="JK240" s="209"/>
      <c r="JL240" s="209"/>
      <c r="JM240" s="209"/>
      <c r="JN240" s="209"/>
      <c r="JO240" s="209"/>
      <c r="JP240" s="209"/>
      <c r="JQ240" s="209"/>
      <c r="JR240" s="209"/>
      <c r="JS240" s="209"/>
      <c r="JT240" s="209"/>
      <c r="JU240" s="209"/>
      <c r="JV240" s="209"/>
      <c r="JW240" s="209"/>
      <c r="JX240" s="209"/>
      <c r="JY240" s="209"/>
      <c r="JZ240" s="209"/>
      <c r="KA240" s="209"/>
      <c r="KB240" s="209"/>
      <c r="KC240" s="209"/>
      <c r="KD240" s="209"/>
      <c r="KE240" s="209"/>
      <c r="KF240" s="209"/>
      <c r="KG240" s="209"/>
      <c r="KH240" s="209"/>
      <c r="KI240" s="209"/>
      <c r="KJ240" s="209"/>
      <c r="KK240" s="209"/>
      <c r="KL240" s="209"/>
      <c r="KM240" s="209"/>
      <c r="KN240" s="209"/>
      <c r="KO240" s="209"/>
    </row>
    <row r="241" spans="1:1025" s="212" customFormat="1" ht="54" x14ac:dyDescent="0.25">
      <c r="A241" s="209"/>
      <c r="B241" s="301"/>
      <c r="C241" s="294"/>
      <c r="D241" s="199" t="s">
        <v>24</v>
      </c>
      <c r="E241" s="201"/>
      <c r="F241" s="201">
        <v>2577.8000000000002</v>
      </c>
      <c r="G241" s="201"/>
      <c r="H241" s="201">
        <f>H240</f>
        <v>1577.1</v>
      </c>
      <c r="I241" s="201">
        <f>I240</f>
        <v>1628.1</v>
      </c>
      <c r="J241" s="208"/>
      <c r="K241" s="208"/>
      <c r="L241" s="208"/>
      <c r="CY241" s="209"/>
      <c r="CZ241" s="209"/>
      <c r="DA241" s="209"/>
      <c r="DB241" s="209"/>
      <c r="DC241" s="209"/>
      <c r="DD241" s="209"/>
      <c r="DE241" s="209"/>
      <c r="DF241" s="209"/>
      <c r="DG241" s="209"/>
      <c r="DH241" s="209"/>
      <c r="DI241" s="209"/>
      <c r="DJ241" s="209"/>
      <c r="DK241" s="209"/>
      <c r="DL241" s="209"/>
      <c r="DM241" s="209"/>
      <c r="DN241" s="209"/>
      <c r="DO241" s="209"/>
      <c r="DP241" s="209"/>
      <c r="DQ241" s="209"/>
      <c r="DR241" s="209"/>
      <c r="DS241" s="209"/>
      <c r="DT241" s="209"/>
      <c r="DU241" s="209"/>
      <c r="DV241" s="209"/>
      <c r="DW241" s="209"/>
      <c r="DX241" s="209"/>
      <c r="DY241" s="209"/>
      <c r="DZ241" s="209"/>
      <c r="EA241" s="209"/>
      <c r="EB241" s="209"/>
      <c r="EC241" s="209"/>
      <c r="ED241" s="209"/>
      <c r="EE241" s="209"/>
      <c r="EF241" s="209"/>
      <c r="EG241" s="209"/>
      <c r="EH241" s="209"/>
      <c r="EI241" s="209"/>
      <c r="EJ241" s="209"/>
      <c r="EK241" s="209"/>
      <c r="EL241" s="209"/>
      <c r="EM241" s="209"/>
      <c r="EN241" s="209"/>
      <c r="EO241" s="209"/>
      <c r="EP241" s="209"/>
      <c r="EQ241" s="209"/>
      <c r="ER241" s="209"/>
      <c r="ES241" s="209"/>
      <c r="ET241" s="209"/>
      <c r="EU241" s="209"/>
      <c r="EV241" s="209"/>
      <c r="EW241" s="209"/>
      <c r="EX241" s="209"/>
      <c r="EY241" s="209"/>
      <c r="EZ241" s="209"/>
      <c r="FA241" s="209"/>
      <c r="FB241" s="209"/>
      <c r="FC241" s="209"/>
      <c r="FD241" s="209"/>
      <c r="FE241" s="209"/>
      <c r="FF241" s="209"/>
      <c r="FG241" s="209"/>
      <c r="FH241" s="209"/>
      <c r="FI241" s="209"/>
      <c r="FJ241" s="209"/>
      <c r="FK241" s="209"/>
      <c r="FL241" s="209"/>
      <c r="FM241" s="209"/>
      <c r="FN241" s="209"/>
      <c r="FO241" s="209"/>
      <c r="FP241" s="209"/>
      <c r="FQ241" s="209"/>
      <c r="FR241" s="209"/>
      <c r="FS241" s="209"/>
      <c r="FT241" s="209"/>
      <c r="FU241" s="209"/>
      <c r="FV241" s="209"/>
      <c r="FW241" s="209"/>
      <c r="FX241" s="209"/>
      <c r="FY241" s="209"/>
      <c r="FZ241" s="209"/>
      <c r="GA241" s="209"/>
      <c r="GB241" s="209"/>
      <c r="GC241" s="209"/>
      <c r="GD241" s="209"/>
      <c r="GE241" s="209"/>
      <c r="GF241" s="209"/>
      <c r="GG241" s="209"/>
      <c r="GH241" s="209"/>
      <c r="GI241" s="209"/>
      <c r="GJ241" s="209"/>
      <c r="GK241" s="209"/>
      <c r="GL241" s="209"/>
      <c r="GM241" s="209"/>
      <c r="GN241" s="209"/>
      <c r="GO241" s="209"/>
      <c r="GP241" s="209"/>
      <c r="GQ241" s="209"/>
      <c r="GR241" s="209"/>
      <c r="GS241" s="209"/>
      <c r="GT241" s="209"/>
      <c r="GU241" s="209"/>
      <c r="GV241" s="209"/>
      <c r="GW241" s="209"/>
      <c r="GX241" s="209"/>
      <c r="GY241" s="209"/>
      <c r="GZ241" s="209"/>
      <c r="HA241" s="209"/>
      <c r="HB241" s="209"/>
      <c r="HC241" s="209"/>
      <c r="HD241" s="209"/>
      <c r="HE241" s="209"/>
      <c r="HF241" s="209"/>
      <c r="HG241" s="209"/>
      <c r="HH241" s="209"/>
      <c r="HI241" s="209"/>
      <c r="HJ241" s="209"/>
      <c r="HK241" s="209"/>
      <c r="HL241" s="209"/>
      <c r="HM241" s="209"/>
      <c r="HN241" s="209"/>
      <c r="HO241" s="209"/>
      <c r="HP241" s="209"/>
      <c r="HQ241" s="209"/>
      <c r="HR241" s="209"/>
      <c r="HS241" s="209"/>
      <c r="HT241" s="209"/>
      <c r="HU241" s="209"/>
      <c r="HV241" s="209"/>
      <c r="HW241" s="209"/>
      <c r="HX241" s="209"/>
      <c r="HY241" s="209"/>
      <c r="HZ241" s="209"/>
      <c r="IA241" s="209"/>
      <c r="IB241" s="209"/>
      <c r="IC241" s="209"/>
      <c r="ID241" s="209"/>
      <c r="IE241" s="209"/>
      <c r="IF241" s="209"/>
      <c r="IG241" s="209"/>
      <c r="IH241" s="209"/>
      <c r="II241" s="209"/>
      <c r="IJ241" s="209"/>
      <c r="IK241" s="209"/>
      <c r="IL241" s="209"/>
      <c r="IM241" s="209"/>
      <c r="IN241" s="209"/>
      <c r="IO241" s="209"/>
      <c r="IP241" s="209"/>
      <c r="IQ241" s="209"/>
      <c r="IR241" s="209"/>
      <c r="IS241" s="209"/>
      <c r="IT241" s="209"/>
      <c r="IU241" s="209"/>
      <c r="IV241" s="209"/>
      <c r="IW241" s="209"/>
      <c r="IX241" s="209"/>
      <c r="IY241" s="209"/>
      <c r="IZ241" s="209"/>
      <c r="JA241" s="209"/>
      <c r="JB241" s="209"/>
      <c r="JC241" s="209"/>
      <c r="JD241" s="209"/>
      <c r="JE241" s="209"/>
      <c r="JF241" s="209"/>
      <c r="JG241" s="209"/>
      <c r="JH241" s="209"/>
      <c r="JI241" s="209"/>
      <c r="JJ241" s="209"/>
      <c r="JK241" s="209"/>
      <c r="JL241" s="209"/>
      <c r="JM241" s="209"/>
      <c r="JN241" s="209"/>
      <c r="JO241" s="209"/>
      <c r="JP241" s="209"/>
      <c r="JQ241" s="209"/>
      <c r="JR241" s="209"/>
      <c r="JS241" s="209"/>
      <c r="JT241" s="209"/>
      <c r="JU241" s="209"/>
      <c r="JV241" s="209"/>
      <c r="JW241" s="209"/>
      <c r="JX241" s="209"/>
      <c r="JY241" s="209"/>
      <c r="JZ241" s="209"/>
      <c r="KA241" s="209"/>
      <c r="KB241" s="209"/>
      <c r="KC241" s="209"/>
      <c r="KD241" s="209"/>
      <c r="KE241" s="209"/>
      <c r="KF241" s="209"/>
      <c r="KG241" s="209"/>
      <c r="KH241" s="209"/>
      <c r="KI241" s="209"/>
      <c r="KJ241" s="209"/>
      <c r="KK241" s="209"/>
      <c r="KL241" s="209"/>
      <c r="KM241" s="209"/>
      <c r="KN241" s="209"/>
      <c r="KO241" s="209"/>
    </row>
    <row r="242" spans="1:1025" s="212" customFormat="1" ht="26.25" customHeight="1" x14ac:dyDescent="0.25">
      <c r="A242" s="209"/>
      <c r="B242" s="301"/>
      <c r="C242" s="294"/>
      <c r="D242" s="199" t="s">
        <v>25</v>
      </c>
      <c r="E242" s="201">
        <v>126309.1</v>
      </c>
      <c r="F242" s="201">
        <v>125393.7</v>
      </c>
      <c r="G242" s="201">
        <v>125393.7</v>
      </c>
      <c r="H242" s="201">
        <v>77283.199999999997</v>
      </c>
      <c r="I242" s="201">
        <v>79779</v>
      </c>
      <c r="J242" s="208"/>
      <c r="K242" s="208"/>
      <c r="L242" s="208"/>
      <c r="CY242" s="209"/>
      <c r="CZ242" s="209"/>
      <c r="DA242" s="209"/>
      <c r="DB242" s="209"/>
      <c r="DC242" s="209"/>
      <c r="DD242" s="209"/>
      <c r="DE242" s="209"/>
      <c r="DF242" s="209"/>
      <c r="DG242" s="209"/>
      <c r="DH242" s="209"/>
      <c r="DI242" s="209"/>
      <c r="DJ242" s="209"/>
      <c r="DK242" s="209"/>
      <c r="DL242" s="209"/>
      <c r="DM242" s="209"/>
      <c r="DN242" s="209"/>
      <c r="DO242" s="209"/>
      <c r="DP242" s="209"/>
      <c r="DQ242" s="209"/>
      <c r="DR242" s="209"/>
      <c r="DS242" s="209"/>
      <c r="DT242" s="209"/>
      <c r="DU242" s="209"/>
      <c r="DV242" s="209"/>
      <c r="DW242" s="209"/>
      <c r="DX242" s="209"/>
      <c r="DY242" s="209"/>
      <c r="DZ242" s="209"/>
      <c r="EA242" s="209"/>
      <c r="EB242" s="209"/>
      <c r="EC242" s="209"/>
      <c r="ED242" s="209"/>
      <c r="EE242" s="209"/>
      <c r="EF242" s="209"/>
      <c r="EG242" s="209"/>
      <c r="EH242" s="209"/>
      <c r="EI242" s="209"/>
      <c r="EJ242" s="209"/>
      <c r="EK242" s="209"/>
      <c r="EL242" s="209"/>
      <c r="EM242" s="209"/>
      <c r="EN242" s="209"/>
      <c r="EO242" s="209"/>
      <c r="EP242" s="209"/>
      <c r="EQ242" s="209"/>
      <c r="ER242" s="209"/>
      <c r="ES242" s="209"/>
      <c r="ET242" s="209"/>
      <c r="EU242" s="209"/>
      <c r="EV242" s="209"/>
      <c r="EW242" s="209"/>
      <c r="EX242" s="209"/>
      <c r="EY242" s="209"/>
      <c r="EZ242" s="209"/>
      <c r="FA242" s="209"/>
      <c r="FB242" s="209"/>
      <c r="FC242" s="209"/>
      <c r="FD242" s="209"/>
      <c r="FE242" s="209"/>
      <c r="FF242" s="209"/>
      <c r="FG242" s="209"/>
      <c r="FH242" s="209"/>
      <c r="FI242" s="209"/>
      <c r="FJ242" s="209"/>
      <c r="FK242" s="209"/>
      <c r="FL242" s="209"/>
      <c r="FM242" s="209"/>
      <c r="FN242" s="209"/>
      <c r="FO242" s="209"/>
      <c r="FP242" s="209"/>
      <c r="FQ242" s="209"/>
      <c r="FR242" s="209"/>
      <c r="FS242" s="209"/>
      <c r="FT242" s="209"/>
      <c r="FU242" s="209"/>
      <c r="FV242" s="209"/>
      <c r="FW242" s="209"/>
      <c r="FX242" s="209"/>
      <c r="FY242" s="209"/>
      <c r="FZ242" s="209"/>
      <c r="GA242" s="209"/>
      <c r="GB242" s="209"/>
      <c r="GC242" s="209"/>
      <c r="GD242" s="209"/>
      <c r="GE242" s="209"/>
      <c r="GF242" s="209"/>
      <c r="GG242" s="209"/>
      <c r="GH242" s="209"/>
      <c r="GI242" s="209"/>
      <c r="GJ242" s="209"/>
      <c r="GK242" s="209"/>
      <c r="GL242" s="209"/>
      <c r="GM242" s="209"/>
      <c r="GN242" s="209"/>
      <c r="GO242" s="209"/>
      <c r="GP242" s="209"/>
      <c r="GQ242" s="209"/>
      <c r="GR242" s="209"/>
      <c r="GS242" s="209"/>
      <c r="GT242" s="209"/>
      <c r="GU242" s="209"/>
      <c r="GV242" s="209"/>
      <c r="GW242" s="209"/>
      <c r="GX242" s="209"/>
      <c r="GY242" s="209"/>
      <c r="GZ242" s="209"/>
      <c r="HA242" s="209"/>
      <c r="HB242" s="209"/>
      <c r="HC242" s="209"/>
      <c r="HD242" s="209"/>
      <c r="HE242" s="209"/>
      <c r="HF242" s="209"/>
      <c r="HG242" s="209"/>
      <c r="HH242" s="209"/>
      <c r="HI242" s="209"/>
      <c r="HJ242" s="209"/>
      <c r="HK242" s="209"/>
      <c r="HL242" s="209"/>
      <c r="HM242" s="209"/>
      <c r="HN242" s="209"/>
      <c r="HO242" s="209"/>
      <c r="HP242" s="209"/>
      <c r="HQ242" s="209"/>
      <c r="HR242" s="209"/>
      <c r="HS242" s="209"/>
      <c r="HT242" s="209"/>
      <c r="HU242" s="209"/>
      <c r="HV242" s="209"/>
      <c r="HW242" s="209"/>
      <c r="HX242" s="209"/>
      <c r="HY242" s="209"/>
      <c r="HZ242" s="209"/>
      <c r="IA242" s="209"/>
      <c r="IB242" s="209"/>
      <c r="IC242" s="209"/>
      <c r="ID242" s="209"/>
      <c r="IE242" s="209"/>
      <c r="IF242" s="209"/>
      <c r="IG242" s="209"/>
      <c r="IH242" s="209"/>
      <c r="II242" s="209"/>
      <c r="IJ242" s="209"/>
      <c r="IK242" s="209"/>
      <c r="IL242" s="209"/>
      <c r="IM242" s="209"/>
      <c r="IN242" s="209"/>
      <c r="IO242" s="209"/>
      <c r="IP242" s="209"/>
      <c r="IQ242" s="209"/>
      <c r="IR242" s="209"/>
      <c r="IS242" s="209"/>
      <c r="IT242" s="209"/>
      <c r="IU242" s="209"/>
      <c r="IV242" s="209"/>
      <c r="IW242" s="209"/>
      <c r="IX242" s="209"/>
      <c r="IY242" s="209"/>
      <c r="IZ242" s="209"/>
      <c r="JA242" s="209"/>
      <c r="JB242" s="209"/>
      <c r="JC242" s="209"/>
      <c r="JD242" s="209"/>
      <c r="JE242" s="209"/>
      <c r="JF242" s="209"/>
      <c r="JG242" s="209"/>
      <c r="JH242" s="209"/>
      <c r="JI242" s="209"/>
      <c r="JJ242" s="209"/>
      <c r="JK242" s="209"/>
      <c r="JL242" s="209"/>
      <c r="JM242" s="209"/>
      <c r="JN242" s="209"/>
      <c r="JO242" s="209"/>
      <c r="JP242" s="209"/>
      <c r="JQ242" s="209"/>
      <c r="JR242" s="209"/>
      <c r="JS242" s="209"/>
      <c r="JT242" s="209"/>
      <c r="JU242" s="209"/>
      <c r="JV242" s="209"/>
      <c r="JW242" s="209"/>
      <c r="JX242" s="209"/>
      <c r="JY242" s="209"/>
      <c r="JZ242" s="209"/>
      <c r="KA242" s="209"/>
      <c r="KB242" s="209"/>
      <c r="KC242" s="209"/>
      <c r="KD242" s="209"/>
      <c r="KE242" s="209"/>
      <c r="KF242" s="209"/>
      <c r="KG242" s="209"/>
      <c r="KH242" s="209"/>
      <c r="KI242" s="209"/>
      <c r="KJ242" s="209"/>
      <c r="KK242" s="209"/>
      <c r="KL242" s="209"/>
      <c r="KM242" s="209"/>
      <c r="KN242" s="209"/>
      <c r="KO242" s="209"/>
    </row>
    <row r="243" spans="1:1025" s="212" customFormat="1" ht="67.5" x14ac:dyDescent="0.25">
      <c r="A243" s="209"/>
      <c r="B243" s="301"/>
      <c r="C243" s="294"/>
      <c r="D243" s="199" t="s">
        <v>26</v>
      </c>
      <c r="E243" s="201"/>
      <c r="F243" s="201">
        <f>F242</f>
        <v>125393.7</v>
      </c>
      <c r="G243" s="201"/>
      <c r="H243" s="201">
        <f>H242</f>
        <v>77283.199999999997</v>
      </c>
      <c r="I243" s="201">
        <f>I242</f>
        <v>79779</v>
      </c>
      <c r="J243" s="208"/>
      <c r="K243" s="208"/>
      <c r="L243" s="208"/>
      <c r="CY243" s="209"/>
      <c r="CZ243" s="209"/>
      <c r="DA243" s="209"/>
      <c r="DB243" s="209"/>
      <c r="DC243" s="209"/>
      <c r="DD243" s="209"/>
      <c r="DE243" s="209"/>
      <c r="DF243" s="209"/>
      <c r="DG243" s="209"/>
      <c r="DH243" s="209"/>
      <c r="DI243" s="209"/>
      <c r="DJ243" s="209"/>
      <c r="DK243" s="209"/>
      <c r="DL243" s="209"/>
      <c r="DM243" s="209"/>
      <c r="DN243" s="209"/>
      <c r="DO243" s="209"/>
      <c r="DP243" s="209"/>
      <c r="DQ243" s="209"/>
      <c r="DR243" s="209"/>
      <c r="DS243" s="209"/>
      <c r="DT243" s="209"/>
      <c r="DU243" s="209"/>
      <c r="DV243" s="209"/>
      <c r="DW243" s="209"/>
      <c r="DX243" s="209"/>
      <c r="DY243" s="209"/>
      <c r="DZ243" s="209"/>
      <c r="EA243" s="209"/>
      <c r="EB243" s="209"/>
      <c r="EC243" s="209"/>
      <c r="ED243" s="209"/>
      <c r="EE243" s="209"/>
      <c r="EF243" s="209"/>
      <c r="EG243" s="209"/>
      <c r="EH243" s="209"/>
      <c r="EI243" s="209"/>
      <c r="EJ243" s="209"/>
      <c r="EK243" s="209"/>
      <c r="EL243" s="209"/>
      <c r="EM243" s="209"/>
      <c r="EN243" s="209"/>
      <c r="EO243" s="209"/>
      <c r="EP243" s="209"/>
      <c r="EQ243" s="209"/>
      <c r="ER243" s="209"/>
      <c r="ES243" s="209"/>
      <c r="ET243" s="209"/>
      <c r="EU243" s="209"/>
      <c r="EV243" s="209"/>
      <c r="EW243" s="209"/>
      <c r="EX243" s="209"/>
      <c r="EY243" s="209"/>
      <c r="EZ243" s="209"/>
      <c r="FA243" s="209"/>
      <c r="FB243" s="209"/>
      <c r="FC243" s="209"/>
      <c r="FD243" s="209"/>
      <c r="FE243" s="209"/>
      <c r="FF243" s="209"/>
      <c r="FG243" s="209"/>
      <c r="FH243" s="209"/>
      <c r="FI243" s="209"/>
      <c r="FJ243" s="209"/>
      <c r="FK243" s="209"/>
      <c r="FL243" s="209"/>
      <c r="FM243" s="209"/>
      <c r="FN243" s="209"/>
      <c r="FO243" s="209"/>
      <c r="FP243" s="209"/>
      <c r="FQ243" s="209"/>
      <c r="FR243" s="209"/>
      <c r="FS243" s="209"/>
      <c r="FT243" s="209"/>
      <c r="FU243" s="209"/>
      <c r="FV243" s="209"/>
      <c r="FW243" s="209"/>
      <c r="FX243" s="209"/>
      <c r="FY243" s="209"/>
      <c r="FZ243" s="209"/>
      <c r="GA243" s="209"/>
      <c r="GB243" s="209"/>
      <c r="GC243" s="209"/>
      <c r="GD243" s="209"/>
      <c r="GE243" s="209"/>
      <c r="GF243" s="209"/>
      <c r="GG243" s="209"/>
      <c r="GH243" s="209"/>
      <c r="GI243" s="209"/>
      <c r="GJ243" s="209"/>
      <c r="GK243" s="209"/>
      <c r="GL243" s="209"/>
      <c r="GM243" s="209"/>
      <c r="GN243" s="209"/>
      <c r="GO243" s="209"/>
      <c r="GP243" s="209"/>
      <c r="GQ243" s="209"/>
      <c r="GR243" s="209"/>
      <c r="GS243" s="209"/>
      <c r="GT243" s="209"/>
      <c r="GU243" s="209"/>
      <c r="GV243" s="209"/>
      <c r="GW243" s="209"/>
      <c r="GX243" s="209"/>
      <c r="GY243" s="209"/>
      <c r="GZ243" s="209"/>
      <c r="HA243" s="209"/>
      <c r="HB243" s="209"/>
      <c r="HC243" s="209"/>
      <c r="HD243" s="209"/>
      <c r="HE243" s="209"/>
      <c r="HF243" s="209"/>
      <c r="HG243" s="209"/>
      <c r="HH243" s="209"/>
      <c r="HI243" s="209"/>
      <c r="HJ243" s="209"/>
      <c r="HK243" s="209"/>
      <c r="HL243" s="209"/>
      <c r="HM243" s="209"/>
      <c r="HN243" s="209"/>
      <c r="HO243" s="209"/>
      <c r="HP243" s="209"/>
      <c r="HQ243" s="209"/>
      <c r="HR243" s="209"/>
      <c r="HS243" s="209"/>
      <c r="HT243" s="209"/>
      <c r="HU243" s="209"/>
      <c r="HV243" s="209"/>
      <c r="HW243" s="209"/>
      <c r="HX243" s="209"/>
      <c r="HY243" s="209"/>
      <c r="HZ243" s="209"/>
      <c r="IA243" s="209"/>
      <c r="IB243" s="209"/>
      <c r="IC243" s="209"/>
      <c r="ID243" s="209"/>
      <c r="IE243" s="209"/>
      <c r="IF243" s="209"/>
      <c r="IG243" s="209"/>
      <c r="IH243" s="209"/>
      <c r="II243" s="209"/>
      <c r="IJ243" s="209"/>
      <c r="IK243" s="209"/>
      <c r="IL243" s="209"/>
      <c r="IM243" s="209"/>
      <c r="IN243" s="209"/>
      <c r="IO243" s="209"/>
      <c r="IP243" s="209"/>
      <c r="IQ243" s="209"/>
      <c r="IR243" s="209"/>
      <c r="IS243" s="209"/>
      <c r="IT243" s="209"/>
      <c r="IU243" s="209"/>
      <c r="IV243" s="209"/>
      <c r="IW243" s="209"/>
      <c r="IX243" s="209"/>
      <c r="IY243" s="209"/>
      <c r="IZ243" s="209"/>
      <c r="JA243" s="209"/>
      <c r="JB243" s="209"/>
      <c r="JC243" s="209"/>
      <c r="JD243" s="209"/>
      <c r="JE243" s="209"/>
      <c r="JF243" s="209"/>
      <c r="JG243" s="209"/>
      <c r="JH243" s="209"/>
      <c r="JI243" s="209"/>
      <c r="JJ243" s="209"/>
      <c r="JK243" s="209"/>
      <c r="JL243" s="209"/>
      <c r="JM243" s="209"/>
      <c r="JN243" s="209"/>
      <c r="JO243" s="209"/>
      <c r="JP243" s="209"/>
      <c r="JQ243" s="209"/>
      <c r="JR243" s="209"/>
      <c r="JS243" s="209"/>
      <c r="JT243" s="209"/>
      <c r="JU243" s="209"/>
      <c r="JV243" s="209"/>
      <c r="JW243" s="209"/>
      <c r="JX243" s="209"/>
      <c r="JY243" s="209"/>
      <c r="JZ243" s="209"/>
      <c r="KA243" s="209"/>
      <c r="KB243" s="209"/>
      <c r="KC243" s="209"/>
      <c r="KD243" s="209"/>
      <c r="KE243" s="209"/>
      <c r="KF243" s="209"/>
      <c r="KG243" s="209"/>
      <c r="KH243" s="209"/>
      <c r="KI243" s="209"/>
      <c r="KJ243" s="209"/>
      <c r="KK243" s="209"/>
      <c r="KL243" s="209"/>
      <c r="KM243" s="209"/>
      <c r="KN243" s="209"/>
      <c r="KO243" s="209"/>
    </row>
    <row r="244" spans="1:1025" s="212" customFormat="1" ht="27" x14ac:dyDescent="0.25">
      <c r="A244" s="209"/>
      <c r="B244" s="301"/>
      <c r="C244" s="294"/>
      <c r="D244" s="199" t="s">
        <v>27</v>
      </c>
      <c r="E244" s="201"/>
      <c r="F244" s="201"/>
      <c r="G244" s="201"/>
      <c r="H244" s="201"/>
      <c r="I244" s="201"/>
      <c r="J244" s="208"/>
      <c r="K244" s="208"/>
      <c r="L244" s="208"/>
      <c r="CY244" s="209"/>
      <c r="CZ244" s="209"/>
      <c r="DA244" s="209"/>
      <c r="DB244" s="209"/>
      <c r="DC244" s="209"/>
      <c r="DD244" s="209"/>
      <c r="DE244" s="209"/>
      <c r="DF244" s="209"/>
      <c r="DG244" s="209"/>
      <c r="DH244" s="209"/>
      <c r="DI244" s="209"/>
      <c r="DJ244" s="209"/>
      <c r="DK244" s="209"/>
      <c r="DL244" s="209"/>
      <c r="DM244" s="209"/>
      <c r="DN244" s="209"/>
      <c r="DO244" s="209"/>
      <c r="DP244" s="209"/>
      <c r="DQ244" s="209"/>
      <c r="DR244" s="209"/>
      <c r="DS244" s="209"/>
      <c r="DT244" s="209"/>
      <c r="DU244" s="209"/>
      <c r="DV244" s="209"/>
      <c r="DW244" s="209"/>
      <c r="DX244" s="209"/>
      <c r="DY244" s="209"/>
      <c r="DZ244" s="209"/>
      <c r="EA244" s="209"/>
      <c r="EB244" s="209"/>
      <c r="EC244" s="209"/>
      <c r="ED244" s="209"/>
      <c r="EE244" s="209"/>
      <c r="EF244" s="209"/>
      <c r="EG244" s="209"/>
      <c r="EH244" s="209"/>
      <c r="EI244" s="209"/>
      <c r="EJ244" s="209"/>
      <c r="EK244" s="209"/>
      <c r="EL244" s="209"/>
      <c r="EM244" s="209"/>
      <c r="EN244" s="209"/>
      <c r="EO244" s="209"/>
      <c r="EP244" s="209"/>
      <c r="EQ244" s="209"/>
      <c r="ER244" s="209"/>
      <c r="ES244" s="209"/>
      <c r="ET244" s="209"/>
      <c r="EU244" s="209"/>
      <c r="EV244" s="209"/>
      <c r="EW244" s="209"/>
      <c r="EX244" s="209"/>
      <c r="EY244" s="209"/>
      <c r="EZ244" s="209"/>
      <c r="FA244" s="209"/>
      <c r="FB244" s="209"/>
      <c r="FC244" s="209"/>
      <c r="FD244" s="209"/>
      <c r="FE244" s="209"/>
      <c r="FF244" s="209"/>
      <c r="FG244" s="209"/>
      <c r="FH244" s="209"/>
      <c r="FI244" s="209"/>
      <c r="FJ244" s="209"/>
      <c r="FK244" s="209"/>
      <c r="FL244" s="209"/>
      <c r="FM244" s="209"/>
      <c r="FN244" s="209"/>
      <c r="FO244" s="209"/>
      <c r="FP244" s="209"/>
      <c r="FQ244" s="209"/>
      <c r="FR244" s="209"/>
      <c r="FS244" s="209"/>
      <c r="FT244" s="209"/>
      <c r="FU244" s="209"/>
      <c r="FV244" s="209"/>
      <c r="FW244" s="209"/>
      <c r="FX244" s="209"/>
      <c r="FY244" s="209"/>
      <c r="FZ244" s="209"/>
      <c r="GA244" s="209"/>
      <c r="GB244" s="209"/>
      <c r="GC244" s="209"/>
      <c r="GD244" s="209"/>
      <c r="GE244" s="209"/>
      <c r="GF244" s="209"/>
      <c r="GG244" s="209"/>
      <c r="GH244" s="209"/>
      <c r="GI244" s="209"/>
      <c r="GJ244" s="209"/>
      <c r="GK244" s="209"/>
      <c r="GL244" s="209"/>
      <c r="GM244" s="209"/>
      <c r="GN244" s="209"/>
      <c r="GO244" s="209"/>
      <c r="GP244" s="209"/>
      <c r="GQ244" s="209"/>
      <c r="GR244" s="209"/>
      <c r="GS244" s="209"/>
      <c r="GT244" s="209"/>
      <c r="GU244" s="209"/>
      <c r="GV244" s="209"/>
      <c r="GW244" s="209"/>
      <c r="GX244" s="209"/>
      <c r="GY244" s="209"/>
      <c r="GZ244" s="209"/>
      <c r="HA244" s="209"/>
      <c r="HB244" s="209"/>
      <c r="HC244" s="209"/>
      <c r="HD244" s="209"/>
      <c r="HE244" s="209"/>
      <c r="HF244" s="209"/>
      <c r="HG244" s="209"/>
      <c r="HH244" s="209"/>
      <c r="HI244" s="209"/>
      <c r="HJ244" s="209"/>
      <c r="HK244" s="209"/>
      <c r="HL244" s="209"/>
      <c r="HM244" s="209"/>
      <c r="HN244" s="209"/>
      <c r="HO244" s="209"/>
      <c r="HP244" s="209"/>
      <c r="HQ244" s="209"/>
      <c r="HR244" s="209"/>
      <c r="HS244" s="209"/>
      <c r="HT244" s="209"/>
      <c r="HU244" s="209"/>
      <c r="HV244" s="209"/>
      <c r="HW244" s="209"/>
      <c r="HX244" s="209"/>
      <c r="HY244" s="209"/>
      <c r="HZ244" s="209"/>
      <c r="IA244" s="209"/>
      <c r="IB244" s="209"/>
      <c r="IC244" s="209"/>
      <c r="ID244" s="209"/>
      <c r="IE244" s="209"/>
      <c r="IF244" s="209"/>
      <c r="IG244" s="209"/>
      <c r="IH244" s="209"/>
      <c r="II244" s="209"/>
      <c r="IJ244" s="209"/>
      <c r="IK244" s="209"/>
      <c r="IL244" s="209"/>
      <c r="IM244" s="209"/>
      <c r="IN244" s="209"/>
      <c r="IO244" s="209"/>
      <c r="IP244" s="209"/>
      <c r="IQ244" s="209"/>
      <c r="IR244" s="209"/>
      <c r="IS244" s="209"/>
      <c r="IT244" s="209"/>
      <c r="IU244" s="209"/>
      <c r="IV244" s="209"/>
      <c r="IW244" s="209"/>
      <c r="IX244" s="209"/>
      <c r="IY244" s="209"/>
      <c r="IZ244" s="209"/>
      <c r="JA244" s="209"/>
      <c r="JB244" s="209"/>
      <c r="JC244" s="209"/>
      <c r="JD244" s="209"/>
      <c r="JE244" s="209"/>
      <c r="JF244" s="209"/>
      <c r="JG244" s="209"/>
      <c r="JH244" s="209"/>
      <c r="JI244" s="209"/>
      <c r="JJ244" s="209"/>
      <c r="JK244" s="209"/>
      <c r="JL244" s="209"/>
      <c r="JM244" s="209"/>
      <c r="JN244" s="209"/>
      <c r="JO244" s="209"/>
      <c r="JP244" s="209"/>
      <c r="JQ244" s="209"/>
      <c r="JR244" s="209"/>
      <c r="JS244" s="209"/>
      <c r="JT244" s="209"/>
      <c r="JU244" s="209"/>
      <c r="JV244" s="209"/>
      <c r="JW244" s="209"/>
      <c r="JX244" s="209"/>
      <c r="JY244" s="209"/>
      <c r="JZ244" s="209"/>
      <c r="KA244" s="209"/>
      <c r="KB244" s="209"/>
      <c r="KC244" s="209"/>
      <c r="KD244" s="209"/>
      <c r="KE244" s="209"/>
      <c r="KF244" s="209"/>
      <c r="KG244" s="209"/>
      <c r="KH244" s="209"/>
      <c r="KI244" s="209"/>
      <c r="KJ244" s="209"/>
      <c r="KK244" s="209"/>
      <c r="KL244" s="209"/>
      <c r="KM244" s="209"/>
      <c r="KN244" s="209"/>
      <c r="KO244" s="209"/>
    </row>
    <row r="245" spans="1:1025" s="207" customFormat="1" ht="45" x14ac:dyDescent="0.25">
      <c r="A245" s="202"/>
      <c r="B245" s="301"/>
      <c r="C245" s="294"/>
      <c r="D245" s="200" t="s">
        <v>28</v>
      </c>
      <c r="E245" s="201">
        <v>14320.8</v>
      </c>
      <c r="F245" s="201"/>
      <c r="G245" s="201"/>
      <c r="H245" s="201"/>
      <c r="I245" s="201">
        <v>1800</v>
      </c>
      <c r="J245" s="208">
        <f>I245/E245*100</f>
        <v>12.569130216189039</v>
      </c>
      <c r="K245" s="208"/>
      <c r="L245" s="208"/>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c r="CV245" s="205"/>
      <c r="CW245" s="205"/>
      <c r="CX245" s="205"/>
      <c r="CY245" s="206"/>
      <c r="CZ245" s="206"/>
      <c r="DA245" s="206"/>
      <c r="DB245" s="206"/>
      <c r="DC245" s="206"/>
      <c r="DD245" s="206"/>
      <c r="DE245" s="206"/>
      <c r="DF245" s="206"/>
      <c r="DG245" s="206"/>
      <c r="DH245" s="206"/>
      <c r="DI245" s="206"/>
      <c r="DJ245" s="206"/>
      <c r="DK245" s="206"/>
      <c r="DL245" s="206"/>
      <c r="DM245" s="206"/>
      <c r="DN245" s="206"/>
      <c r="DO245" s="206"/>
      <c r="DP245" s="206"/>
      <c r="DQ245" s="206"/>
      <c r="DR245" s="206"/>
      <c r="DS245" s="206"/>
      <c r="DT245" s="206"/>
      <c r="DU245" s="206"/>
      <c r="DV245" s="206"/>
      <c r="DW245" s="206"/>
      <c r="DX245" s="206"/>
      <c r="DY245" s="206"/>
      <c r="DZ245" s="206"/>
      <c r="EA245" s="206"/>
      <c r="EB245" s="206"/>
      <c r="EC245" s="206"/>
      <c r="ED245" s="206"/>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c r="GN245" s="206"/>
      <c r="GO245" s="206"/>
      <c r="GP245" s="206"/>
      <c r="GQ245" s="206"/>
      <c r="GR245" s="206"/>
      <c r="GS245" s="206"/>
      <c r="GT245" s="206"/>
      <c r="GU245" s="206"/>
      <c r="GV245" s="206"/>
      <c r="GW245" s="206"/>
      <c r="GX245" s="206"/>
      <c r="GY245" s="206"/>
      <c r="GZ245" s="206"/>
      <c r="HA245" s="206"/>
      <c r="HB245" s="206"/>
      <c r="HC245" s="206"/>
      <c r="HD245" s="206"/>
      <c r="HE245" s="206"/>
      <c r="HF245" s="206"/>
      <c r="HG245" s="206"/>
      <c r="HH245" s="206"/>
      <c r="HI245" s="206"/>
      <c r="HJ245" s="206"/>
      <c r="HK245" s="206"/>
      <c r="HL245" s="206"/>
      <c r="HM245" s="206"/>
      <c r="HN245" s="206"/>
      <c r="HO245" s="206"/>
      <c r="HP245" s="206"/>
      <c r="HQ245" s="206"/>
      <c r="HR245" s="206"/>
      <c r="HS245" s="206"/>
      <c r="HT245" s="206"/>
      <c r="HU245" s="206"/>
      <c r="HV245" s="206"/>
      <c r="HW245" s="206"/>
      <c r="HX245" s="206"/>
      <c r="HY245" s="206"/>
      <c r="HZ245" s="206"/>
      <c r="IA245" s="206"/>
      <c r="IB245" s="206"/>
      <c r="IC245" s="206"/>
      <c r="ID245" s="206"/>
      <c r="IE245" s="206"/>
      <c r="IF245" s="206"/>
      <c r="IG245" s="206"/>
      <c r="IH245" s="206"/>
      <c r="II245" s="206"/>
      <c r="IJ245" s="206"/>
      <c r="IK245" s="206"/>
      <c r="IL245" s="206"/>
      <c r="IM245" s="206"/>
      <c r="IN245" s="206"/>
      <c r="IO245" s="206"/>
      <c r="IP245" s="206"/>
      <c r="IQ245" s="206"/>
      <c r="IR245" s="206"/>
      <c r="IS245" s="206"/>
      <c r="IT245" s="206"/>
      <c r="IU245" s="206"/>
      <c r="IV245" s="206"/>
      <c r="IW245" s="206"/>
      <c r="IX245" s="206"/>
      <c r="IY245" s="206"/>
      <c r="IZ245" s="206"/>
      <c r="JA245" s="206"/>
      <c r="JB245" s="206"/>
      <c r="JC245" s="206"/>
      <c r="JD245" s="206"/>
      <c r="JE245" s="206"/>
      <c r="JF245" s="206"/>
      <c r="JG245" s="206"/>
      <c r="JH245" s="206"/>
      <c r="JI245" s="206"/>
      <c r="JJ245" s="206"/>
      <c r="JK245" s="206"/>
      <c r="JL245" s="206"/>
      <c r="JM245" s="206"/>
      <c r="JN245" s="206"/>
      <c r="JO245" s="206"/>
      <c r="JP245" s="206"/>
      <c r="JQ245" s="206"/>
      <c r="JR245" s="206"/>
      <c r="JS245" s="206"/>
      <c r="JT245" s="206"/>
      <c r="JU245" s="206"/>
      <c r="JV245" s="206"/>
      <c r="JW245" s="206"/>
      <c r="JX245" s="206"/>
      <c r="JY245" s="206"/>
      <c r="JZ245" s="206"/>
      <c r="KA245" s="206"/>
      <c r="KB245" s="206"/>
      <c r="KC245" s="206"/>
      <c r="KD245" s="206"/>
      <c r="KE245" s="206"/>
      <c r="KF245" s="206"/>
      <c r="KG245" s="206"/>
      <c r="KH245" s="206"/>
      <c r="KI245" s="206"/>
      <c r="KJ245" s="206"/>
      <c r="KK245" s="206"/>
      <c r="KL245" s="206"/>
      <c r="KM245" s="206"/>
      <c r="KN245" s="206"/>
      <c r="KO245" s="206"/>
      <c r="KP245" s="205"/>
      <c r="KQ245" s="205"/>
      <c r="KR245" s="205"/>
      <c r="KS245" s="205"/>
      <c r="KT245" s="205"/>
      <c r="KU245" s="205"/>
      <c r="KV245" s="205"/>
      <c r="KW245" s="205"/>
      <c r="KX245" s="205"/>
      <c r="KY245" s="205"/>
      <c r="KZ245" s="205"/>
      <c r="LA245" s="205"/>
      <c r="LB245" s="205"/>
      <c r="LC245" s="205"/>
      <c r="LD245" s="205"/>
      <c r="LE245" s="205"/>
      <c r="LF245" s="205"/>
      <c r="LG245" s="205"/>
      <c r="LH245" s="205"/>
      <c r="LI245" s="205"/>
      <c r="LJ245" s="205"/>
      <c r="LK245" s="205"/>
      <c r="LL245" s="205"/>
      <c r="LM245" s="205"/>
      <c r="LN245" s="205"/>
      <c r="LO245" s="205"/>
      <c r="LP245" s="205"/>
      <c r="LQ245" s="205"/>
      <c r="LR245" s="205"/>
      <c r="LS245" s="205"/>
      <c r="LT245" s="205"/>
      <c r="LU245" s="205"/>
      <c r="LV245" s="205"/>
      <c r="LW245" s="205"/>
      <c r="LX245" s="205"/>
      <c r="LY245" s="205"/>
      <c r="LZ245" s="205"/>
      <c r="MA245" s="205"/>
      <c r="MB245" s="205"/>
      <c r="MC245" s="205"/>
      <c r="MD245" s="205"/>
      <c r="ME245" s="205"/>
      <c r="MF245" s="205"/>
      <c r="MG245" s="205"/>
      <c r="MH245" s="205"/>
      <c r="MI245" s="205"/>
      <c r="MJ245" s="205"/>
      <c r="MK245" s="205"/>
      <c r="ML245" s="205"/>
      <c r="MM245" s="205"/>
      <c r="MN245" s="205"/>
      <c r="MO245" s="205"/>
      <c r="MP245" s="205"/>
      <c r="MQ245" s="205"/>
      <c r="MR245" s="205"/>
      <c r="MS245" s="205"/>
      <c r="MT245" s="205"/>
      <c r="MU245" s="205"/>
      <c r="MV245" s="205"/>
      <c r="MW245" s="205"/>
      <c r="MX245" s="205"/>
      <c r="MY245" s="205"/>
      <c r="MZ245" s="205"/>
      <c r="NA245" s="205"/>
      <c r="NB245" s="205"/>
      <c r="NC245" s="205"/>
      <c r="ND245" s="205"/>
      <c r="NE245" s="205"/>
      <c r="NF245" s="205"/>
      <c r="NG245" s="205"/>
      <c r="NH245" s="205"/>
      <c r="NI245" s="205"/>
      <c r="NJ245" s="205"/>
      <c r="NK245" s="205"/>
      <c r="NL245" s="205"/>
      <c r="NM245" s="205"/>
      <c r="NN245" s="205"/>
      <c r="NO245" s="205"/>
      <c r="NP245" s="205"/>
      <c r="NQ245" s="205"/>
      <c r="NR245" s="205"/>
      <c r="NS245" s="205"/>
      <c r="NT245" s="205"/>
      <c r="NU245" s="205"/>
      <c r="NV245" s="205"/>
      <c r="NW245" s="205"/>
      <c r="NX245" s="205"/>
      <c r="NY245" s="205"/>
      <c r="NZ245" s="205"/>
      <c r="OA245" s="205"/>
      <c r="OB245" s="205"/>
      <c r="OC245" s="205"/>
      <c r="OD245" s="205"/>
      <c r="OE245" s="205"/>
      <c r="OF245" s="205"/>
      <c r="OG245" s="205"/>
      <c r="OH245" s="205"/>
      <c r="OI245" s="205"/>
      <c r="OJ245" s="205"/>
      <c r="OK245" s="205"/>
      <c r="OL245" s="205"/>
      <c r="OM245" s="205"/>
      <c r="ON245" s="205"/>
      <c r="OO245" s="205"/>
      <c r="OP245" s="205"/>
      <c r="OQ245" s="205"/>
      <c r="OR245" s="205"/>
      <c r="OS245" s="205"/>
      <c r="OT245" s="205"/>
      <c r="OU245" s="205"/>
      <c r="OV245" s="205"/>
      <c r="OW245" s="205"/>
      <c r="OX245" s="205"/>
      <c r="OY245" s="205"/>
      <c r="OZ245" s="205"/>
      <c r="PA245" s="205"/>
      <c r="PB245" s="205"/>
      <c r="PC245" s="205"/>
      <c r="PD245" s="205"/>
      <c r="PE245" s="205"/>
      <c r="PF245" s="205"/>
      <c r="PG245" s="205"/>
      <c r="PH245" s="205"/>
      <c r="PI245" s="205"/>
      <c r="PJ245" s="205"/>
      <c r="PK245" s="205"/>
      <c r="PL245" s="205"/>
      <c r="PM245" s="205"/>
      <c r="PN245" s="205"/>
      <c r="PO245" s="205"/>
      <c r="PP245" s="205"/>
      <c r="PQ245" s="205"/>
      <c r="PR245" s="205"/>
      <c r="PS245" s="205"/>
      <c r="PT245" s="205"/>
      <c r="PU245" s="205"/>
      <c r="PV245" s="205"/>
      <c r="PW245" s="205"/>
      <c r="PX245" s="205"/>
      <c r="PY245" s="205"/>
      <c r="PZ245" s="205"/>
      <c r="QA245" s="205"/>
      <c r="QB245" s="205"/>
      <c r="QC245" s="205"/>
      <c r="QD245" s="205"/>
      <c r="QE245" s="205"/>
      <c r="QF245" s="205"/>
      <c r="QG245" s="205"/>
      <c r="QH245" s="205"/>
      <c r="QI245" s="205"/>
      <c r="QJ245" s="205"/>
      <c r="QK245" s="205"/>
      <c r="QL245" s="205"/>
      <c r="QM245" s="205"/>
      <c r="QN245" s="205"/>
      <c r="QO245" s="205"/>
      <c r="QP245" s="205"/>
      <c r="QQ245" s="205"/>
      <c r="QR245" s="205"/>
      <c r="QS245" s="205"/>
      <c r="QT245" s="205"/>
      <c r="QU245" s="205"/>
      <c r="QV245" s="205"/>
      <c r="QW245" s="205"/>
      <c r="QX245" s="205"/>
      <c r="QY245" s="205"/>
      <c r="QZ245" s="205"/>
      <c r="RA245" s="205"/>
      <c r="RB245" s="205"/>
      <c r="RC245" s="205"/>
      <c r="RD245" s="205"/>
      <c r="RE245" s="205"/>
      <c r="RF245" s="205"/>
      <c r="RG245" s="205"/>
      <c r="RH245" s="205"/>
      <c r="RI245" s="205"/>
      <c r="RJ245" s="205"/>
      <c r="RK245" s="205"/>
      <c r="RL245" s="205"/>
      <c r="RM245" s="205"/>
      <c r="RN245" s="205"/>
      <c r="RO245" s="205"/>
      <c r="RP245" s="205"/>
      <c r="RQ245" s="205"/>
      <c r="RR245" s="205"/>
      <c r="RS245" s="205"/>
      <c r="RT245" s="205"/>
      <c r="RU245" s="205"/>
      <c r="RV245" s="205"/>
      <c r="RW245" s="205"/>
      <c r="RX245" s="205"/>
      <c r="RY245" s="205"/>
      <c r="RZ245" s="205"/>
      <c r="SA245" s="205"/>
      <c r="SB245" s="205"/>
      <c r="SC245" s="205"/>
      <c r="SD245" s="205"/>
      <c r="SE245" s="205"/>
      <c r="SF245" s="205"/>
      <c r="SG245" s="205"/>
      <c r="SH245" s="205"/>
      <c r="SI245" s="205"/>
      <c r="SJ245" s="205"/>
      <c r="SK245" s="205"/>
      <c r="SL245" s="205"/>
      <c r="SM245" s="205"/>
      <c r="SN245" s="205"/>
      <c r="SO245" s="205"/>
      <c r="SP245" s="205"/>
      <c r="SQ245" s="205"/>
      <c r="SR245" s="205"/>
      <c r="SS245" s="205"/>
      <c r="ST245" s="205"/>
      <c r="SU245" s="205"/>
      <c r="SV245" s="205"/>
      <c r="SW245" s="205"/>
      <c r="SX245" s="205"/>
      <c r="SY245" s="205"/>
      <c r="SZ245" s="205"/>
      <c r="TA245" s="205"/>
      <c r="TB245" s="205"/>
      <c r="TC245" s="205"/>
      <c r="TD245" s="205"/>
      <c r="TE245" s="205"/>
      <c r="TF245" s="205"/>
      <c r="TG245" s="205"/>
      <c r="TH245" s="205"/>
      <c r="TI245" s="205"/>
      <c r="TJ245" s="205"/>
      <c r="TK245" s="205"/>
      <c r="TL245" s="205"/>
      <c r="TM245" s="205"/>
      <c r="TN245" s="205"/>
      <c r="TO245" s="205"/>
      <c r="TP245" s="205"/>
      <c r="TQ245" s="205"/>
      <c r="TR245" s="205"/>
      <c r="TS245" s="205"/>
      <c r="TT245" s="205"/>
      <c r="TU245" s="205"/>
      <c r="TV245" s="205"/>
      <c r="TW245" s="205"/>
      <c r="TX245" s="205"/>
      <c r="TY245" s="205"/>
      <c r="TZ245" s="205"/>
      <c r="UA245" s="205"/>
      <c r="UB245" s="205"/>
      <c r="UC245" s="205"/>
      <c r="UD245" s="205"/>
      <c r="UE245" s="205"/>
      <c r="UF245" s="205"/>
      <c r="UG245" s="205"/>
      <c r="UH245" s="205"/>
      <c r="UI245" s="205"/>
      <c r="UJ245" s="205"/>
      <c r="UK245" s="205"/>
      <c r="UL245" s="205"/>
      <c r="UM245" s="205"/>
      <c r="UN245" s="205"/>
      <c r="UO245" s="205"/>
      <c r="UP245" s="205"/>
      <c r="UQ245" s="205"/>
      <c r="UR245" s="205"/>
      <c r="US245" s="205"/>
      <c r="UT245" s="205"/>
      <c r="UU245" s="205"/>
      <c r="UV245" s="205"/>
      <c r="UW245" s="205"/>
      <c r="UX245" s="205"/>
      <c r="UY245" s="205"/>
      <c r="UZ245" s="205"/>
      <c r="VA245" s="205"/>
      <c r="VB245" s="205"/>
      <c r="VC245" s="205"/>
      <c r="VD245" s="205"/>
      <c r="VE245" s="205"/>
      <c r="VF245" s="205"/>
      <c r="VG245" s="205"/>
      <c r="VH245" s="205"/>
      <c r="VI245" s="205"/>
      <c r="VJ245" s="205"/>
      <c r="VK245" s="205"/>
      <c r="VL245" s="205"/>
      <c r="VM245" s="205"/>
      <c r="VN245" s="205"/>
      <c r="VO245" s="205"/>
      <c r="VP245" s="205"/>
      <c r="VQ245" s="205"/>
      <c r="VR245" s="205"/>
      <c r="VS245" s="205"/>
      <c r="VT245" s="205"/>
      <c r="VU245" s="205"/>
      <c r="VV245" s="205"/>
      <c r="VW245" s="205"/>
      <c r="VX245" s="205"/>
      <c r="VY245" s="205"/>
      <c r="VZ245" s="205"/>
      <c r="WA245" s="205"/>
      <c r="WB245" s="205"/>
      <c r="WC245" s="205"/>
      <c r="WD245" s="205"/>
      <c r="WE245" s="205"/>
      <c r="WF245" s="205"/>
      <c r="WG245" s="205"/>
      <c r="WH245" s="205"/>
      <c r="WI245" s="205"/>
      <c r="WJ245" s="205"/>
      <c r="WK245" s="205"/>
      <c r="WL245" s="205"/>
      <c r="WM245" s="205"/>
      <c r="WN245" s="205"/>
      <c r="WO245" s="205"/>
      <c r="WP245" s="205"/>
      <c r="WQ245" s="205"/>
      <c r="WR245" s="205"/>
      <c r="WS245" s="205"/>
      <c r="WT245" s="205"/>
      <c r="WU245" s="205"/>
      <c r="WV245" s="205"/>
      <c r="WW245" s="205"/>
      <c r="WX245" s="205"/>
      <c r="WY245" s="205"/>
      <c r="WZ245" s="205"/>
      <c r="XA245" s="205"/>
      <c r="XB245" s="205"/>
      <c r="XC245" s="205"/>
      <c r="XD245" s="205"/>
      <c r="XE245" s="205"/>
      <c r="XF245" s="205"/>
      <c r="XG245" s="205"/>
      <c r="XH245" s="205"/>
      <c r="XI245" s="205"/>
      <c r="XJ245" s="205"/>
      <c r="XK245" s="205"/>
      <c r="XL245" s="205"/>
      <c r="XM245" s="205"/>
      <c r="XN245" s="205"/>
      <c r="XO245" s="205"/>
      <c r="XP245" s="205"/>
      <c r="XQ245" s="205"/>
      <c r="XR245" s="205"/>
      <c r="XS245" s="205"/>
      <c r="XT245" s="205"/>
      <c r="XU245" s="205"/>
      <c r="XV245" s="205"/>
      <c r="XW245" s="205"/>
      <c r="XX245" s="205"/>
      <c r="XY245" s="205"/>
      <c r="XZ245" s="205"/>
      <c r="YA245" s="205"/>
      <c r="YB245" s="205"/>
      <c r="YC245" s="205"/>
      <c r="YD245" s="205"/>
      <c r="YE245" s="205"/>
      <c r="YF245" s="205"/>
      <c r="YG245" s="205"/>
      <c r="YH245" s="205"/>
      <c r="YI245" s="205"/>
      <c r="YJ245" s="205"/>
      <c r="YK245" s="205"/>
      <c r="YL245" s="205"/>
      <c r="YM245" s="205"/>
      <c r="YN245" s="205"/>
      <c r="YO245" s="205"/>
      <c r="YP245" s="205"/>
      <c r="YQ245" s="205"/>
      <c r="YR245" s="205"/>
      <c r="YS245" s="205"/>
      <c r="YT245" s="205"/>
      <c r="YU245" s="205"/>
      <c r="YV245" s="205"/>
      <c r="YW245" s="205"/>
      <c r="YX245" s="205"/>
      <c r="YY245" s="205"/>
      <c r="YZ245" s="205"/>
      <c r="ZA245" s="205"/>
      <c r="ZB245" s="205"/>
      <c r="ZC245" s="205"/>
      <c r="ZD245" s="205"/>
      <c r="ZE245" s="205"/>
      <c r="ZF245" s="205"/>
      <c r="ZG245" s="205"/>
      <c r="ZH245" s="205"/>
      <c r="ZI245" s="205"/>
      <c r="ZJ245" s="205"/>
      <c r="ZK245" s="205"/>
      <c r="ZL245" s="205"/>
      <c r="ZM245" s="205"/>
      <c r="ZN245" s="205"/>
      <c r="ZO245" s="205"/>
      <c r="ZP245" s="205"/>
      <c r="ZQ245" s="205"/>
      <c r="ZR245" s="205"/>
      <c r="ZS245" s="205"/>
      <c r="ZT245" s="205"/>
      <c r="ZU245" s="205"/>
      <c r="ZV245" s="205"/>
      <c r="ZW245" s="205"/>
      <c r="ZX245" s="205"/>
      <c r="ZY245" s="205"/>
      <c r="ZZ245" s="205"/>
      <c r="AAA245" s="205"/>
      <c r="AAB245" s="205"/>
      <c r="AAC245" s="205"/>
      <c r="AAD245" s="205"/>
      <c r="AAE245" s="205"/>
      <c r="AAF245" s="205"/>
      <c r="AAG245" s="205"/>
      <c r="AAH245" s="205"/>
      <c r="AAI245" s="205"/>
      <c r="AAJ245" s="205"/>
      <c r="AAK245" s="205"/>
      <c r="AAL245" s="205"/>
      <c r="AAM245" s="205"/>
      <c r="AAN245" s="205"/>
      <c r="AAO245" s="205"/>
      <c r="AAP245" s="205"/>
      <c r="AAQ245" s="205"/>
      <c r="AAR245" s="205"/>
      <c r="AAS245" s="205"/>
      <c r="AAT245" s="205"/>
      <c r="AAU245" s="205"/>
      <c r="AAV245" s="205"/>
      <c r="AAW245" s="205"/>
      <c r="AAX245" s="205"/>
      <c r="AAY245" s="205"/>
      <c r="AAZ245" s="205"/>
      <c r="ABA245" s="205"/>
      <c r="ABB245" s="205"/>
      <c r="ABC245" s="205"/>
      <c r="ABD245" s="205"/>
      <c r="ABE245" s="205"/>
      <c r="ABF245" s="205"/>
      <c r="ABG245" s="205"/>
      <c r="ABH245" s="205"/>
      <c r="ABI245" s="205"/>
      <c r="ABJ245" s="205"/>
      <c r="ABK245" s="205"/>
      <c r="ABL245" s="205"/>
      <c r="ABM245" s="205"/>
      <c r="ABN245" s="205"/>
      <c r="ABO245" s="205"/>
      <c r="ABP245" s="205"/>
      <c r="ABQ245" s="205"/>
      <c r="ABR245" s="205"/>
      <c r="ABS245" s="205"/>
      <c r="ABT245" s="205"/>
      <c r="ABU245" s="205"/>
      <c r="ABV245" s="205"/>
      <c r="ABW245" s="205"/>
      <c r="ABX245" s="205"/>
      <c r="ABY245" s="205"/>
      <c r="ABZ245" s="205"/>
      <c r="ACA245" s="205"/>
      <c r="ACB245" s="205"/>
      <c r="ACC245" s="205"/>
      <c r="ACD245" s="205"/>
      <c r="ACE245" s="205"/>
      <c r="ACF245" s="205"/>
      <c r="ACG245" s="205"/>
      <c r="ACH245" s="205"/>
      <c r="ACI245" s="205"/>
      <c r="ACJ245" s="205"/>
      <c r="ACK245" s="205"/>
      <c r="ACL245" s="205"/>
      <c r="ACM245" s="205"/>
      <c r="ACN245" s="205"/>
      <c r="ACO245" s="205"/>
      <c r="ACP245" s="205"/>
      <c r="ACQ245" s="205"/>
      <c r="ACR245" s="205"/>
      <c r="ACS245" s="205"/>
      <c r="ACT245" s="205"/>
      <c r="ACU245" s="205"/>
      <c r="ACV245" s="205"/>
      <c r="ACW245" s="205"/>
      <c r="ACX245" s="205"/>
      <c r="ACY245" s="205"/>
      <c r="ACZ245" s="205"/>
      <c r="ADA245" s="205"/>
      <c r="ADB245" s="205"/>
      <c r="ADC245" s="205"/>
      <c r="ADD245" s="205"/>
      <c r="ADE245" s="205"/>
      <c r="ADF245" s="205"/>
      <c r="ADG245" s="205"/>
      <c r="ADH245" s="205"/>
      <c r="ADI245" s="205"/>
      <c r="ADJ245" s="205"/>
      <c r="ADK245" s="205"/>
      <c r="ADL245" s="205"/>
      <c r="ADM245" s="205"/>
      <c r="ADN245" s="205"/>
      <c r="ADO245" s="205"/>
      <c r="ADP245" s="205"/>
      <c r="ADQ245" s="205"/>
      <c r="ADR245" s="205"/>
      <c r="ADS245" s="205"/>
      <c r="ADT245" s="205"/>
      <c r="ADU245" s="205"/>
      <c r="ADV245" s="205"/>
      <c r="ADW245" s="205"/>
      <c r="ADX245" s="205"/>
      <c r="ADY245" s="205"/>
      <c r="ADZ245" s="205"/>
      <c r="AEA245" s="205"/>
      <c r="AEB245" s="205"/>
      <c r="AEC245" s="205"/>
      <c r="AED245" s="205"/>
      <c r="AEE245" s="205"/>
      <c r="AEF245" s="205"/>
      <c r="AEG245" s="205"/>
      <c r="AEH245" s="205"/>
      <c r="AEI245" s="205"/>
      <c r="AEJ245" s="205"/>
      <c r="AEK245" s="205"/>
      <c r="AEL245" s="205"/>
      <c r="AEM245" s="205"/>
      <c r="AEN245" s="205"/>
      <c r="AEO245" s="205"/>
      <c r="AEP245" s="205"/>
      <c r="AEQ245" s="205"/>
      <c r="AER245" s="205"/>
      <c r="AES245" s="205"/>
      <c r="AET245" s="205"/>
      <c r="AEU245" s="205"/>
      <c r="AEV245" s="205"/>
      <c r="AEW245" s="205"/>
      <c r="AEX245" s="205"/>
      <c r="AEY245" s="205"/>
      <c r="AEZ245" s="205"/>
      <c r="AFA245" s="205"/>
      <c r="AFB245" s="205"/>
      <c r="AFC245" s="205"/>
      <c r="AFD245" s="205"/>
      <c r="AFE245" s="205"/>
      <c r="AFF245" s="205"/>
      <c r="AFG245" s="205"/>
      <c r="AFH245" s="205"/>
      <c r="AFI245" s="205"/>
      <c r="AFJ245" s="205"/>
      <c r="AFK245" s="205"/>
      <c r="AFL245" s="205"/>
      <c r="AFM245" s="205"/>
      <c r="AFN245" s="205"/>
      <c r="AFO245" s="205"/>
      <c r="AFP245" s="205"/>
      <c r="AFQ245" s="205"/>
      <c r="AFR245" s="205"/>
      <c r="AFS245" s="205"/>
      <c r="AFT245" s="205"/>
      <c r="AFU245" s="205"/>
      <c r="AFV245" s="205"/>
      <c r="AFW245" s="205"/>
      <c r="AFX245" s="205"/>
      <c r="AFY245" s="205"/>
      <c r="AFZ245" s="205"/>
      <c r="AGA245" s="205"/>
      <c r="AGB245" s="205"/>
      <c r="AGC245" s="205"/>
      <c r="AGD245" s="205"/>
      <c r="AGE245" s="205"/>
      <c r="AGF245" s="205"/>
      <c r="AGG245" s="205"/>
      <c r="AGH245" s="205"/>
      <c r="AGI245" s="205"/>
      <c r="AGJ245" s="205"/>
      <c r="AGK245" s="205"/>
      <c r="AGL245" s="205"/>
      <c r="AGM245" s="205"/>
      <c r="AGN245" s="205"/>
      <c r="AGO245" s="205"/>
      <c r="AGP245" s="205"/>
      <c r="AGQ245" s="205"/>
      <c r="AGR245" s="205"/>
      <c r="AGS245" s="205"/>
      <c r="AGT245" s="205"/>
      <c r="AGU245" s="205"/>
      <c r="AGV245" s="205"/>
      <c r="AGW245" s="205"/>
      <c r="AGX245" s="205"/>
      <c r="AGY245" s="205"/>
      <c r="AGZ245" s="205"/>
      <c r="AHA245" s="205"/>
      <c r="AHB245" s="205"/>
      <c r="AHC245" s="205"/>
      <c r="AHD245" s="205"/>
      <c r="AHE245" s="205"/>
      <c r="AHF245" s="205"/>
      <c r="AHG245" s="205"/>
      <c r="AHH245" s="205"/>
      <c r="AHI245" s="205"/>
      <c r="AHJ245" s="205"/>
      <c r="AHK245" s="205"/>
      <c r="AHL245" s="205"/>
      <c r="AHM245" s="205"/>
      <c r="AHN245" s="205"/>
      <c r="AHO245" s="205"/>
      <c r="AHP245" s="205"/>
      <c r="AHQ245" s="205"/>
      <c r="AHR245" s="205"/>
      <c r="AHS245" s="205"/>
      <c r="AHT245" s="205"/>
      <c r="AHU245" s="205"/>
      <c r="AHV245" s="205"/>
      <c r="AHW245" s="205"/>
      <c r="AHX245" s="205"/>
      <c r="AHY245" s="205"/>
      <c r="AHZ245" s="205"/>
      <c r="AIA245" s="205"/>
      <c r="AIB245" s="205"/>
      <c r="AIC245" s="205"/>
      <c r="AID245" s="205"/>
      <c r="AIE245" s="205"/>
      <c r="AIF245" s="205"/>
      <c r="AIG245" s="205"/>
      <c r="AIH245" s="205"/>
      <c r="AII245" s="205"/>
      <c r="AIJ245" s="205"/>
      <c r="AIK245" s="205"/>
      <c r="AIL245" s="205"/>
      <c r="AIM245" s="205"/>
      <c r="AIN245" s="205"/>
      <c r="AIO245" s="205"/>
      <c r="AIP245" s="205"/>
      <c r="AIQ245" s="205"/>
      <c r="AIR245" s="205"/>
      <c r="AIS245" s="205"/>
      <c r="AIT245" s="205"/>
      <c r="AIU245" s="205"/>
      <c r="AIV245" s="205"/>
      <c r="AIW245" s="205"/>
      <c r="AIX245" s="205"/>
      <c r="AIY245" s="205"/>
      <c r="AIZ245" s="205"/>
      <c r="AJA245" s="205"/>
      <c r="AJB245" s="205"/>
      <c r="AJC245" s="205"/>
      <c r="AJD245" s="205"/>
      <c r="AJE245" s="205"/>
      <c r="AJF245" s="205"/>
      <c r="AJG245" s="205"/>
      <c r="AJH245" s="205"/>
      <c r="AJI245" s="205"/>
      <c r="AJJ245" s="205"/>
      <c r="AJK245" s="205"/>
      <c r="AJL245" s="205"/>
      <c r="AJM245" s="205"/>
      <c r="AJN245" s="205"/>
      <c r="AJO245" s="205"/>
      <c r="AJP245" s="205"/>
      <c r="AJQ245" s="205"/>
      <c r="AJR245" s="205"/>
      <c r="AJS245" s="205"/>
      <c r="AJT245" s="205"/>
      <c r="AJU245" s="205"/>
      <c r="AJV245" s="205"/>
      <c r="AJW245" s="205"/>
      <c r="AJX245" s="205"/>
      <c r="AJY245" s="205"/>
      <c r="AJZ245" s="205"/>
      <c r="AKA245" s="205"/>
      <c r="AKB245" s="205"/>
      <c r="AKC245" s="205"/>
      <c r="AKD245" s="205"/>
      <c r="AKE245" s="205"/>
      <c r="AKF245" s="205"/>
      <c r="AKG245" s="205"/>
      <c r="AKH245" s="205"/>
      <c r="AKI245" s="205"/>
      <c r="AKJ245" s="205"/>
      <c r="AKK245" s="205"/>
      <c r="AKL245" s="205"/>
      <c r="AKM245" s="205"/>
      <c r="AKN245" s="205"/>
      <c r="AKO245" s="205"/>
      <c r="AKP245" s="205"/>
      <c r="AKQ245" s="205"/>
      <c r="AKR245" s="205"/>
      <c r="AKS245" s="205"/>
      <c r="AKT245" s="205"/>
      <c r="AKU245" s="205"/>
      <c r="AKV245" s="205"/>
      <c r="AKW245" s="205"/>
      <c r="AKX245" s="205"/>
      <c r="AKY245" s="205"/>
      <c r="AKZ245" s="205"/>
      <c r="ALA245" s="205"/>
      <c r="ALB245" s="205"/>
      <c r="ALC245" s="205"/>
      <c r="ALD245" s="205"/>
      <c r="ALE245" s="205"/>
      <c r="ALF245" s="205"/>
      <c r="ALG245" s="205"/>
      <c r="ALH245" s="205"/>
      <c r="ALI245" s="205"/>
      <c r="ALJ245" s="205"/>
      <c r="ALK245" s="205"/>
      <c r="ALL245" s="205"/>
      <c r="ALM245" s="205"/>
      <c r="ALN245" s="205"/>
      <c r="ALO245" s="205"/>
      <c r="ALP245" s="205"/>
      <c r="ALQ245" s="205"/>
      <c r="ALR245" s="205"/>
      <c r="ALS245" s="205"/>
      <c r="ALT245" s="205"/>
      <c r="ALU245" s="205"/>
      <c r="ALV245" s="205"/>
      <c r="ALW245" s="205"/>
      <c r="ALX245" s="205"/>
      <c r="ALY245" s="205"/>
      <c r="ALZ245" s="205"/>
      <c r="AMA245" s="205"/>
      <c r="AMB245" s="205"/>
      <c r="AMC245" s="205"/>
      <c r="AMD245" s="205"/>
      <c r="AME245" s="205"/>
      <c r="AMF245" s="205"/>
      <c r="AMG245" s="205"/>
      <c r="AMH245" s="205"/>
      <c r="AMI245" s="205"/>
      <c r="AMJ245" s="205"/>
      <c r="AMK245" s="205"/>
    </row>
    <row r="246" spans="1:1025" s="212" customFormat="1" ht="15" hidden="1" customHeight="1" x14ac:dyDescent="0.25">
      <c r="A246" s="209"/>
      <c r="B246" s="301" t="s">
        <v>120</v>
      </c>
      <c r="C246" s="294" t="s">
        <v>101</v>
      </c>
      <c r="D246" s="199" t="s">
        <v>96</v>
      </c>
      <c r="E246" s="201"/>
      <c r="F246" s="208"/>
      <c r="G246" s="201"/>
      <c r="H246" s="208"/>
      <c r="I246" s="201"/>
      <c r="J246" s="208"/>
      <c r="K246" s="208"/>
      <c r="L246" s="208"/>
      <c r="CY246" s="209"/>
      <c r="CZ246" s="209"/>
      <c r="DA246" s="209"/>
      <c r="DB246" s="209"/>
      <c r="DC246" s="209"/>
      <c r="DD246" s="209"/>
      <c r="DE246" s="209"/>
      <c r="DF246" s="209"/>
      <c r="DG246" s="209"/>
      <c r="DH246" s="209"/>
      <c r="DI246" s="209"/>
      <c r="DJ246" s="209"/>
      <c r="DK246" s="209"/>
      <c r="DL246" s="209"/>
      <c r="DM246" s="209"/>
      <c r="DN246" s="209"/>
      <c r="DO246" s="209"/>
      <c r="DP246" s="209"/>
      <c r="DQ246" s="209"/>
      <c r="DR246" s="209"/>
      <c r="DS246" s="209"/>
      <c r="DT246" s="209"/>
      <c r="DU246" s="209"/>
      <c r="DV246" s="209"/>
      <c r="DW246" s="209"/>
      <c r="DX246" s="209"/>
      <c r="DY246" s="209"/>
      <c r="DZ246" s="209"/>
      <c r="EA246" s="209"/>
      <c r="EB246" s="209"/>
      <c r="EC246" s="209"/>
      <c r="ED246" s="209"/>
      <c r="EE246" s="209"/>
      <c r="EF246" s="209"/>
      <c r="EG246" s="209"/>
      <c r="EH246" s="209"/>
      <c r="EI246" s="209"/>
      <c r="EJ246" s="209"/>
      <c r="EK246" s="209"/>
      <c r="EL246" s="209"/>
      <c r="EM246" s="209"/>
      <c r="EN246" s="209"/>
      <c r="EO246" s="209"/>
      <c r="EP246" s="209"/>
      <c r="EQ246" s="209"/>
      <c r="ER246" s="209"/>
      <c r="ES246" s="209"/>
      <c r="ET246" s="209"/>
      <c r="EU246" s="209"/>
      <c r="EV246" s="209"/>
      <c r="EW246" s="209"/>
      <c r="EX246" s="209"/>
      <c r="EY246" s="209"/>
      <c r="EZ246" s="209"/>
      <c r="FA246" s="209"/>
      <c r="FB246" s="209"/>
      <c r="FC246" s="209"/>
      <c r="FD246" s="209"/>
      <c r="FE246" s="209"/>
      <c r="FF246" s="209"/>
      <c r="FG246" s="209"/>
      <c r="FH246" s="209"/>
      <c r="FI246" s="209"/>
      <c r="FJ246" s="209"/>
      <c r="FK246" s="209"/>
      <c r="FL246" s="209"/>
      <c r="FM246" s="209"/>
      <c r="FN246" s="209"/>
      <c r="FO246" s="209"/>
      <c r="FP246" s="209"/>
      <c r="FQ246" s="209"/>
      <c r="FR246" s="209"/>
      <c r="FS246" s="209"/>
      <c r="FT246" s="209"/>
      <c r="FU246" s="209"/>
      <c r="FV246" s="209"/>
      <c r="FW246" s="209"/>
      <c r="FX246" s="209"/>
      <c r="FY246" s="209"/>
      <c r="FZ246" s="209"/>
      <c r="GA246" s="209"/>
      <c r="GB246" s="209"/>
      <c r="GC246" s="209"/>
      <c r="GD246" s="209"/>
      <c r="GE246" s="209"/>
      <c r="GF246" s="209"/>
      <c r="GG246" s="209"/>
      <c r="GH246" s="209"/>
      <c r="GI246" s="209"/>
      <c r="GJ246" s="209"/>
      <c r="GK246" s="209"/>
      <c r="GL246" s="209"/>
      <c r="GM246" s="209"/>
      <c r="GN246" s="209"/>
      <c r="GO246" s="209"/>
      <c r="GP246" s="209"/>
      <c r="GQ246" s="209"/>
      <c r="GR246" s="209"/>
      <c r="GS246" s="209"/>
      <c r="GT246" s="209"/>
      <c r="GU246" s="209"/>
      <c r="GV246" s="209"/>
      <c r="GW246" s="209"/>
      <c r="GX246" s="209"/>
      <c r="GY246" s="209"/>
      <c r="GZ246" s="209"/>
      <c r="HA246" s="209"/>
      <c r="HB246" s="209"/>
      <c r="HC246" s="209"/>
      <c r="HD246" s="209"/>
      <c r="HE246" s="209"/>
      <c r="HF246" s="209"/>
      <c r="HG246" s="209"/>
      <c r="HH246" s="209"/>
      <c r="HI246" s="209"/>
      <c r="HJ246" s="209"/>
      <c r="HK246" s="209"/>
      <c r="HL246" s="209"/>
      <c r="HM246" s="209"/>
      <c r="HN246" s="209"/>
      <c r="HO246" s="209"/>
      <c r="HP246" s="209"/>
      <c r="HQ246" s="209"/>
      <c r="HR246" s="209"/>
      <c r="HS246" s="209"/>
      <c r="HT246" s="209"/>
      <c r="HU246" s="209"/>
      <c r="HV246" s="209"/>
      <c r="HW246" s="209"/>
      <c r="HX246" s="209"/>
      <c r="HY246" s="209"/>
      <c r="HZ246" s="209"/>
      <c r="IA246" s="209"/>
      <c r="IB246" s="209"/>
      <c r="IC246" s="209"/>
      <c r="ID246" s="209"/>
      <c r="IE246" s="209"/>
      <c r="IF246" s="209"/>
      <c r="IG246" s="209"/>
      <c r="IH246" s="209"/>
      <c r="II246" s="209"/>
      <c r="IJ246" s="209"/>
      <c r="IK246" s="209"/>
      <c r="IL246" s="209"/>
      <c r="IM246" s="209"/>
      <c r="IN246" s="209"/>
      <c r="IO246" s="209"/>
      <c r="IP246" s="209"/>
      <c r="IQ246" s="209"/>
      <c r="IR246" s="209"/>
      <c r="IS246" s="209"/>
      <c r="IT246" s="209"/>
      <c r="IU246" s="209"/>
      <c r="IV246" s="209"/>
      <c r="IW246" s="209"/>
      <c r="IX246" s="209"/>
      <c r="IY246" s="209"/>
      <c r="IZ246" s="209"/>
      <c r="JA246" s="209"/>
      <c r="JB246" s="209"/>
      <c r="JC246" s="209"/>
      <c r="JD246" s="209"/>
      <c r="JE246" s="209"/>
      <c r="JF246" s="209"/>
      <c r="JG246" s="209"/>
      <c r="JH246" s="209"/>
      <c r="JI246" s="209"/>
      <c r="JJ246" s="209"/>
      <c r="JK246" s="209"/>
      <c r="JL246" s="209"/>
      <c r="JM246" s="209"/>
      <c r="JN246" s="209"/>
      <c r="JO246" s="209"/>
      <c r="JP246" s="209"/>
      <c r="JQ246" s="209"/>
      <c r="JR246" s="209"/>
      <c r="JS246" s="209"/>
      <c r="JT246" s="209"/>
      <c r="JU246" s="209"/>
      <c r="JV246" s="209"/>
      <c r="JW246" s="209"/>
      <c r="JX246" s="209"/>
      <c r="JY246" s="209"/>
      <c r="JZ246" s="209"/>
      <c r="KA246" s="209"/>
      <c r="KB246" s="209"/>
      <c r="KC246" s="209"/>
      <c r="KD246" s="209"/>
      <c r="KE246" s="209"/>
      <c r="KF246" s="209"/>
      <c r="KG246" s="209"/>
      <c r="KH246" s="209"/>
      <c r="KI246" s="209"/>
      <c r="KJ246" s="209"/>
      <c r="KK246" s="209"/>
      <c r="KL246" s="209"/>
      <c r="KM246" s="209"/>
      <c r="KN246" s="209"/>
      <c r="KO246" s="209"/>
    </row>
    <row r="247" spans="1:1025" s="212" customFormat="1" hidden="1" x14ac:dyDescent="0.25">
      <c r="A247" s="209"/>
      <c r="B247" s="301"/>
      <c r="C247" s="294"/>
      <c r="D247" s="199" t="s">
        <v>23</v>
      </c>
      <c r="E247" s="201"/>
      <c r="F247" s="221"/>
      <c r="G247" s="221"/>
      <c r="H247" s="201"/>
      <c r="I247" s="201"/>
      <c r="J247" s="208"/>
      <c r="K247" s="208"/>
      <c r="L247" s="208"/>
      <c r="CY247" s="209"/>
      <c r="CZ247" s="209"/>
      <c r="DA247" s="209"/>
      <c r="DB247" s="209"/>
      <c r="DC247" s="209"/>
      <c r="DD247" s="209"/>
      <c r="DE247" s="209"/>
      <c r="DF247" s="209"/>
      <c r="DG247" s="209"/>
      <c r="DH247" s="209"/>
      <c r="DI247" s="209"/>
      <c r="DJ247" s="209"/>
      <c r="DK247" s="209"/>
      <c r="DL247" s="209"/>
      <c r="DM247" s="209"/>
      <c r="DN247" s="209"/>
      <c r="DO247" s="209"/>
      <c r="DP247" s="209"/>
      <c r="DQ247" s="209"/>
      <c r="DR247" s="209"/>
      <c r="DS247" s="209"/>
      <c r="DT247" s="209"/>
      <c r="DU247" s="209"/>
      <c r="DV247" s="209"/>
      <c r="DW247" s="209"/>
      <c r="DX247" s="209"/>
      <c r="DY247" s="209"/>
      <c r="DZ247" s="209"/>
      <c r="EA247" s="209"/>
      <c r="EB247" s="209"/>
      <c r="EC247" s="209"/>
      <c r="ED247" s="209"/>
      <c r="EE247" s="209"/>
      <c r="EF247" s="209"/>
      <c r="EG247" s="209"/>
      <c r="EH247" s="209"/>
      <c r="EI247" s="209"/>
      <c r="EJ247" s="209"/>
      <c r="EK247" s="209"/>
      <c r="EL247" s="209"/>
      <c r="EM247" s="209"/>
      <c r="EN247" s="209"/>
      <c r="EO247" s="209"/>
      <c r="EP247" s="209"/>
      <c r="EQ247" s="209"/>
      <c r="ER247" s="209"/>
      <c r="ES247" s="209"/>
      <c r="ET247" s="209"/>
      <c r="EU247" s="209"/>
      <c r="EV247" s="209"/>
      <c r="EW247" s="209"/>
      <c r="EX247" s="209"/>
      <c r="EY247" s="209"/>
      <c r="EZ247" s="209"/>
      <c r="FA247" s="209"/>
      <c r="FB247" s="209"/>
      <c r="FC247" s="209"/>
      <c r="FD247" s="209"/>
      <c r="FE247" s="209"/>
      <c r="FF247" s="209"/>
      <c r="FG247" s="209"/>
      <c r="FH247" s="209"/>
      <c r="FI247" s="209"/>
      <c r="FJ247" s="209"/>
      <c r="FK247" s="209"/>
      <c r="FL247" s="209"/>
      <c r="FM247" s="209"/>
      <c r="FN247" s="209"/>
      <c r="FO247" s="209"/>
      <c r="FP247" s="209"/>
      <c r="FQ247" s="209"/>
      <c r="FR247" s="209"/>
      <c r="FS247" s="209"/>
      <c r="FT247" s="209"/>
      <c r="FU247" s="209"/>
      <c r="FV247" s="209"/>
      <c r="FW247" s="209"/>
      <c r="FX247" s="209"/>
      <c r="FY247" s="209"/>
      <c r="FZ247" s="209"/>
      <c r="GA247" s="209"/>
      <c r="GB247" s="209"/>
      <c r="GC247" s="209"/>
      <c r="GD247" s="209"/>
      <c r="GE247" s="209"/>
      <c r="GF247" s="209"/>
      <c r="GG247" s="209"/>
      <c r="GH247" s="209"/>
      <c r="GI247" s="209"/>
      <c r="GJ247" s="209"/>
      <c r="GK247" s="209"/>
      <c r="GL247" s="209"/>
      <c r="GM247" s="209"/>
      <c r="GN247" s="209"/>
      <c r="GO247" s="209"/>
      <c r="GP247" s="209"/>
      <c r="GQ247" s="209"/>
      <c r="GR247" s="209"/>
      <c r="GS247" s="209"/>
      <c r="GT247" s="209"/>
      <c r="GU247" s="209"/>
      <c r="GV247" s="209"/>
      <c r="GW247" s="209"/>
      <c r="GX247" s="209"/>
      <c r="GY247" s="209"/>
      <c r="GZ247" s="209"/>
      <c r="HA247" s="209"/>
      <c r="HB247" s="209"/>
      <c r="HC247" s="209"/>
      <c r="HD247" s="209"/>
      <c r="HE247" s="209"/>
      <c r="HF247" s="209"/>
      <c r="HG247" s="209"/>
      <c r="HH247" s="209"/>
      <c r="HI247" s="209"/>
      <c r="HJ247" s="209"/>
      <c r="HK247" s="209"/>
      <c r="HL247" s="209"/>
      <c r="HM247" s="209"/>
      <c r="HN247" s="209"/>
      <c r="HO247" s="209"/>
      <c r="HP247" s="209"/>
      <c r="HQ247" s="209"/>
      <c r="HR247" s="209"/>
      <c r="HS247" s="209"/>
      <c r="HT247" s="209"/>
      <c r="HU247" s="209"/>
      <c r="HV247" s="209"/>
      <c r="HW247" s="209"/>
      <c r="HX247" s="209"/>
      <c r="HY247" s="209"/>
      <c r="HZ247" s="209"/>
      <c r="IA247" s="209"/>
      <c r="IB247" s="209"/>
      <c r="IC247" s="209"/>
      <c r="ID247" s="209"/>
      <c r="IE247" s="209"/>
      <c r="IF247" s="209"/>
      <c r="IG247" s="209"/>
      <c r="IH247" s="209"/>
      <c r="II247" s="209"/>
      <c r="IJ247" s="209"/>
      <c r="IK247" s="209"/>
      <c r="IL247" s="209"/>
      <c r="IM247" s="209"/>
      <c r="IN247" s="209"/>
      <c r="IO247" s="209"/>
      <c r="IP247" s="209"/>
      <c r="IQ247" s="209"/>
      <c r="IR247" s="209"/>
      <c r="IS247" s="209"/>
      <c r="IT247" s="209"/>
      <c r="IU247" s="209"/>
      <c r="IV247" s="209"/>
      <c r="IW247" s="209"/>
      <c r="IX247" s="209"/>
      <c r="IY247" s="209"/>
      <c r="IZ247" s="209"/>
      <c r="JA247" s="209"/>
      <c r="JB247" s="209"/>
      <c r="JC247" s="209"/>
      <c r="JD247" s="209"/>
      <c r="JE247" s="209"/>
      <c r="JF247" s="209"/>
      <c r="JG247" s="209"/>
      <c r="JH247" s="209"/>
      <c r="JI247" s="209"/>
      <c r="JJ247" s="209"/>
      <c r="JK247" s="209"/>
      <c r="JL247" s="209"/>
      <c r="JM247" s="209"/>
      <c r="JN247" s="209"/>
      <c r="JO247" s="209"/>
      <c r="JP247" s="209"/>
      <c r="JQ247" s="209"/>
      <c r="JR247" s="209"/>
      <c r="JS247" s="209"/>
      <c r="JT247" s="209"/>
      <c r="JU247" s="209"/>
      <c r="JV247" s="209"/>
      <c r="JW247" s="209"/>
      <c r="JX247" s="209"/>
      <c r="JY247" s="209"/>
      <c r="JZ247" s="209"/>
      <c r="KA247" s="209"/>
      <c r="KB247" s="209"/>
      <c r="KC247" s="209"/>
      <c r="KD247" s="209"/>
      <c r="KE247" s="209"/>
      <c r="KF247" s="209"/>
      <c r="KG247" s="209"/>
      <c r="KH247" s="209"/>
      <c r="KI247" s="209"/>
      <c r="KJ247" s="209"/>
      <c r="KK247" s="209"/>
      <c r="KL247" s="209"/>
      <c r="KM247" s="209"/>
      <c r="KN247" s="209"/>
      <c r="KO247" s="209"/>
    </row>
    <row r="248" spans="1:1025" s="212" customFormat="1" ht="54" hidden="1" x14ac:dyDescent="0.25">
      <c r="A248" s="209"/>
      <c r="B248" s="301"/>
      <c r="C248" s="294"/>
      <c r="D248" s="199" t="s">
        <v>24</v>
      </c>
      <c r="E248" s="201"/>
      <c r="F248" s="201"/>
      <c r="G248" s="201"/>
      <c r="H248" s="201"/>
      <c r="I248" s="201"/>
      <c r="J248" s="208"/>
      <c r="K248" s="208"/>
      <c r="L248" s="208"/>
      <c r="CY248" s="209"/>
      <c r="CZ248" s="209"/>
      <c r="DA248" s="209"/>
      <c r="DB248" s="209"/>
      <c r="DC248" s="209"/>
      <c r="DD248" s="209"/>
      <c r="DE248" s="209"/>
      <c r="DF248" s="209"/>
      <c r="DG248" s="209"/>
      <c r="DH248" s="209"/>
      <c r="DI248" s="209"/>
      <c r="DJ248" s="209"/>
      <c r="DK248" s="209"/>
      <c r="DL248" s="209"/>
      <c r="DM248" s="209"/>
      <c r="DN248" s="209"/>
      <c r="DO248" s="209"/>
      <c r="DP248" s="209"/>
      <c r="DQ248" s="209"/>
      <c r="DR248" s="209"/>
      <c r="DS248" s="209"/>
      <c r="DT248" s="209"/>
      <c r="DU248" s="209"/>
      <c r="DV248" s="209"/>
      <c r="DW248" s="209"/>
      <c r="DX248" s="209"/>
      <c r="DY248" s="209"/>
      <c r="DZ248" s="209"/>
      <c r="EA248" s="209"/>
      <c r="EB248" s="209"/>
      <c r="EC248" s="209"/>
      <c r="ED248" s="209"/>
      <c r="EE248" s="209"/>
      <c r="EF248" s="209"/>
      <c r="EG248" s="209"/>
      <c r="EH248" s="209"/>
      <c r="EI248" s="209"/>
      <c r="EJ248" s="209"/>
      <c r="EK248" s="209"/>
      <c r="EL248" s="209"/>
      <c r="EM248" s="209"/>
      <c r="EN248" s="209"/>
      <c r="EO248" s="209"/>
      <c r="EP248" s="209"/>
      <c r="EQ248" s="209"/>
      <c r="ER248" s="209"/>
      <c r="ES248" s="209"/>
      <c r="ET248" s="209"/>
      <c r="EU248" s="209"/>
      <c r="EV248" s="209"/>
      <c r="EW248" s="209"/>
      <c r="EX248" s="209"/>
      <c r="EY248" s="209"/>
      <c r="EZ248" s="209"/>
      <c r="FA248" s="209"/>
      <c r="FB248" s="209"/>
      <c r="FC248" s="209"/>
      <c r="FD248" s="209"/>
      <c r="FE248" s="209"/>
      <c r="FF248" s="209"/>
      <c r="FG248" s="209"/>
      <c r="FH248" s="209"/>
      <c r="FI248" s="209"/>
      <c r="FJ248" s="209"/>
      <c r="FK248" s="209"/>
      <c r="FL248" s="209"/>
      <c r="FM248" s="209"/>
      <c r="FN248" s="209"/>
      <c r="FO248" s="209"/>
      <c r="FP248" s="209"/>
      <c r="FQ248" s="209"/>
      <c r="FR248" s="209"/>
      <c r="FS248" s="209"/>
      <c r="FT248" s="209"/>
      <c r="FU248" s="209"/>
      <c r="FV248" s="209"/>
      <c r="FW248" s="209"/>
      <c r="FX248" s="209"/>
      <c r="FY248" s="209"/>
      <c r="FZ248" s="209"/>
      <c r="GA248" s="209"/>
      <c r="GB248" s="209"/>
      <c r="GC248" s="209"/>
      <c r="GD248" s="209"/>
      <c r="GE248" s="209"/>
      <c r="GF248" s="209"/>
      <c r="GG248" s="209"/>
      <c r="GH248" s="209"/>
      <c r="GI248" s="209"/>
      <c r="GJ248" s="209"/>
      <c r="GK248" s="209"/>
      <c r="GL248" s="209"/>
      <c r="GM248" s="209"/>
      <c r="GN248" s="209"/>
      <c r="GO248" s="209"/>
      <c r="GP248" s="209"/>
      <c r="GQ248" s="209"/>
      <c r="GR248" s="209"/>
      <c r="GS248" s="209"/>
      <c r="GT248" s="209"/>
      <c r="GU248" s="209"/>
      <c r="GV248" s="209"/>
      <c r="GW248" s="209"/>
      <c r="GX248" s="209"/>
      <c r="GY248" s="209"/>
      <c r="GZ248" s="209"/>
      <c r="HA248" s="209"/>
      <c r="HB248" s="209"/>
      <c r="HC248" s="209"/>
      <c r="HD248" s="209"/>
      <c r="HE248" s="209"/>
      <c r="HF248" s="209"/>
      <c r="HG248" s="209"/>
      <c r="HH248" s="209"/>
      <c r="HI248" s="209"/>
      <c r="HJ248" s="209"/>
      <c r="HK248" s="209"/>
      <c r="HL248" s="209"/>
      <c r="HM248" s="209"/>
      <c r="HN248" s="209"/>
      <c r="HO248" s="209"/>
      <c r="HP248" s="209"/>
      <c r="HQ248" s="209"/>
      <c r="HR248" s="209"/>
      <c r="HS248" s="209"/>
      <c r="HT248" s="209"/>
      <c r="HU248" s="209"/>
      <c r="HV248" s="209"/>
      <c r="HW248" s="209"/>
      <c r="HX248" s="209"/>
      <c r="HY248" s="209"/>
      <c r="HZ248" s="209"/>
      <c r="IA248" s="209"/>
      <c r="IB248" s="209"/>
      <c r="IC248" s="209"/>
      <c r="ID248" s="209"/>
      <c r="IE248" s="209"/>
      <c r="IF248" s="209"/>
      <c r="IG248" s="209"/>
      <c r="IH248" s="209"/>
      <c r="II248" s="209"/>
      <c r="IJ248" s="209"/>
      <c r="IK248" s="209"/>
      <c r="IL248" s="209"/>
      <c r="IM248" s="209"/>
      <c r="IN248" s="209"/>
      <c r="IO248" s="209"/>
      <c r="IP248" s="209"/>
      <c r="IQ248" s="209"/>
      <c r="IR248" s="209"/>
      <c r="IS248" s="209"/>
      <c r="IT248" s="209"/>
      <c r="IU248" s="209"/>
      <c r="IV248" s="209"/>
      <c r="IW248" s="209"/>
      <c r="IX248" s="209"/>
      <c r="IY248" s="209"/>
      <c r="IZ248" s="209"/>
      <c r="JA248" s="209"/>
      <c r="JB248" s="209"/>
      <c r="JC248" s="209"/>
      <c r="JD248" s="209"/>
      <c r="JE248" s="209"/>
      <c r="JF248" s="209"/>
      <c r="JG248" s="209"/>
      <c r="JH248" s="209"/>
      <c r="JI248" s="209"/>
      <c r="JJ248" s="209"/>
      <c r="JK248" s="209"/>
      <c r="JL248" s="209"/>
      <c r="JM248" s="209"/>
      <c r="JN248" s="209"/>
      <c r="JO248" s="209"/>
      <c r="JP248" s="209"/>
      <c r="JQ248" s="209"/>
      <c r="JR248" s="209"/>
      <c r="JS248" s="209"/>
      <c r="JT248" s="209"/>
      <c r="JU248" s="209"/>
      <c r="JV248" s="209"/>
      <c r="JW248" s="209"/>
      <c r="JX248" s="209"/>
      <c r="JY248" s="209"/>
      <c r="JZ248" s="209"/>
      <c r="KA248" s="209"/>
      <c r="KB248" s="209"/>
      <c r="KC248" s="209"/>
      <c r="KD248" s="209"/>
      <c r="KE248" s="209"/>
      <c r="KF248" s="209"/>
      <c r="KG248" s="209"/>
      <c r="KH248" s="209"/>
      <c r="KI248" s="209"/>
      <c r="KJ248" s="209"/>
      <c r="KK248" s="209"/>
      <c r="KL248" s="209"/>
      <c r="KM248" s="209"/>
      <c r="KN248" s="209"/>
      <c r="KO248" s="209"/>
    </row>
    <row r="249" spans="1:1025" s="212" customFormat="1" ht="27" hidden="1" x14ac:dyDescent="0.25">
      <c r="A249" s="209"/>
      <c r="B249" s="301"/>
      <c r="C249" s="294"/>
      <c r="D249" s="199" t="s">
        <v>25</v>
      </c>
      <c r="E249" s="201"/>
      <c r="F249" s="201"/>
      <c r="G249" s="201"/>
      <c r="H249" s="201"/>
      <c r="I249" s="201"/>
      <c r="J249" s="208"/>
      <c r="K249" s="208"/>
      <c r="L249" s="208"/>
      <c r="CY249" s="209"/>
      <c r="CZ249" s="209"/>
      <c r="DA249" s="209"/>
      <c r="DB249" s="209"/>
      <c r="DC249" s="209"/>
      <c r="DD249" s="209"/>
      <c r="DE249" s="209"/>
      <c r="DF249" s="209"/>
      <c r="DG249" s="209"/>
      <c r="DH249" s="209"/>
      <c r="DI249" s="209"/>
      <c r="DJ249" s="209"/>
      <c r="DK249" s="209"/>
      <c r="DL249" s="209"/>
      <c r="DM249" s="209"/>
      <c r="DN249" s="209"/>
      <c r="DO249" s="209"/>
      <c r="DP249" s="209"/>
      <c r="DQ249" s="209"/>
      <c r="DR249" s="209"/>
      <c r="DS249" s="209"/>
      <c r="DT249" s="209"/>
      <c r="DU249" s="209"/>
      <c r="DV249" s="209"/>
      <c r="DW249" s="209"/>
      <c r="DX249" s="209"/>
      <c r="DY249" s="209"/>
      <c r="DZ249" s="209"/>
      <c r="EA249" s="209"/>
      <c r="EB249" s="209"/>
      <c r="EC249" s="209"/>
      <c r="ED249" s="209"/>
      <c r="EE249" s="209"/>
      <c r="EF249" s="209"/>
      <c r="EG249" s="209"/>
      <c r="EH249" s="209"/>
      <c r="EI249" s="209"/>
      <c r="EJ249" s="209"/>
      <c r="EK249" s="209"/>
      <c r="EL249" s="209"/>
      <c r="EM249" s="209"/>
      <c r="EN249" s="209"/>
      <c r="EO249" s="209"/>
      <c r="EP249" s="209"/>
      <c r="EQ249" s="209"/>
      <c r="ER249" s="209"/>
      <c r="ES249" s="209"/>
      <c r="ET249" s="209"/>
      <c r="EU249" s="209"/>
      <c r="EV249" s="209"/>
      <c r="EW249" s="209"/>
      <c r="EX249" s="209"/>
      <c r="EY249" s="209"/>
      <c r="EZ249" s="209"/>
      <c r="FA249" s="209"/>
      <c r="FB249" s="209"/>
      <c r="FC249" s="209"/>
      <c r="FD249" s="209"/>
      <c r="FE249" s="209"/>
      <c r="FF249" s="209"/>
      <c r="FG249" s="209"/>
      <c r="FH249" s="209"/>
      <c r="FI249" s="209"/>
      <c r="FJ249" s="209"/>
      <c r="FK249" s="209"/>
      <c r="FL249" s="209"/>
      <c r="FM249" s="209"/>
      <c r="FN249" s="209"/>
      <c r="FO249" s="209"/>
      <c r="FP249" s="209"/>
      <c r="FQ249" s="209"/>
      <c r="FR249" s="209"/>
      <c r="FS249" s="209"/>
      <c r="FT249" s="209"/>
      <c r="FU249" s="209"/>
      <c r="FV249" s="209"/>
      <c r="FW249" s="209"/>
      <c r="FX249" s="209"/>
      <c r="FY249" s="209"/>
      <c r="FZ249" s="209"/>
      <c r="GA249" s="209"/>
      <c r="GB249" s="209"/>
      <c r="GC249" s="209"/>
      <c r="GD249" s="209"/>
      <c r="GE249" s="209"/>
      <c r="GF249" s="209"/>
      <c r="GG249" s="209"/>
      <c r="GH249" s="209"/>
      <c r="GI249" s="209"/>
      <c r="GJ249" s="209"/>
      <c r="GK249" s="209"/>
      <c r="GL249" s="209"/>
      <c r="GM249" s="209"/>
      <c r="GN249" s="209"/>
      <c r="GO249" s="209"/>
      <c r="GP249" s="209"/>
      <c r="GQ249" s="209"/>
      <c r="GR249" s="209"/>
      <c r="GS249" s="209"/>
      <c r="GT249" s="209"/>
      <c r="GU249" s="209"/>
      <c r="GV249" s="209"/>
      <c r="GW249" s="209"/>
      <c r="GX249" s="209"/>
      <c r="GY249" s="209"/>
      <c r="GZ249" s="209"/>
      <c r="HA249" s="209"/>
      <c r="HB249" s="209"/>
      <c r="HC249" s="209"/>
      <c r="HD249" s="209"/>
      <c r="HE249" s="209"/>
      <c r="HF249" s="209"/>
      <c r="HG249" s="209"/>
      <c r="HH249" s="209"/>
      <c r="HI249" s="209"/>
      <c r="HJ249" s="209"/>
      <c r="HK249" s="209"/>
      <c r="HL249" s="209"/>
      <c r="HM249" s="209"/>
      <c r="HN249" s="209"/>
      <c r="HO249" s="209"/>
      <c r="HP249" s="209"/>
      <c r="HQ249" s="209"/>
      <c r="HR249" s="209"/>
      <c r="HS249" s="209"/>
      <c r="HT249" s="209"/>
      <c r="HU249" s="209"/>
      <c r="HV249" s="209"/>
      <c r="HW249" s="209"/>
      <c r="HX249" s="209"/>
      <c r="HY249" s="209"/>
      <c r="HZ249" s="209"/>
      <c r="IA249" s="209"/>
      <c r="IB249" s="209"/>
      <c r="IC249" s="209"/>
      <c r="ID249" s="209"/>
      <c r="IE249" s="209"/>
      <c r="IF249" s="209"/>
      <c r="IG249" s="209"/>
      <c r="IH249" s="209"/>
      <c r="II249" s="209"/>
      <c r="IJ249" s="209"/>
      <c r="IK249" s="209"/>
      <c r="IL249" s="209"/>
      <c r="IM249" s="209"/>
      <c r="IN249" s="209"/>
      <c r="IO249" s="209"/>
      <c r="IP249" s="209"/>
      <c r="IQ249" s="209"/>
      <c r="IR249" s="209"/>
      <c r="IS249" s="209"/>
      <c r="IT249" s="209"/>
      <c r="IU249" s="209"/>
      <c r="IV249" s="209"/>
      <c r="IW249" s="209"/>
      <c r="IX249" s="209"/>
      <c r="IY249" s="209"/>
      <c r="IZ249" s="209"/>
      <c r="JA249" s="209"/>
      <c r="JB249" s="209"/>
      <c r="JC249" s="209"/>
      <c r="JD249" s="209"/>
      <c r="JE249" s="209"/>
      <c r="JF249" s="209"/>
      <c r="JG249" s="209"/>
      <c r="JH249" s="209"/>
      <c r="JI249" s="209"/>
      <c r="JJ249" s="209"/>
      <c r="JK249" s="209"/>
      <c r="JL249" s="209"/>
      <c r="JM249" s="209"/>
      <c r="JN249" s="209"/>
      <c r="JO249" s="209"/>
      <c r="JP249" s="209"/>
      <c r="JQ249" s="209"/>
      <c r="JR249" s="209"/>
      <c r="JS249" s="209"/>
      <c r="JT249" s="209"/>
      <c r="JU249" s="209"/>
      <c r="JV249" s="209"/>
      <c r="JW249" s="209"/>
      <c r="JX249" s="209"/>
      <c r="JY249" s="209"/>
      <c r="JZ249" s="209"/>
      <c r="KA249" s="209"/>
      <c r="KB249" s="209"/>
      <c r="KC249" s="209"/>
      <c r="KD249" s="209"/>
      <c r="KE249" s="209"/>
      <c r="KF249" s="209"/>
      <c r="KG249" s="209"/>
      <c r="KH249" s="209"/>
      <c r="KI249" s="209"/>
      <c r="KJ249" s="209"/>
      <c r="KK249" s="209"/>
      <c r="KL249" s="209"/>
      <c r="KM249" s="209"/>
      <c r="KN249" s="209"/>
      <c r="KO249" s="209"/>
    </row>
    <row r="250" spans="1:1025" s="212" customFormat="1" ht="67.5" hidden="1" x14ac:dyDescent="0.25">
      <c r="A250" s="209"/>
      <c r="B250" s="301"/>
      <c r="C250" s="294"/>
      <c r="D250" s="199" t="s">
        <v>26</v>
      </c>
      <c r="E250" s="201"/>
      <c r="F250" s="201"/>
      <c r="G250" s="201"/>
      <c r="H250" s="201"/>
      <c r="I250" s="201"/>
      <c r="J250" s="208"/>
      <c r="K250" s="208"/>
      <c r="L250" s="208"/>
      <c r="CY250" s="209"/>
      <c r="CZ250" s="209"/>
      <c r="DA250" s="209"/>
      <c r="DB250" s="209"/>
      <c r="DC250" s="209"/>
      <c r="DD250" s="209"/>
      <c r="DE250" s="209"/>
      <c r="DF250" s="209"/>
      <c r="DG250" s="209"/>
      <c r="DH250" s="209"/>
      <c r="DI250" s="209"/>
      <c r="DJ250" s="209"/>
      <c r="DK250" s="209"/>
      <c r="DL250" s="209"/>
      <c r="DM250" s="209"/>
      <c r="DN250" s="209"/>
      <c r="DO250" s="209"/>
      <c r="DP250" s="209"/>
      <c r="DQ250" s="209"/>
      <c r="DR250" s="209"/>
      <c r="DS250" s="209"/>
      <c r="DT250" s="209"/>
      <c r="DU250" s="209"/>
      <c r="DV250" s="209"/>
      <c r="DW250" s="209"/>
      <c r="DX250" s="209"/>
      <c r="DY250" s="209"/>
      <c r="DZ250" s="209"/>
      <c r="EA250" s="209"/>
      <c r="EB250" s="209"/>
      <c r="EC250" s="209"/>
      <c r="ED250" s="209"/>
      <c r="EE250" s="209"/>
      <c r="EF250" s="209"/>
      <c r="EG250" s="209"/>
      <c r="EH250" s="209"/>
      <c r="EI250" s="209"/>
      <c r="EJ250" s="209"/>
      <c r="EK250" s="209"/>
      <c r="EL250" s="209"/>
      <c r="EM250" s="209"/>
      <c r="EN250" s="209"/>
      <c r="EO250" s="209"/>
      <c r="EP250" s="209"/>
      <c r="EQ250" s="209"/>
      <c r="ER250" s="209"/>
      <c r="ES250" s="209"/>
      <c r="ET250" s="209"/>
      <c r="EU250" s="209"/>
      <c r="EV250" s="209"/>
      <c r="EW250" s="209"/>
      <c r="EX250" s="209"/>
      <c r="EY250" s="209"/>
      <c r="EZ250" s="209"/>
      <c r="FA250" s="209"/>
      <c r="FB250" s="209"/>
      <c r="FC250" s="209"/>
      <c r="FD250" s="209"/>
      <c r="FE250" s="209"/>
      <c r="FF250" s="209"/>
      <c r="FG250" s="209"/>
      <c r="FH250" s="209"/>
      <c r="FI250" s="209"/>
      <c r="FJ250" s="209"/>
      <c r="FK250" s="209"/>
      <c r="FL250" s="209"/>
      <c r="FM250" s="209"/>
      <c r="FN250" s="209"/>
      <c r="FO250" s="209"/>
      <c r="FP250" s="209"/>
      <c r="FQ250" s="209"/>
      <c r="FR250" s="209"/>
      <c r="FS250" s="209"/>
      <c r="FT250" s="209"/>
      <c r="FU250" s="209"/>
      <c r="FV250" s="209"/>
      <c r="FW250" s="209"/>
      <c r="FX250" s="209"/>
      <c r="FY250" s="209"/>
      <c r="FZ250" s="209"/>
      <c r="GA250" s="209"/>
      <c r="GB250" s="209"/>
      <c r="GC250" s="209"/>
      <c r="GD250" s="209"/>
      <c r="GE250" s="209"/>
      <c r="GF250" s="209"/>
      <c r="GG250" s="209"/>
      <c r="GH250" s="209"/>
      <c r="GI250" s="209"/>
      <c r="GJ250" s="209"/>
      <c r="GK250" s="209"/>
      <c r="GL250" s="209"/>
      <c r="GM250" s="209"/>
      <c r="GN250" s="209"/>
      <c r="GO250" s="209"/>
      <c r="GP250" s="209"/>
      <c r="GQ250" s="209"/>
      <c r="GR250" s="209"/>
      <c r="GS250" s="209"/>
      <c r="GT250" s="209"/>
      <c r="GU250" s="209"/>
      <c r="GV250" s="209"/>
      <c r="GW250" s="209"/>
      <c r="GX250" s="209"/>
      <c r="GY250" s="209"/>
      <c r="GZ250" s="209"/>
      <c r="HA250" s="209"/>
      <c r="HB250" s="209"/>
      <c r="HC250" s="209"/>
      <c r="HD250" s="209"/>
      <c r="HE250" s="209"/>
      <c r="HF250" s="209"/>
      <c r="HG250" s="209"/>
      <c r="HH250" s="209"/>
      <c r="HI250" s="209"/>
      <c r="HJ250" s="209"/>
      <c r="HK250" s="209"/>
      <c r="HL250" s="209"/>
      <c r="HM250" s="209"/>
      <c r="HN250" s="209"/>
      <c r="HO250" s="209"/>
      <c r="HP250" s="209"/>
      <c r="HQ250" s="209"/>
      <c r="HR250" s="209"/>
      <c r="HS250" s="209"/>
      <c r="HT250" s="209"/>
      <c r="HU250" s="209"/>
      <c r="HV250" s="209"/>
      <c r="HW250" s="209"/>
      <c r="HX250" s="209"/>
      <c r="HY250" s="209"/>
      <c r="HZ250" s="209"/>
      <c r="IA250" s="209"/>
      <c r="IB250" s="209"/>
      <c r="IC250" s="209"/>
      <c r="ID250" s="209"/>
      <c r="IE250" s="209"/>
      <c r="IF250" s="209"/>
      <c r="IG250" s="209"/>
      <c r="IH250" s="209"/>
      <c r="II250" s="209"/>
      <c r="IJ250" s="209"/>
      <c r="IK250" s="209"/>
      <c r="IL250" s="209"/>
      <c r="IM250" s="209"/>
      <c r="IN250" s="209"/>
      <c r="IO250" s="209"/>
      <c r="IP250" s="209"/>
      <c r="IQ250" s="209"/>
      <c r="IR250" s="209"/>
      <c r="IS250" s="209"/>
      <c r="IT250" s="209"/>
      <c r="IU250" s="209"/>
      <c r="IV250" s="209"/>
      <c r="IW250" s="209"/>
      <c r="IX250" s="209"/>
      <c r="IY250" s="209"/>
      <c r="IZ250" s="209"/>
      <c r="JA250" s="209"/>
      <c r="JB250" s="209"/>
      <c r="JC250" s="209"/>
      <c r="JD250" s="209"/>
      <c r="JE250" s="209"/>
      <c r="JF250" s="209"/>
      <c r="JG250" s="209"/>
      <c r="JH250" s="209"/>
      <c r="JI250" s="209"/>
      <c r="JJ250" s="209"/>
      <c r="JK250" s="209"/>
      <c r="JL250" s="209"/>
      <c r="JM250" s="209"/>
      <c r="JN250" s="209"/>
      <c r="JO250" s="209"/>
      <c r="JP250" s="209"/>
      <c r="JQ250" s="209"/>
      <c r="JR250" s="209"/>
      <c r="JS250" s="209"/>
      <c r="JT250" s="209"/>
      <c r="JU250" s="209"/>
      <c r="JV250" s="209"/>
      <c r="JW250" s="209"/>
      <c r="JX250" s="209"/>
      <c r="JY250" s="209"/>
      <c r="JZ250" s="209"/>
      <c r="KA250" s="209"/>
      <c r="KB250" s="209"/>
      <c r="KC250" s="209"/>
      <c r="KD250" s="209"/>
      <c r="KE250" s="209"/>
      <c r="KF250" s="209"/>
      <c r="KG250" s="209"/>
      <c r="KH250" s="209"/>
      <c r="KI250" s="209"/>
      <c r="KJ250" s="209"/>
      <c r="KK250" s="209"/>
      <c r="KL250" s="209"/>
      <c r="KM250" s="209"/>
      <c r="KN250" s="209"/>
      <c r="KO250" s="209"/>
    </row>
    <row r="251" spans="1:1025" s="212" customFormat="1" ht="27" hidden="1" x14ac:dyDescent="0.25">
      <c r="A251" s="209"/>
      <c r="B251" s="301"/>
      <c r="C251" s="294"/>
      <c r="D251" s="199" t="s">
        <v>27</v>
      </c>
      <c r="E251" s="201"/>
      <c r="F251" s="201"/>
      <c r="G251" s="201"/>
      <c r="H251" s="201"/>
      <c r="I251" s="201"/>
      <c r="J251" s="208"/>
      <c r="K251" s="208"/>
      <c r="L251" s="208"/>
      <c r="CY251" s="209"/>
      <c r="CZ251" s="209"/>
      <c r="DA251" s="209"/>
      <c r="DB251" s="209"/>
      <c r="DC251" s="209"/>
      <c r="DD251" s="209"/>
      <c r="DE251" s="209"/>
      <c r="DF251" s="209"/>
      <c r="DG251" s="209"/>
      <c r="DH251" s="209"/>
      <c r="DI251" s="209"/>
      <c r="DJ251" s="209"/>
      <c r="DK251" s="209"/>
      <c r="DL251" s="209"/>
      <c r="DM251" s="209"/>
      <c r="DN251" s="209"/>
      <c r="DO251" s="209"/>
      <c r="DP251" s="209"/>
      <c r="DQ251" s="209"/>
      <c r="DR251" s="209"/>
      <c r="DS251" s="209"/>
      <c r="DT251" s="209"/>
      <c r="DU251" s="209"/>
      <c r="DV251" s="209"/>
      <c r="DW251" s="209"/>
      <c r="DX251" s="209"/>
      <c r="DY251" s="209"/>
      <c r="DZ251" s="209"/>
      <c r="EA251" s="209"/>
      <c r="EB251" s="209"/>
      <c r="EC251" s="209"/>
      <c r="ED251" s="209"/>
      <c r="EE251" s="209"/>
      <c r="EF251" s="209"/>
      <c r="EG251" s="209"/>
      <c r="EH251" s="209"/>
      <c r="EI251" s="209"/>
      <c r="EJ251" s="209"/>
      <c r="EK251" s="209"/>
      <c r="EL251" s="209"/>
      <c r="EM251" s="209"/>
      <c r="EN251" s="209"/>
      <c r="EO251" s="209"/>
      <c r="EP251" s="209"/>
      <c r="EQ251" s="209"/>
      <c r="ER251" s="209"/>
      <c r="ES251" s="209"/>
      <c r="ET251" s="209"/>
      <c r="EU251" s="209"/>
      <c r="EV251" s="209"/>
      <c r="EW251" s="209"/>
      <c r="EX251" s="209"/>
      <c r="EY251" s="209"/>
      <c r="EZ251" s="209"/>
      <c r="FA251" s="209"/>
      <c r="FB251" s="209"/>
      <c r="FC251" s="209"/>
      <c r="FD251" s="209"/>
      <c r="FE251" s="209"/>
      <c r="FF251" s="209"/>
      <c r="FG251" s="209"/>
      <c r="FH251" s="209"/>
      <c r="FI251" s="209"/>
      <c r="FJ251" s="209"/>
      <c r="FK251" s="209"/>
      <c r="FL251" s="209"/>
      <c r="FM251" s="209"/>
      <c r="FN251" s="209"/>
      <c r="FO251" s="209"/>
      <c r="FP251" s="209"/>
      <c r="FQ251" s="209"/>
      <c r="FR251" s="209"/>
      <c r="FS251" s="209"/>
      <c r="FT251" s="209"/>
      <c r="FU251" s="209"/>
      <c r="FV251" s="209"/>
      <c r="FW251" s="209"/>
      <c r="FX251" s="209"/>
      <c r="FY251" s="209"/>
      <c r="FZ251" s="209"/>
      <c r="GA251" s="209"/>
      <c r="GB251" s="209"/>
      <c r="GC251" s="209"/>
      <c r="GD251" s="209"/>
      <c r="GE251" s="209"/>
      <c r="GF251" s="209"/>
      <c r="GG251" s="209"/>
      <c r="GH251" s="209"/>
      <c r="GI251" s="209"/>
      <c r="GJ251" s="209"/>
      <c r="GK251" s="209"/>
      <c r="GL251" s="209"/>
      <c r="GM251" s="209"/>
      <c r="GN251" s="209"/>
      <c r="GO251" s="209"/>
      <c r="GP251" s="209"/>
      <c r="GQ251" s="209"/>
      <c r="GR251" s="209"/>
      <c r="GS251" s="209"/>
      <c r="GT251" s="209"/>
      <c r="GU251" s="209"/>
      <c r="GV251" s="209"/>
      <c r="GW251" s="209"/>
      <c r="GX251" s="209"/>
      <c r="GY251" s="209"/>
      <c r="GZ251" s="209"/>
      <c r="HA251" s="209"/>
      <c r="HB251" s="209"/>
      <c r="HC251" s="209"/>
      <c r="HD251" s="209"/>
      <c r="HE251" s="209"/>
      <c r="HF251" s="209"/>
      <c r="HG251" s="209"/>
      <c r="HH251" s="209"/>
      <c r="HI251" s="209"/>
      <c r="HJ251" s="209"/>
      <c r="HK251" s="209"/>
      <c r="HL251" s="209"/>
      <c r="HM251" s="209"/>
      <c r="HN251" s="209"/>
      <c r="HO251" s="209"/>
      <c r="HP251" s="209"/>
      <c r="HQ251" s="209"/>
      <c r="HR251" s="209"/>
      <c r="HS251" s="209"/>
      <c r="HT251" s="209"/>
      <c r="HU251" s="209"/>
      <c r="HV251" s="209"/>
      <c r="HW251" s="209"/>
      <c r="HX251" s="209"/>
      <c r="HY251" s="209"/>
      <c r="HZ251" s="209"/>
      <c r="IA251" s="209"/>
      <c r="IB251" s="209"/>
      <c r="IC251" s="209"/>
      <c r="ID251" s="209"/>
      <c r="IE251" s="209"/>
      <c r="IF251" s="209"/>
      <c r="IG251" s="209"/>
      <c r="IH251" s="209"/>
      <c r="II251" s="209"/>
      <c r="IJ251" s="209"/>
      <c r="IK251" s="209"/>
      <c r="IL251" s="209"/>
      <c r="IM251" s="209"/>
      <c r="IN251" s="209"/>
      <c r="IO251" s="209"/>
      <c r="IP251" s="209"/>
      <c r="IQ251" s="209"/>
      <c r="IR251" s="209"/>
      <c r="IS251" s="209"/>
      <c r="IT251" s="209"/>
      <c r="IU251" s="209"/>
      <c r="IV251" s="209"/>
      <c r="IW251" s="209"/>
      <c r="IX251" s="209"/>
      <c r="IY251" s="209"/>
      <c r="IZ251" s="209"/>
      <c r="JA251" s="209"/>
      <c r="JB251" s="209"/>
      <c r="JC251" s="209"/>
      <c r="JD251" s="209"/>
      <c r="JE251" s="209"/>
      <c r="JF251" s="209"/>
      <c r="JG251" s="209"/>
      <c r="JH251" s="209"/>
      <c r="JI251" s="209"/>
      <c r="JJ251" s="209"/>
      <c r="JK251" s="209"/>
      <c r="JL251" s="209"/>
      <c r="JM251" s="209"/>
      <c r="JN251" s="209"/>
      <c r="JO251" s="209"/>
      <c r="JP251" s="209"/>
      <c r="JQ251" s="209"/>
      <c r="JR251" s="209"/>
      <c r="JS251" s="209"/>
      <c r="JT251" s="209"/>
      <c r="JU251" s="209"/>
      <c r="JV251" s="209"/>
      <c r="JW251" s="209"/>
      <c r="JX251" s="209"/>
      <c r="JY251" s="209"/>
      <c r="JZ251" s="209"/>
      <c r="KA251" s="209"/>
      <c r="KB251" s="209"/>
      <c r="KC251" s="209"/>
      <c r="KD251" s="209"/>
      <c r="KE251" s="209"/>
      <c r="KF251" s="209"/>
      <c r="KG251" s="209"/>
      <c r="KH251" s="209"/>
      <c r="KI251" s="209"/>
      <c r="KJ251" s="209"/>
      <c r="KK251" s="209"/>
      <c r="KL251" s="209"/>
      <c r="KM251" s="209"/>
      <c r="KN251" s="209"/>
      <c r="KO251" s="209"/>
    </row>
    <row r="252" spans="1:1025" s="207" customFormat="1" ht="45" hidden="1" x14ac:dyDescent="0.25">
      <c r="A252" s="202"/>
      <c r="B252" s="301"/>
      <c r="C252" s="294"/>
      <c r="D252" s="200" t="s">
        <v>28</v>
      </c>
      <c r="E252" s="201"/>
      <c r="F252" s="201"/>
      <c r="G252" s="201"/>
      <c r="H252" s="201"/>
      <c r="I252" s="201"/>
      <c r="J252" s="208"/>
      <c r="K252" s="208"/>
      <c r="L252" s="208"/>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c r="CV252" s="205"/>
      <c r="CW252" s="205"/>
      <c r="CX252" s="205"/>
      <c r="CY252" s="206"/>
      <c r="CZ252" s="206"/>
      <c r="DA252" s="206"/>
      <c r="DB252" s="206"/>
      <c r="DC252" s="206"/>
      <c r="DD252" s="206"/>
      <c r="DE252" s="206"/>
      <c r="DF252" s="206"/>
      <c r="DG252" s="206"/>
      <c r="DH252" s="206"/>
      <c r="DI252" s="206"/>
      <c r="DJ252" s="206"/>
      <c r="DK252" s="206"/>
      <c r="DL252" s="206"/>
      <c r="DM252" s="206"/>
      <c r="DN252" s="206"/>
      <c r="DO252" s="206"/>
      <c r="DP252" s="206"/>
      <c r="DQ252" s="206"/>
      <c r="DR252" s="206"/>
      <c r="DS252" s="206"/>
      <c r="DT252" s="206"/>
      <c r="DU252" s="206"/>
      <c r="DV252" s="206"/>
      <c r="DW252" s="206"/>
      <c r="DX252" s="206"/>
      <c r="DY252" s="206"/>
      <c r="DZ252" s="206"/>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6"/>
      <c r="GR252" s="206"/>
      <c r="GS252" s="206"/>
      <c r="GT252" s="206"/>
      <c r="GU252" s="206"/>
      <c r="GV252" s="206"/>
      <c r="GW252" s="206"/>
      <c r="GX252" s="206"/>
      <c r="GY252" s="206"/>
      <c r="GZ252" s="206"/>
      <c r="HA252" s="206"/>
      <c r="HB252" s="206"/>
      <c r="HC252" s="206"/>
      <c r="HD252" s="206"/>
      <c r="HE252" s="206"/>
      <c r="HF252" s="206"/>
      <c r="HG252" s="206"/>
      <c r="HH252" s="206"/>
      <c r="HI252" s="206"/>
      <c r="HJ252" s="206"/>
      <c r="HK252" s="206"/>
      <c r="HL252" s="206"/>
      <c r="HM252" s="206"/>
      <c r="HN252" s="206"/>
      <c r="HO252" s="206"/>
      <c r="HP252" s="206"/>
      <c r="HQ252" s="206"/>
      <c r="HR252" s="206"/>
      <c r="HS252" s="206"/>
      <c r="HT252" s="206"/>
      <c r="HU252" s="206"/>
      <c r="HV252" s="206"/>
      <c r="HW252" s="206"/>
      <c r="HX252" s="206"/>
      <c r="HY252" s="206"/>
      <c r="HZ252" s="206"/>
      <c r="IA252" s="206"/>
      <c r="IB252" s="206"/>
      <c r="IC252" s="206"/>
      <c r="ID252" s="206"/>
      <c r="IE252" s="206"/>
      <c r="IF252" s="206"/>
      <c r="IG252" s="206"/>
      <c r="IH252" s="206"/>
      <c r="II252" s="206"/>
      <c r="IJ252" s="206"/>
      <c r="IK252" s="206"/>
      <c r="IL252" s="206"/>
      <c r="IM252" s="206"/>
      <c r="IN252" s="206"/>
      <c r="IO252" s="206"/>
      <c r="IP252" s="206"/>
      <c r="IQ252" s="206"/>
      <c r="IR252" s="206"/>
      <c r="IS252" s="206"/>
      <c r="IT252" s="206"/>
      <c r="IU252" s="206"/>
      <c r="IV252" s="206"/>
      <c r="IW252" s="206"/>
      <c r="IX252" s="206"/>
      <c r="IY252" s="206"/>
      <c r="IZ252" s="206"/>
      <c r="JA252" s="206"/>
      <c r="JB252" s="206"/>
      <c r="JC252" s="206"/>
      <c r="JD252" s="206"/>
      <c r="JE252" s="206"/>
      <c r="JF252" s="206"/>
      <c r="JG252" s="206"/>
      <c r="JH252" s="206"/>
      <c r="JI252" s="206"/>
      <c r="JJ252" s="206"/>
      <c r="JK252" s="206"/>
      <c r="JL252" s="206"/>
      <c r="JM252" s="206"/>
      <c r="JN252" s="206"/>
      <c r="JO252" s="206"/>
      <c r="JP252" s="206"/>
      <c r="JQ252" s="206"/>
      <c r="JR252" s="206"/>
      <c r="JS252" s="206"/>
      <c r="JT252" s="206"/>
      <c r="JU252" s="206"/>
      <c r="JV252" s="206"/>
      <c r="JW252" s="206"/>
      <c r="JX252" s="206"/>
      <c r="JY252" s="206"/>
      <c r="JZ252" s="206"/>
      <c r="KA252" s="206"/>
      <c r="KB252" s="206"/>
      <c r="KC252" s="206"/>
      <c r="KD252" s="206"/>
      <c r="KE252" s="206"/>
      <c r="KF252" s="206"/>
      <c r="KG252" s="206"/>
      <c r="KH252" s="206"/>
      <c r="KI252" s="206"/>
      <c r="KJ252" s="206"/>
      <c r="KK252" s="206"/>
      <c r="KL252" s="206"/>
      <c r="KM252" s="206"/>
      <c r="KN252" s="206"/>
      <c r="KO252" s="206"/>
      <c r="KP252" s="205"/>
      <c r="KQ252" s="205"/>
      <c r="KR252" s="205"/>
      <c r="KS252" s="205"/>
      <c r="KT252" s="205"/>
      <c r="KU252" s="205"/>
      <c r="KV252" s="205"/>
      <c r="KW252" s="205"/>
      <c r="KX252" s="205"/>
      <c r="KY252" s="205"/>
      <c r="KZ252" s="205"/>
      <c r="LA252" s="205"/>
      <c r="LB252" s="205"/>
      <c r="LC252" s="205"/>
      <c r="LD252" s="205"/>
      <c r="LE252" s="205"/>
      <c r="LF252" s="205"/>
      <c r="LG252" s="205"/>
      <c r="LH252" s="205"/>
      <c r="LI252" s="205"/>
      <c r="LJ252" s="205"/>
      <c r="LK252" s="205"/>
      <c r="LL252" s="205"/>
      <c r="LM252" s="205"/>
      <c r="LN252" s="205"/>
      <c r="LO252" s="205"/>
      <c r="LP252" s="205"/>
      <c r="LQ252" s="205"/>
      <c r="LR252" s="205"/>
      <c r="LS252" s="205"/>
      <c r="LT252" s="205"/>
      <c r="LU252" s="205"/>
      <c r="LV252" s="205"/>
      <c r="LW252" s="205"/>
      <c r="LX252" s="205"/>
      <c r="LY252" s="205"/>
      <c r="LZ252" s="205"/>
      <c r="MA252" s="205"/>
      <c r="MB252" s="205"/>
      <c r="MC252" s="205"/>
      <c r="MD252" s="205"/>
      <c r="ME252" s="205"/>
      <c r="MF252" s="205"/>
      <c r="MG252" s="205"/>
      <c r="MH252" s="205"/>
      <c r="MI252" s="205"/>
      <c r="MJ252" s="205"/>
      <c r="MK252" s="205"/>
      <c r="ML252" s="205"/>
      <c r="MM252" s="205"/>
      <c r="MN252" s="205"/>
      <c r="MO252" s="205"/>
      <c r="MP252" s="205"/>
      <c r="MQ252" s="205"/>
      <c r="MR252" s="205"/>
      <c r="MS252" s="205"/>
      <c r="MT252" s="205"/>
      <c r="MU252" s="205"/>
      <c r="MV252" s="205"/>
      <c r="MW252" s="205"/>
      <c r="MX252" s="205"/>
      <c r="MY252" s="205"/>
      <c r="MZ252" s="205"/>
      <c r="NA252" s="205"/>
      <c r="NB252" s="205"/>
      <c r="NC252" s="205"/>
      <c r="ND252" s="205"/>
      <c r="NE252" s="205"/>
      <c r="NF252" s="205"/>
      <c r="NG252" s="205"/>
      <c r="NH252" s="205"/>
      <c r="NI252" s="205"/>
      <c r="NJ252" s="205"/>
      <c r="NK252" s="205"/>
      <c r="NL252" s="205"/>
      <c r="NM252" s="205"/>
      <c r="NN252" s="205"/>
      <c r="NO252" s="205"/>
      <c r="NP252" s="205"/>
      <c r="NQ252" s="205"/>
      <c r="NR252" s="205"/>
      <c r="NS252" s="205"/>
      <c r="NT252" s="205"/>
      <c r="NU252" s="205"/>
      <c r="NV252" s="205"/>
      <c r="NW252" s="205"/>
      <c r="NX252" s="205"/>
      <c r="NY252" s="205"/>
      <c r="NZ252" s="205"/>
      <c r="OA252" s="205"/>
      <c r="OB252" s="205"/>
      <c r="OC252" s="205"/>
      <c r="OD252" s="205"/>
      <c r="OE252" s="205"/>
      <c r="OF252" s="205"/>
      <c r="OG252" s="205"/>
      <c r="OH252" s="205"/>
      <c r="OI252" s="205"/>
      <c r="OJ252" s="205"/>
      <c r="OK252" s="205"/>
      <c r="OL252" s="205"/>
      <c r="OM252" s="205"/>
      <c r="ON252" s="205"/>
      <c r="OO252" s="205"/>
      <c r="OP252" s="205"/>
      <c r="OQ252" s="205"/>
      <c r="OR252" s="205"/>
      <c r="OS252" s="205"/>
      <c r="OT252" s="205"/>
      <c r="OU252" s="205"/>
      <c r="OV252" s="205"/>
      <c r="OW252" s="205"/>
      <c r="OX252" s="205"/>
      <c r="OY252" s="205"/>
      <c r="OZ252" s="205"/>
      <c r="PA252" s="205"/>
      <c r="PB252" s="205"/>
      <c r="PC252" s="205"/>
      <c r="PD252" s="205"/>
      <c r="PE252" s="205"/>
      <c r="PF252" s="205"/>
      <c r="PG252" s="205"/>
      <c r="PH252" s="205"/>
      <c r="PI252" s="205"/>
      <c r="PJ252" s="205"/>
      <c r="PK252" s="205"/>
      <c r="PL252" s="205"/>
      <c r="PM252" s="205"/>
      <c r="PN252" s="205"/>
      <c r="PO252" s="205"/>
      <c r="PP252" s="205"/>
      <c r="PQ252" s="205"/>
      <c r="PR252" s="205"/>
      <c r="PS252" s="205"/>
      <c r="PT252" s="205"/>
      <c r="PU252" s="205"/>
      <c r="PV252" s="205"/>
      <c r="PW252" s="205"/>
      <c r="PX252" s="205"/>
      <c r="PY252" s="205"/>
      <c r="PZ252" s="205"/>
      <c r="QA252" s="205"/>
      <c r="QB252" s="205"/>
      <c r="QC252" s="205"/>
      <c r="QD252" s="205"/>
      <c r="QE252" s="205"/>
      <c r="QF252" s="205"/>
      <c r="QG252" s="205"/>
      <c r="QH252" s="205"/>
      <c r="QI252" s="205"/>
      <c r="QJ252" s="205"/>
      <c r="QK252" s="205"/>
      <c r="QL252" s="205"/>
      <c r="QM252" s="205"/>
      <c r="QN252" s="205"/>
      <c r="QO252" s="205"/>
      <c r="QP252" s="205"/>
      <c r="QQ252" s="205"/>
      <c r="QR252" s="205"/>
      <c r="QS252" s="205"/>
      <c r="QT252" s="205"/>
      <c r="QU252" s="205"/>
      <c r="QV252" s="205"/>
      <c r="QW252" s="205"/>
      <c r="QX252" s="205"/>
      <c r="QY252" s="205"/>
      <c r="QZ252" s="205"/>
      <c r="RA252" s="205"/>
      <c r="RB252" s="205"/>
      <c r="RC252" s="205"/>
      <c r="RD252" s="205"/>
      <c r="RE252" s="205"/>
      <c r="RF252" s="205"/>
      <c r="RG252" s="205"/>
      <c r="RH252" s="205"/>
      <c r="RI252" s="205"/>
      <c r="RJ252" s="205"/>
      <c r="RK252" s="205"/>
      <c r="RL252" s="205"/>
      <c r="RM252" s="205"/>
      <c r="RN252" s="205"/>
      <c r="RO252" s="205"/>
      <c r="RP252" s="205"/>
      <c r="RQ252" s="205"/>
      <c r="RR252" s="205"/>
      <c r="RS252" s="205"/>
      <c r="RT252" s="205"/>
      <c r="RU252" s="205"/>
      <c r="RV252" s="205"/>
      <c r="RW252" s="205"/>
      <c r="RX252" s="205"/>
      <c r="RY252" s="205"/>
      <c r="RZ252" s="205"/>
      <c r="SA252" s="205"/>
      <c r="SB252" s="205"/>
      <c r="SC252" s="205"/>
      <c r="SD252" s="205"/>
      <c r="SE252" s="205"/>
      <c r="SF252" s="205"/>
      <c r="SG252" s="205"/>
      <c r="SH252" s="205"/>
      <c r="SI252" s="205"/>
      <c r="SJ252" s="205"/>
      <c r="SK252" s="205"/>
      <c r="SL252" s="205"/>
      <c r="SM252" s="205"/>
      <c r="SN252" s="205"/>
      <c r="SO252" s="205"/>
      <c r="SP252" s="205"/>
      <c r="SQ252" s="205"/>
      <c r="SR252" s="205"/>
      <c r="SS252" s="205"/>
      <c r="ST252" s="205"/>
      <c r="SU252" s="205"/>
      <c r="SV252" s="205"/>
      <c r="SW252" s="205"/>
      <c r="SX252" s="205"/>
      <c r="SY252" s="205"/>
      <c r="SZ252" s="205"/>
      <c r="TA252" s="205"/>
      <c r="TB252" s="205"/>
      <c r="TC252" s="205"/>
      <c r="TD252" s="205"/>
      <c r="TE252" s="205"/>
      <c r="TF252" s="205"/>
      <c r="TG252" s="205"/>
      <c r="TH252" s="205"/>
      <c r="TI252" s="205"/>
      <c r="TJ252" s="205"/>
      <c r="TK252" s="205"/>
      <c r="TL252" s="205"/>
      <c r="TM252" s="205"/>
      <c r="TN252" s="205"/>
      <c r="TO252" s="205"/>
      <c r="TP252" s="205"/>
      <c r="TQ252" s="205"/>
      <c r="TR252" s="205"/>
      <c r="TS252" s="205"/>
      <c r="TT252" s="205"/>
      <c r="TU252" s="205"/>
      <c r="TV252" s="205"/>
      <c r="TW252" s="205"/>
      <c r="TX252" s="205"/>
      <c r="TY252" s="205"/>
      <c r="TZ252" s="205"/>
      <c r="UA252" s="205"/>
      <c r="UB252" s="205"/>
      <c r="UC252" s="205"/>
      <c r="UD252" s="205"/>
      <c r="UE252" s="205"/>
      <c r="UF252" s="205"/>
      <c r="UG252" s="205"/>
      <c r="UH252" s="205"/>
      <c r="UI252" s="205"/>
      <c r="UJ252" s="205"/>
      <c r="UK252" s="205"/>
      <c r="UL252" s="205"/>
      <c r="UM252" s="205"/>
      <c r="UN252" s="205"/>
      <c r="UO252" s="205"/>
      <c r="UP252" s="205"/>
      <c r="UQ252" s="205"/>
      <c r="UR252" s="205"/>
      <c r="US252" s="205"/>
      <c r="UT252" s="205"/>
      <c r="UU252" s="205"/>
      <c r="UV252" s="205"/>
      <c r="UW252" s="205"/>
      <c r="UX252" s="205"/>
      <c r="UY252" s="205"/>
      <c r="UZ252" s="205"/>
      <c r="VA252" s="205"/>
      <c r="VB252" s="205"/>
      <c r="VC252" s="205"/>
      <c r="VD252" s="205"/>
      <c r="VE252" s="205"/>
      <c r="VF252" s="205"/>
      <c r="VG252" s="205"/>
      <c r="VH252" s="205"/>
      <c r="VI252" s="205"/>
      <c r="VJ252" s="205"/>
      <c r="VK252" s="205"/>
      <c r="VL252" s="205"/>
      <c r="VM252" s="205"/>
      <c r="VN252" s="205"/>
      <c r="VO252" s="205"/>
      <c r="VP252" s="205"/>
      <c r="VQ252" s="205"/>
      <c r="VR252" s="205"/>
      <c r="VS252" s="205"/>
      <c r="VT252" s="205"/>
      <c r="VU252" s="205"/>
      <c r="VV252" s="205"/>
      <c r="VW252" s="205"/>
      <c r="VX252" s="205"/>
      <c r="VY252" s="205"/>
      <c r="VZ252" s="205"/>
      <c r="WA252" s="205"/>
      <c r="WB252" s="205"/>
      <c r="WC252" s="205"/>
      <c r="WD252" s="205"/>
      <c r="WE252" s="205"/>
      <c r="WF252" s="205"/>
      <c r="WG252" s="205"/>
      <c r="WH252" s="205"/>
      <c r="WI252" s="205"/>
      <c r="WJ252" s="205"/>
      <c r="WK252" s="205"/>
      <c r="WL252" s="205"/>
      <c r="WM252" s="205"/>
      <c r="WN252" s="205"/>
      <c r="WO252" s="205"/>
      <c r="WP252" s="205"/>
      <c r="WQ252" s="205"/>
      <c r="WR252" s="205"/>
      <c r="WS252" s="205"/>
      <c r="WT252" s="205"/>
      <c r="WU252" s="205"/>
      <c r="WV252" s="205"/>
      <c r="WW252" s="205"/>
      <c r="WX252" s="205"/>
      <c r="WY252" s="205"/>
      <c r="WZ252" s="205"/>
      <c r="XA252" s="205"/>
      <c r="XB252" s="205"/>
      <c r="XC252" s="205"/>
      <c r="XD252" s="205"/>
      <c r="XE252" s="205"/>
      <c r="XF252" s="205"/>
      <c r="XG252" s="205"/>
      <c r="XH252" s="205"/>
      <c r="XI252" s="205"/>
      <c r="XJ252" s="205"/>
      <c r="XK252" s="205"/>
      <c r="XL252" s="205"/>
      <c r="XM252" s="205"/>
      <c r="XN252" s="205"/>
      <c r="XO252" s="205"/>
      <c r="XP252" s="205"/>
      <c r="XQ252" s="205"/>
      <c r="XR252" s="205"/>
      <c r="XS252" s="205"/>
      <c r="XT252" s="205"/>
      <c r="XU252" s="205"/>
      <c r="XV252" s="205"/>
      <c r="XW252" s="205"/>
      <c r="XX252" s="205"/>
      <c r="XY252" s="205"/>
      <c r="XZ252" s="205"/>
      <c r="YA252" s="205"/>
      <c r="YB252" s="205"/>
      <c r="YC252" s="205"/>
      <c r="YD252" s="205"/>
      <c r="YE252" s="205"/>
      <c r="YF252" s="205"/>
      <c r="YG252" s="205"/>
      <c r="YH252" s="205"/>
      <c r="YI252" s="205"/>
      <c r="YJ252" s="205"/>
      <c r="YK252" s="205"/>
      <c r="YL252" s="205"/>
      <c r="YM252" s="205"/>
      <c r="YN252" s="205"/>
      <c r="YO252" s="205"/>
      <c r="YP252" s="205"/>
      <c r="YQ252" s="205"/>
      <c r="YR252" s="205"/>
      <c r="YS252" s="205"/>
      <c r="YT252" s="205"/>
      <c r="YU252" s="205"/>
      <c r="YV252" s="205"/>
      <c r="YW252" s="205"/>
      <c r="YX252" s="205"/>
      <c r="YY252" s="205"/>
      <c r="YZ252" s="205"/>
      <c r="ZA252" s="205"/>
      <c r="ZB252" s="205"/>
      <c r="ZC252" s="205"/>
      <c r="ZD252" s="205"/>
      <c r="ZE252" s="205"/>
      <c r="ZF252" s="205"/>
      <c r="ZG252" s="205"/>
      <c r="ZH252" s="205"/>
      <c r="ZI252" s="205"/>
      <c r="ZJ252" s="205"/>
      <c r="ZK252" s="205"/>
      <c r="ZL252" s="205"/>
      <c r="ZM252" s="205"/>
      <c r="ZN252" s="205"/>
      <c r="ZO252" s="205"/>
      <c r="ZP252" s="205"/>
      <c r="ZQ252" s="205"/>
      <c r="ZR252" s="205"/>
      <c r="ZS252" s="205"/>
      <c r="ZT252" s="205"/>
      <c r="ZU252" s="205"/>
      <c r="ZV252" s="205"/>
      <c r="ZW252" s="205"/>
      <c r="ZX252" s="205"/>
      <c r="ZY252" s="205"/>
      <c r="ZZ252" s="205"/>
      <c r="AAA252" s="205"/>
      <c r="AAB252" s="205"/>
      <c r="AAC252" s="205"/>
      <c r="AAD252" s="205"/>
      <c r="AAE252" s="205"/>
      <c r="AAF252" s="205"/>
      <c r="AAG252" s="205"/>
      <c r="AAH252" s="205"/>
      <c r="AAI252" s="205"/>
      <c r="AAJ252" s="205"/>
      <c r="AAK252" s="205"/>
      <c r="AAL252" s="205"/>
      <c r="AAM252" s="205"/>
      <c r="AAN252" s="205"/>
      <c r="AAO252" s="205"/>
      <c r="AAP252" s="205"/>
      <c r="AAQ252" s="205"/>
      <c r="AAR252" s="205"/>
      <c r="AAS252" s="205"/>
      <c r="AAT252" s="205"/>
      <c r="AAU252" s="205"/>
      <c r="AAV252" s="205"/>
      <c r="AAW252" s="205"/>
      <c r="AAX252" s="205"/>
      <c r="AAY252" s="205"/>
      <c r="AAZ252" s="205"/>
      <c r="ABA252" s="205"/>
      <c r="ABB252" s="205"/>
      <c r="ABC252" s="205"/>
      <c r="ABD252" s="205"/>
      <c r="ABE252" s="205"/>
      <c r="ABF252" s="205"/>
      <c r="ABG252" s="205"/>
      <c r="ABH252" s="205"/>
      <c r="ABI252" s="205"/>
      <c r="ABJ252" s="205"/>
      <c r="ABK252" s="205"/>
      <c r="ABL252" s="205"/>
      <c r="ABM252" s="205"/>
      <c r="ABN252" s="205"/>
      <c r="ABO252" s="205"/>
      <c r="ABP252" s="205"/>
      <c r="ABQ252" s="205"/>
      <c r="ABR252" s="205"/>
      <c r="ABS252" s="205"/>
      <c r="ABT252" s="205"/>
      <c r="ABU252" s="205"/>
      <c r="ABV252" s="205"/>
      <c r="ABW252" s="205"/>
      <c r="ABX252" s="205"/>
      <c r="ABY252" s="205"/>
      <c r="ABZ252" s="205"/>
      <c r="ACA252" s="205"/>
      <c r="ACB252" s="205"/>
      <c r="ACC252" s="205"/>
      <c r="ACD252" s="205"/>
      <c r="ACE252" s="205"/>
      <c r="ACF252" s="205"/>
      <c r="ACG252" s="205"/>
      <c r="ACH252" s="205"/>
      <c r="ACI252" s="205"/>
      <c r="ACJ252" s="205"/>
      <c r="ACK252" s="205"/>
      <c r="ACL252" s="205"/>
      <c r="ACM252" s="205"/>
      <c r="ACN252" s="205"/>
      <c r="ACO252" s="205"/>
      <c r="ACP252" s="205"/>
      <c r="ACQ252" s="205"/>
      <c r="ACR252" s="205"/>
      <c r="ACS252" s="205"/>
      <c r="ACT252" s="205"/>
      <c r="ACU252" s="205"/>
      <c r="ACV252" s="205"/>
      <c r="ACW252" s="205"/>
      <c r="ACX252" s="205"/>
      <c r="ACY252" s="205"/>
      <c r="ACZ252" s="205"/>
      <c r="ADA252" s="205"/>
      <c r="ADB252" s="205"/>
      <c r="ADC252" s="205"/>
      <c r="ADD252" s="205"/>
      <c r="ADE252" s="205"/>
      <c r="ADF252" s="205"/>
      <c r="ADG252" s="205"/>
      <c r="ADH252" s="205"/>
      <c r="ADI252" s="205"/>
      <c r="ADJ252" s="205"/>
      <c r="ADK252" s="205"/>
      <c r="ADL252" s="205"/>
      <c r="ADM252" s="205"/>
      <c r="ADN252" s="205"/>
      <c r="ADO252" s="205"/>
      <c r="ADP252" s="205"/>
      <c r="ADQ252" s="205"/>
      <c r="ADR252" s="205"/>
      <c r="ADS252" s="205"/>
      <c r="ADT252" s="205"/>
      <c r="ADU252" s="205"/>
      <c r="ADV252" s="205"/>
      <c r="ADW252" s="205"/>
      <c r="ADX252" s="205"/>
      <c r="ADY252" s="205"/>
      <c r="ADZ252" s="205"/>
      <c r="AEA252" s="205"/>
      <c r="AEB252" s="205"/>
      <c r="AEC252" s="205"/>
      <c r="AED252" s="205"/>
      <c r="AEE252" s="205"/>
      <c r="AEF252" s="205"/>
      <c r="AEG252" s="205"/>
      <c r="AEH252" s="205"/>
      <c r="AEI252" s="205"/>
      <c r="AEJ252" s="205"/>
      <c r="AEK252" s="205"/>
      <c r="AEL252" s="205"/>
      <c r="AEM252" s="205"/>
      <c r="AEN252" s="205"/>
      <c r="AEO252" s="205"/>
      <c r="AEP252" s="205"/>
      <c r="AEQ252" s="205"/>
      <c r="AER252" s="205"/>
      <c r="AES252" s="205"/>
      <c r="AET252" s="205"/>
      <c r="AEU252" s="205"/>
      <c r="AEV252" s="205"/>
      <c r="AEW252" s="205"/>
      <c r="AEX252" s="205"/>
      <c r="AEY252" s="205"/>
      <c r="AEZ252" s="205"/>
      <c r="AFA252" s="205"/>
      <c r="AFB252" s="205"/>
      <c r="AFC252" s="205"/>
      <c r="AFD252" s="205"/>
      <c r="AFE252" s="205"/>
      <c r="AFF252" s="205"/>
      <c r="AFG252" s="205"/>
      <c r="AFH252" s="205"/>
      <c r="AFI252" s="205"/>
      <c r="AFJ252" s="205"/>
      <c r="AFK252" s="205"/>
      <c r="AFL252" s="205"/>
      <c r="AFM252" s="205"/>
      <c r="AFN252" s="205"/>
      <c r="AFO252" s="205"/>
      <c r="AFP252" s="205"/>
      <c r="AFQ252" s="205"/>
      <c r="AFR252" s="205"/>
      <c r="AFS252" s="205"/>
      <c r="AFT252" s="205"/>
      <c r="AFU252" s="205"/>
      <c r="AFV252" s="205"/>
      <c r="AFW252" s="205"/>
      <c r="AFX252" s="205"/>
      <c r="AFY252" s="205"/>
      <c r="AFZ252" s="205"/>
      <c r="AGA252" s="205"/>
      <c r="AGB252" s="205"/>
      <c r="AGC252" s="205"/>
      <c r="AGD252" s="205"/>
      <c r="AGE252" s="205"/>
      <c r="AGF252" s="205"/>
      <c r="AGG252" s="205"/>
      <c r="AGH252" s="205"/>
      <c r="AGI252" s="205"/>
      <c r="AGJ252" s="205"/>
      <c r="AGK252" s="205"/>
      <c r="AGL252" s="205"/>
      <c r="AGM252" s="205"/>
      <c r="AGN252" s="205"/>
      <c r="AGO252" s="205"/>
      <c r="AGP252" s="205"/>
      <c r="AGQ252" s="205"/>
      <c r="AGR252" s="205"/>
      <c r="AGS252" s="205"/>
      <c r="AGT252" s="205"/>
      <c r="AGU252" s="205"/>
      <c r="AGV252" s="205"/>
      <c r="AGW252" s="205"/>
      <c r="AGX252" s="205"/>
      <c r="AGY252" s="205"/>
      <c r="AGZ252" s="205"/>
      <c r="AHA252" s="205"/>
      <c r="AHB252" s="205"/>
      <c r="AHC252" s="205"/>
      <c r="AHD252" s="205"/>
      <c r="AHE252" s="205"/>
      <c r="AHF252" s="205"/>
      <c r="AHG252" s="205"/>
      <c r="AHH252" s="205"/>
      <c r="AHI252" s="205"/>
      <c r="AHJ252" s="205"/>
      <c r="AHK252" s="205"/>
      <c r="AHL252" s="205"/>
      <c r="AHM252" s="205"/>
      <c r="AHN252" s="205"/>
      <c r="AHO252" s="205"/>
      <c r="AHP252" s="205"/>
      <c r="AHQ252" s="205"/>
      <c r="AHR252" s="205"/>
      <c r="AHS252" s="205"/>
      <c r="AHT252" s="205"/>
      <c r="AHU252" s="205"/>
      <c r="AHV252" s="205"/>
      <c r="AHW252" s="205"/>
      <c r="AHX252" s="205"/>
      <c r="AHY252" s="205"/>
      <c r="AHZ252" s="205"/>
      <c r="AIA252" s="205"/>
      <c r="AIB252" s="205"/>
      <c r="AIC252" s="205"/>
      <c r="AID252" s="205"/>
      <c r="AIE252" s="205"/>
      <c r="AIF252" s="205"/>
      <c r="AIG252" s="205"/>
      <c r="AIH252" s="205"/>
      <c r="AII252" s="205"/>
      <c r="AIJ252" s="205"/>
      <c r="AIK252" s="205"/>
      <c r="AIL252" s="205"/>
      <c r="AIM252" s="205"/>
      <c r="AIN252" s="205"/>
      <c r="AIO252" s="205"/>
      <c r="AIP252" s="205"/>
      <c r="AIQ252" s="205"/>
      <c r="AIR252" s="205"/>
      <c r="AIS252" s="205"/>
      <c r="AIT252" s="205"/>
      <c r="AIU252" s="205"/>
      <c r="AIV252" s="205"/>
      <c r="AIW252" s="205"/>
      <c r="AIX252" s="205"/>
      <c r="AIY252" s="205"/>
      <c r="AIZ252" s="205"/>
      <c r="AJA252" s="205"/>
      <c r="AJB252" s="205"/>
      <c r="AJC252" s="205"/>
      <c r="AJD252" s="205"/>
      <c r="AJE252" s="205"/>
      <c r="AJF252" s="205"/>
      <c r="AJG252" s="205"/>
      <c r="AJH252" s="205"/>
      <c r="AJI252" s="205"/>
      <c r="AJJ252" s="205"/>
      <c r="AJK252" s="205"/>
      <c r="AJL252" s="205"/>
      <c r="AJM252" s="205"/>
      <c r="AJN252" s="205"/>
      <c r="AJO252" s="205"/>
      <c r="AJP252" s="205"/>
      <c r="AJQ252" s="205"/>
      <c r="AJR252" s="205"/>
      <c r="AJS252" s="205"/>
      <c r="AJT252" s="205"/>
      <c r="AJU252" s="205"/>
      <c r="AJV252" s="205"/>
      <c r="AJW252" s="205"/>
      <c r="AJX252" s="205"/>
      <c r="AJY252" s="205"/>
      <c r="AJZ252" s="205"/>
      <c r="AKA252" s="205"/>
      <c r="AKB252" s="205"/>
      <c r="AKC252" s="205"/>
      <c r="AKD252" s="205"/>
      <c r="AKE252" s="205"/>
      <c r="AKF252" s="205"/>
      <c r="AKG252" s="205"/>
      <c r="AKH252" s="205"/>
      <c r="AKI252" s="205"/>
      <c r="AKJ252" s="205"/>
      <c r="AKK252" s="205"/>
      <c r="AKL252" s="205"/>
      <c r="AKM252" s="205"/>
      <c r="AKN252" s="205"/>
      <c r="AKO252" s="205"/>
      <c r="AKP252" s="205"/>
      <c r="AKQ252" s="205"/>
      <c r="AKR252" s="205"/>
      <c r="AKS252" s="205"/>
      <c r="AKT252" s="205"/>
      <c r="AKU252" s="205"/>
      <c r="AKV252" s="205"/>
      <c r="AKW252" s="205"/>
      <c r="AKX252" s="205"/>
      <c r="AKY252" s="205"/>
      <c r="AKZ252" s="205"/>
      <c r="ALA252" s="205"/>
      <c r="ALB252" s="205"/>
      <c r="ALC252" s="205"/>
      <c r="ALD252" s="205"/>
      <c r="ALE252" s="205"/>
      <c r="ALF252" s="205"/>
      <c r="ALG252" s="205"/>
      <c r="ALH252" s="205"/>
      <c r="ALI252" s="205"/>
      <c r="ALJ252" s="205"/>
      <c r="ALK252" s="205"/>
      <c r="ALL252" s="205"/>
      <c r="ALM252" s="205"/>
      <c r="ALN252" s="205"/>
      <c r="ALO252" s="205"/>
      <c r="ALP252" s="205"/>
      <c r="ALQ252" s="205"/>
      <c r="ALR252" s="205"/>
      <c r="ALS252" s="205"/>
      <c r="ALT252" s="205"/>
      <c r="ALU252" s="205"/>
      <c r="ALV252" s="205"/>
      <c r="ALW252" s="205"/>
      <c r="ALX252" s="205"/>
      <c r="ALY252" s="205"/>
      <c r="ALZ252" s="205"/>
      <c r="AMA252" s="205"/>
      <c r="AMB252" s="205"/>
      <c r="AMC252" s="205"/>
      <c r="AMD252" s="205"/>
      <c r="AME252" s="205"/>
      <c r="AMF252" s="205"/>
      <c r="AMG252" s="205"/>
      <c r="AMH252" s="205"/>
      <c r="AMI252" s="205"/>
      <c r="AMJ252" s="205"/>
      <c r="AMK252" s="205"/>
    </row>
    <row r="253" spans="1:1025" s="207" customFormat="1" x14ac:dyDescent="0.25">
      <c r="A253" s="202"/>
      <c r="B253" s="304" t="s">
        <v>266</v>
      </c>
      <c r="C253" s="306" t="s">
        <v>101</v>
      </c>
      <c r="D253" s="203" t="s">
        <v>96</v>
      </c>
      <c r="E253" s="204">
        <f>E254</f>
        <v>3000</v>
      </c>
      <c r="F253" s="204">
        <f>F254</f>
        <v>3000</v>
      </c>
      <c r="G253" s="204">
        <f>G254</f>
        <v>3000</v>
      </c>
      <c r="H253" s="204"/>
      <c r="I253" s="204"/>
      <c r="J253" s="204"/>
      <c r="K253" s="204"/>
      <c r="L253" s="204"/>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c r="CV253" s="205"/>
      <c r="CW253" s="205"/>
      <c r="CX253" s="205"/>
      <c r="CY253" s="206"/>
      <c r="CZ253" s="206"/>
      <c r="DA253" s="206"/>
      <c r="DB253" s="206"/>
      <c r="DC253" s="206"/>
      <c r="DD253" s="206"/>
      <c r="DE253" s="206"/>
      <c r="DF253" s="206"/>
      <c r="DG253" s="206"/>
      <c r="DH253" s="206"/>
      <c r="DI253" s="206"/>
      <c r="DJ253" s="206"/>
      <c r="DK253" s="206"/>
      <c r="DL253" s="206"/>
      <c r="DM253" s="206"/>
      <c r="DN253" s="206"/>
      <c r="DO253" s="206"/>
      <c r="DP253" s="206"/>
      <c r="DQ253" s="206"/>
      <c r="DR253" s="206"/>
      <c r="DS253" s="206"/>
      <c r="DT253" s="206"/>
      <c r="DU253" s="206"/>
      <c r="DV253" s="206"/>
      <c r="DW253" s="206"/>
      <c r="DX253" s="206"/>
      <c r="DY253" s="206"/>
      <c r="DZ253" s="206"/>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6"/>
      <c r="GR253" s="206"/>
      <c r="GS253" s="206"/>
      <c r="GT253" s="206"/>
      <c r="GU253" s="206"/>
      <c r="GV253" s="206"/>
      <c r="GW253" s="206"/>
      <c r="GX253" s="206"/>
      <c r="GY253" s="206"/>
      <c r="GZ253" s="206"/>
      <c r="HA253" s="206"/>
      <c r="HB253" s="206"/>
      <c r="HC253" s="206"/>
      <c r="HD253" s="206"/>
      <c r="HE253" s="206"/>
      <c r="HF253" s="206"/>
      <c r="HG253" s="206"/>
      <c r="HH253" s="206"/>
      <c r="HI253" s="206"/>
      <c r="HJ253" s="206"/>
      <c r="HK253" s="206"/>
      <c r="HL253" s="206"/>
      <c r="HM253" s="206"/>
      <c r="HN253" s="206"/>
      <c r="HO253" s="206"/>
      <c r="HP253" s="206"/>
      <c r="HQ253" s="206"/>
      <c r="HR253" s="206"/>
      <c r="HS253" s="206"/>
      <c r="HT253" s="206"/>
      <c r="HU253" s="206"/>
      <c r="HV253" s="206"/>
      <c r="HW253" s="206"/>
      <c r="HX253" s="206"/>
      <c r="HY253" s="206"/>
      <c r="HZ253" s="206"/>
      <c r="IA253" s="206"/>
      <c r="IB253" s="206"/>
      <c r="IC253" s="206"/>
      <c r="ID253" s="206"/>
      <c r="IE253" s="206"/>
      <c r="IF253" s="206"/>
      <c r="IG253" s="206"/>
      <c r="IH253" s="206"/>
      <c r="II253" s="206"/>
      <c r="IJ253" s="206"/>
      <c r="IK253" s="206"/>
      <c r="IL253" s="206"/>
      <c r="IM253" s="206"/>
      <c r="IN253" s="206"/>
      <c r="IO253" s="206"/>
      <c r="IP253" s="206"/>
      <c r="IQ253" s="206"/>
      <c r="IR253" s="206"/>
      <c r="IS253" s="206"/>
      <c r="IT253" s="206"/>
      <c r="IU253" s="206"/>
      <c r="IV253" s="206"/>
      <c r="IW253" s="206"/>
      <c r="IX253" s="206"/>
      <c r="IY253" s="206"/>
      <c r="IZ253" s="206"/>
      <c r="JA253" s="206"/>
      <c r="JB253" s="206"/>
      <c r="JC253" s="206"/>
      <c r="JD253" s="206"/>
      <c r="JE253" s="206"/>
      <c r="JF253" s="206"/>
      <c r="JG253" s="206"/>
      <c r="JH253" s="206"/>
      <c r="JI253" s="206"/>
      <c r="JJ253" s="206"/>
      <c r="JK253" s="206"/>
      <c r="JL253" s="206"/>
      <c r="JM253" s="206"/>
      <c r="JN253" s="206"/>
      <c r="JO253" s="206"/>
      <c r="JP253" s="206"/>
      <c r="JQ253" s="206"/>
      <c r="JR253" s="206"/>
      <c r="JS253" s="206"/>
      <c r="JT253" s="206"/>
      <c r="JU253" s="206"/>
      <c r="JV253" s="206"/>
      <c r="JW253" s="206"/>
      <c r="JX253" s="206"/>
      <c r="JY253" s="206"/>
      <c r="JZ253" s="206"/>
      <c r="KA253" s="206"/>
      <c r="KB253" s="206"/>
      <c r="KC253" s="206"/>
      <c r="KD253" s="206"/>
      <c r="KE253" s="206"/>
      <c r="KF253" s="206"/>
      <c r="KG253" s="206"/>
      <c r="KH253" s="206"/>
      <c r="KI253" s="206"/>
      <c r="KJ253" s="206"/>
      <c r="KK253" s="206"/>
      <c r="KL253" s="206"/>
      <c r="KM253" s="206"/>
      <c r="KN253" s="206"/>
      <c r="KO253" s="206"/>
      <c r="KP253" s="205"/>
      <c r="KQ253" s="205"/>
      <c r="KR253" s="205"/>
      <c r="KS253" s="205"/>
      <c r="KT253" s="205"/>
      <c r="KU253" s="205"/>
      <c r="KV253" s="205"/>
      <c r="KW253" s="205"/>
      <c r="KX253" s="205"/>
      <c r="KY253" s="205"/>
      <c r="KZ253" s="205"/>
      <c r="LA253" s="205"/>
      <c r="LB253" s="205"/>
      <c r="LC253" s="205"/>
      <c r="LD253" s="205"/>
      <c r="LE253" s="205"/>
      <c r="LF253" s="205"/>
      <c r="LG253" s="205"/>
      <c r="LH253" s="205"/>
      <c r="LI253" s="205"/>
      <c r="LJ253" s="205"/>
      <c r="LK253" s="205"/>
      <c r="LL253" s="205"/>
      <c r="LM253" s="205"/>
      <c r="LN253" s="205"/>
      <c r="LO253" s="205"/>
      <c r="LP253" s="205"/>
      <c r="LQ253" s="205"/>
      <c r="LR253" s="205"/>
      <c r="LS253" s="205"/>
      <c r="LT253" s="205"/>
      <c r="LU253" s="205"/>
      <c r="LV253" s="205"/>
      <c r="LW253" s="205"/>
      <c r="LX253" s="205"/>
      <c r="LY253" s="205"/>
      <c r="LZ253" s="205"/>
      <c r="MA253" s="205"/>
      <c r="MB253" s="205"/>
      <c r="MC253" s="205"/>
      <c r="MD253" s="205"/>
      <c r="ME253" s="205"/>
      <c r="MF253" s="205"/>
      <c r="MG253" s="205"/>
      <c r="MH253" s="205"/>
      <c r="MI253" s="205"/>
      <c r="MJ253" s="205"/>
      <c r="MK253" s="205"/>
      <c r="ML253" s="205"/>
      <c r="MM253" s="205"/>
      <c r="MN253" s="205"/>
      <c r="MO253" s="205"/>
      <c r="MP253" s="205"/>
      <c r="MQ253" s="205"/>
      <c r="MR253" s="205"/>
      <c r="MS253" s="205"/>
      <c r="MT253" s="205"/>
      <c r="MU253" s="205"/>
      <c r="MV253" s="205"/>
      <c r="MW253" s="205"/>
      <c r="MX253" s="205"/>
      <c r="MY253" s="205"/>
      <c r="MZ253" s="205"/>
      <c r="NA253" s="205"/>
      <c r="NB253" s="205"/>
      <c r="NC253" s="205"/>
      <c r="ND253" s="205"/>
      <c r="NE253" s="205"/>
      <c r="NF253" s="205"/>
      <c r="NG253" s="205"/>
      <c r="NH253" s="205"/>
      <c r="NI253" s="205"/>
      <c r="NJ253" s="205"/>
      <c r="NK253" s="205"/>
      <c r="NL253" s="205"/>
      <c r="NM253" s="205"/>
      <c r="NN253" s="205"/>
      <c r="NO253" s="205"/>
      <c r="NP253" s="205"/>
      <c r="NQ253" s="205"/>
      <c r="NR253" s="205"/>
      <c r="NS253" s="205"/>
      <c r="NT253" s="205"/>
      <c r="NU253" s="205"/>
      <c r="NV253" s="205"/>
      <c r="NW253" s="205"/>
      <c r="NX253" s="205"/>
      <c r="NY253" s="205"/>
      <c r="NZ253" s="205"/>
      <c r="OA253" s="205"/>
      <c r="OB253" s="205"/>
      <c r="OC253" s="205"/>
      <c r="OD253" s="205"/>
      <c r="OE253" s="205"/>
      <c r="OF253" s="205"/>
      <c r="OG253" s="205"/>
      <c r="OH253" s="205"/>
      <c r="OI253" s="205"/>
      <c r="OJ253" s="205"/>
      <c r="OK253" s="205"/>
      <c r="OL253" s="205"/>
      <c r="OM253" s="205"/>
      <c r="ON253" s="205"/>
      <c r="OO253" s="205"/>
      <c r="OP253" s="205"/>
      <c r="OQ253" s="205"/>
      <c r="OR253" s="205"/>
      <c r="OS253" s="205"/>
      <c r="OT253" s="205"/>
      <c r="OU253" s="205"/>
      <c r="OV253" s="205"/>
      <c r="OW253" s="205"/>
      <c r="OX253" s="205"/>
      <c r="OY253" s="205"/>
      <c r="OZ253" s="205"/>
      <c r="PA253" s="205"/>
      <c r="PB253" s="205"/>
      <c r="PC253" s="205"/>
      <c r="PD253" s="205"/>
      <c r="PE253" s="205"/>
      <c r="PF253" s="205"/>
      <c r="PG253" s="205"/>
      <c r="PH253" s="205"/>
      <c r="PI253" s="205"/>
      <c r="PJ253" s="205"/>
      <c r="PK253" s="205"/>
      <c r="PL253" s="205"/>
      <c r="PM253" s="205"/>
      <c r="PN253" s="205"/>
      <c r="PO253" s="205"/>
      <c r="PP253" s="205"/>
      <c r="PQ253" s="205"/>
      <c r="PR253" s="205"/>
      <c r="PS253" s="205"/>
      <c r="PT253" s="205"/>
      <c r="PU253" s="205"/>
      <c r="PV253" s="205"/>
      <c r="PW253" s="205"/>
      <c r="PX253" s="205"/>
      <c r="PY253" s="205"/>
      <c r="PZ253" s="205"/>
      <c r="QA253" s="205"/>
      <c r="QB253" s="205"/>
      <c r="QC253" s="205"/>
      <c r="QD253" s="205"/>
      <c r="QE253" s="205"/>
      <c r="QF253" s="205"/>
      <c r="QG253" s="205"/>
      <c r="QH253" s="205"/>
      <c r="QI253" s="205"/>
      <c r="QJ253" s="205"/>
      <c r="QK253" s="205"/>
      <c r="QL253" s="205"/>
      <c r="QM253" s="205"/>
      <c r="QN253" s="205"/>
      <c r="QO253" s="205"/>
      <c r="QP253" s="205"/>
      <c r="QQ253" s="205"/>
      <c r="QR253" s="205"/>
      <c r="QS253" s="205"/>
      <c r="QT253" s="205"/>
      <c r="QU253" s="205"/>
      <c r="QV253" s="205"/>
      <c r="QW253" s="205"/>
      <c r="QX253" s="205"/>
      <c r="QY253" s="205"/>
      <c r="QZ253" s="205"/>
      <c r="RA253" s="205"/>
      <c r="RB253" s="205"/>
      <c r="RC253" s="205"/>
      <c r="RD253" s="205"/>
      <c r="RE253" s="205"/>
      <c r="RF253" s="205"/>
      <c r="RG253" s="205"/>
      <c r="RH253" s="205"/>
      <c r="RI253" s="205"/>
      <c r="RJ253" s="205"/>
      <c r="RK253" s="205"/>
      <c r="RL253" s="205"/>
      <c r="RM253" s="205"/>
      <c r="RN253" s="205"/>
      <c r="RO253" s="205"/>
      <c r="RP253" s="205"/>
      <c r="RQ253" s="205"/>
      <c r="RR253" s="205"/>
      <c r="RS253" s="205"/>
      <c r="RT253" s="205"/>
      <c r="RU253" s="205"/>
      <c r="RV253" s="205"/>
      <c r="RW253" s="205"/>
      <c r="RX253" s="205"/>
      <c r="RY253" s="205"/>
      <c r="RZ253" s="205"/>
      <c r="SA253" s="205"/>
      <c r="SB253" s="205"/>
      <c r="SC253" s="205"/>
      <c r="SD253" s="205"/>
      <c r="SE253" s="205"/>
      <c r="SF253" s="205"/>
      <c r="SG253" s="205"/>
      <c r="SH253" s="205"/>
      <c r="SI253" s="205"/>
      <c r="SJ253" s="205"/>
      <c r="SK253" s="205"/>
      <c r="SL253" s="205"/>
      <c r="SM253" s="205"/>
      <c r="SN253" s="205"/>
      <c r="SO253" s="205"/>
      <c r="SP253" s="205"/>
      <c r="SQ253" s="205"/>
      <c r="SR253" s="205"/>
      <c r="SS253" s="205"/>
      <c r="ST253" s="205"/>
      <c r="SU253" s="205"/>
      <c r="SV253" s="205"/>
      <c r="SW253" s="205"/>
      <c r="SX253" s="205"/>
      <c r="SY253" s="205"/>
      <c r="SZ253" s="205"/>
      <c r="TA253" s="205"/>
      <c r="TB253" s="205"/>
      <c r="TC253" s="205"/>
      <c r="TD253" s="205"/>
      <c r="TE253" s="205"/>
      <c r="TF253" s="205"/>
      <c r="TG253" s="205"/>
      <c r="TH253" s="205"/>
      <c r="TI253" s="205"/>
      <c r="TJ253" s="205"/>
      <c r="TK253" s="205"/>
      <c r="TL253" s="205"/>
      <c r="TM253" s="205"/>
      <c r="TN253" s="205"/>
      <c r="TO253" s="205"/>
      <c r="TP253" s="205"/>
      <c r="TQ253" s="205"/>
      <c r="TR253" s="205"/>
      <c r="TS253" s="205"/>
      <c r="TT253" s="205"/>
      <c r="TU253" s="205"/>
      <c r="TV253" s="205"/>
      <c r="TW253" s="205"/>
      <c r="TX253" s="205"/>
      <c r="TY253" s="205"/>
      <c r="TZ253" s="205"/>
      <c r="UA253" s="205"/>
      <c r="UB253" s="205"/>
      <c r="UC253" s="205"/>
      <c r="UD253" s="205"/>
      <c r="UE253" s="205"/>
      <c r="UF253" s="205"/>
      <c r="UG253" s="205"/>
      <c r="UH253" s="205"/>
      <c r="UI253" s="205"/>
      <c r="UJ253" s="205"/>
      <c r="UK253" s="205"/>
      <c r="UL253" s="205"/>
      <c r="UM253" s="205"/>
      <c r="UN253" s="205"/>
      <c r="UO253" s="205"/>
      <c r="UP253" s="205"/>
      <c r="UQ253" s="205"/>
      <c r="UR253" s="205"/>
      <c r="US253" s="205"/>
      <c r="UT253" s="205"/>
      <c r="UU253" s="205"/>
      <c r="UV253" s="205"/>
      <c r="UW253" s="205"/>
      <c r="UX253" s="205"/>
      <c r="UY253" s="205"/>
      <c r="UZ253" s="205"/>
      <c r="VA253" s="205"/>
      <c r="VB253" s="205"/>
      <c r="VC253" s="205"/>
      <c r="VD253" s="205"/>
      <c r="VE253" s="205"/>
      <c r="VF253" s="205"/>
      <c r="VG253" s="205"/>
      <c r="VH253" s="205"/>
      <c r="VI253" s="205"/>
      <c r="VJ253" s="205"/>
      <c r="VK253" s="205"/>
      <c r="VL253" s="205"/>
      <c r="VM253" s="205"/>
      <c r="VN253" s="205"/>
      <c r="VO253" s="205"/>
      <c r="VP253" s="205"/>
      <c r="VQ253" s="205"/>
      <c r="VR253" s="205"/>
      <c r="VS253" s="205"/>
      <c r="VT253" s="205"/>
      <c r="VU253" s="205"/>
      <c r="VV253" s="205"/>
      <c r="VW253" s="205"/>
      <c r="VX253" s="205"/>
      <c r="VY253" s="205"/>
      <c r="VZ253" s="205"/>
      <c r="WA253" s="205"/>
      <c r="WB253" s="205"/>
      <c r="WC253" s="205"/>
      <c r="WD253" s="205"/>
      <c r="WE253" s="205"/>
      <c r="WF253" s="205"/>
      <c r="WG253" s="205"/>
      <c r="WH253" s="205"/>
      <c r="WI253" s="205"/>
      <c r="WJ253" s="205"/>
      <c r="WK253" s="205"/>
      <c r="WL253" s="205"/>
      <c r="WM253" s="205"/>
      <c r="WN253" s="205"/>
      <c r="WO253" s="205"/>
      <c r="WP253" s="205"/>
      <c r="WQ253" s="205"/>
      <c r="WR253" s="205"/>
      <c r="WS253" s="205"/>
      <c r="WT253" s="205"/>
      <c r="WU253" s="205"/>
      <c r="WV253" s="205"/>
      <c r="WW253" s="205"/>
      <c r="WX253" s="205"/>
      <c r="WY253" s="205"/>
      <c r="WZ253" s="205"/>
      <c r="XA253" s="205"/>
      <c r="XB253" s="205"/>
      <c r="XC253" s="205"/>
      <c r="XD253" s="205"/>
      <c r="XE253" s="205"/>
      <c r="XF253" s="205"/>
      <c r="XG253" s="205"/>
      <c r="XH253" s="205"/>
      <c r="XI253" s="205"/>
      <c r="XJ253" s="205"/>
      <c r="XK253" s="205"/>
      <c r="XL253" s="205"/>
      <c r="XM253" s="205"/>
      <c r="XN253" s="205"/>
      <c r="XO253" s="205"/>
      <c r="XP253" s="205"/>
      <c r="XQ253" s="205"/>
      <c r="XR253" s="205"/>
      <c r="XS253" s="205"/>
      <c r="XT253" s="205"/>
      <c r="XU253" s="205"/>
      <c r="XV253" s="205"/>
      <c r="XW253" s="205"/>
      <c r="XX253" s="205"/>
      <c r="XY253" s="205"/>
      <c r="XZ253" s="205"/>
      <c r="YA253" s="205"/>
      <c r="YB253" s="205"/>
      <c r="YC253" s="205"/>
      <c r="YD253" s="205"/>
      <c r="YE253" s="205"/>
      <c r="YF253" s="205"/>
      <c r="YG253" s="205"/>
      <c r="YH253" s="205"/>
      <c r="YI253" s="205"/>
      <c r="YJ253" s="205"/>
      <c r="YK253" s="205"/>
      <c r="YL253" s="205"/>
      <c r="YM253" s="205"/>
      <c r="YN253" s="205"/>
      <c r="YO253" s="205"/>
      <c r="YP253" s="205"/>
      <c r="YQ253" s="205"/>
      <c r="YR253" s="205"/>
      <c r="YS253" s="205"/>
      <c r="YT253" s="205"/>
      <c r="YU253" s="205"/>
      <c r="YV253" s="205"/>
      <c r="YW253" s="205"/>
      <c r="YX253" s="205"/>
      <c r="YY253" s="205"/>
      <c r="YZ253" s="205"/>
      <c r="ZA253" s="205"/>
      <c r="ZB253" s="205"/>
      <c r="ZC253" s="205"/>
      <c r="ZD253" s="205"/>
      <c r="ZE253" s="205"/>
      <c r="ZF253" s="205"/>
      <c r="ZG253" s="205"/>
      <c r="ZH253" s="205"/>
      <c r="ZI253" s="205"/>
      <c r="ZJ253" s="205"/>
      <c r="ZK253" s="205"/>
      <c r="ZL253" s="205"/>
      <c r="ZM253" s="205"/>
      <c r="ZN253" s="205"/>
      <c r="ZO253" s="205"/>
      <c r="ZP253" s="205"/>
      <c r="ZQ253" s="205"/>
      <c r="ZR253" s="205"/>
      <c r="ZS253" s="205"/>
      <c r="ZT253" s="205"/>
      <c r="ZU253" s="205"/>
      <c r="ZV253" s="205"/>
      <c r="ZW253" s="205"/>
      <c r="ZX253" s="205"/>
      <c r="ZY253" s="205"/>
      <c r="ZZ253" s="205"/>
      <c r="AAA253" s="205"/>
      <c r="AAB253" s="205"/>
      <c r="AAC253" s="205"/>
      <c r="AAD253" s="205"/>
      <c r="AAE253" s="205"/>
      <c r="AAF253" s="205"/>
      <c r="AAG253" s="205"/>
      <c r="AAH253" s="205"/>
      <c r="AAI253" s="205"/>
      <c r="AAJ253" s="205"/>
      <c r="AAK253" s="205"/>
      <c r="AAL253" s="205"/>
      <c r="AAM253" s="205"/>
      <c r="AAN253" s="205"/>
      <c r="AAO253" s="205"/>
      <c r="AAP253" s="205"/>
      <c r="AAQ253" s="205"/>
      <c r="AAR253" s="205"/>
      <c r="AAS253" s="205"/>
      <c r="AAT253" s="205"/>
      <c r="AAU253" s="205"/>
      <c r="AAV253" s="205"/>
      <c r="AAW253" s="205"/>
      <c r="AAX253" s="205"/>
      <c r="AAY253" s="205"/>
      <c r="AAZ253" s="205"/>
      <c r="ABA253" s="205"/>
      <c r="ABB253" s="205"/>
      <c r="ABC253" s="205"/>
      <c r="ABD253" s="205"/>
      <c r="ABE253" s="205"/>
      <c r="ABF253" s="205"/>
      <c r="ABG253" s="205"/>
      <c r="ABH253" s="205"/>
      <c r="ABI253" s="205"/>
      <c r="ABJ253" s="205"/>
      <c r="ABK253" s="205"/>
      <c r="ABL253" s="205"/>
      <c r="ABM253" s="205"/>
      <c r="ABN253" s="205"/>
      <c r="ABO253" s="205"/>
      <c r="ABP253" s="205"/>
      <c r="ABQ253" s="205"/>
      <c r="ABR253" s="205"/>
      <c r="ABS253" s="205"/>
      <c r="ABT253" s="205"/>
      <c r="ABU253" s="205"/>
      <c r="ABV253" s="205"/>
      <c r="ABW253" s="205"/>
      <c r="ABX253" s="205"/>
      <c r="ABY253" s="205"/>
      <c r="ABZ253" s="205"/>
      <c r="ACA253" s="205"/>
      <c r="ACB253" s="205"/>
      <c r="ACC253" s="205"/>
      <c r="ACD253" s="205"/>
      <c r="ACE253" s="205"/>
      <c r="ACF253" s="205"/>
      <c r="ACG253" s="205"/>
      <c r="ACH253" s="205"/>
      <c r="ACI253" s="205"/>
      <c r="ACJ253" s="205"/>
      <c r="ACK253" s="205"/>
      <c r="ACL253" s="205"/>
      <c r="ACM253" s="205"/>
      <c r="ACN253" s="205"/>
      <c r="ACO253" s="205"/>
      <c r="ACP253" s="205"/>
      <c r="ACQ253" s="205"/>
      <c r="ACR253" s="205"/>
      <c r="ACS253" s="205"/>
      <c r="ACT253" s="205"/>
      <c r="ACU253" s="205"/>
      <c r="ACV253" s="205"/>
      <c r="ACW253" s="205"/>
      <c r="ACX253" s="205"/>
      <c r="ACY253" s="205"/>
      <c r="ACZ253" s="205"/>
      <c r="ADA253" s="205"/>
      <c r="ADB253" s="205"/>
      <c r="ADC253" s="205"/>
      <c r="ADD253" s="205"/>
      <c r="ADE253" s="205"/>
      <c r="ADF253" s="205"/>
      <c r="ADG253" s="205"/>
      <c r="ADH253" s="205"/>
      <c r="ADI253" s="205"/>
      <c r="ADJ253" s="205"/>
      <c r="ADK253" s="205"/>
      <c r="ADL253" s="205"/>
      <c r="ADM253" s="205"/>
      <c r="ADN253" s="205"/>
      <c r="ADO253" s="205"/>
      <c r="ADP253" s="205"/>
      <c r="ADQ253" s="205"/>
      <c r="ADR253" s="205"/>
      <c r="ADS253" s="205"/>
      <c r="ADT253" s="205"/>
      <c r="ADU253" s="205"/>
      <c r="ADV253" s="205"/>
      <c r="ADW253" s="205"/>
      <c r="ADX253" s="205"/>
      <c r="ADY253" s="205"/>
      <c r="ADZ253" s="205"/>
      <c r="AEA253" s="205"/>
      <c r="AEB253" s="205"/>
      <c r="AEC253" s="205"/>
      <c r="AED253" s="205"/>
      <c r="AEE253" s="205"/>
      <c r="AEF253" s="205"/>
      <c r="AEG253" s="205"/>
      <c r="AEH253" s="205"/>
      <c r="AEI253" s="205"/>
      <c r="AEJ253" s="205"/>
      <c r="AEK253" s="205"/>
      <c r="AEL253" s="205"/>
      <c r="AEM253" s="205"/>
      <c r="AEN253" s="205"/>
      <c r="AEO253" s="205"/>
      <c r="AEP253" s="205"/>
      <c r="AEQ253" s="205"/>
      <c r="AER253" s="205"/>
      <c r="AES253" s="205"/>
      <c r="AET253" s="205"/>
      <c r="AEU253" s="205"/>
      <c r="AEV253" s="205"/>
      <c r="AEW253" s="205"/>
      <c r="AEX253" s="205"/>
      <c r="AEY253" s="205"/>
      <c r="AEZ253" s="205"/>
      <c r="AFA253" s="205"/>
      <c r="AFB253" s="205"/>
      <c r="AFC253" s="205"/>
      <c r="AFD253" s="205"/>
      <c r="AFE253" s="205"/>
      <c r="AFF253" s="205"/>
      <c r="AFG253" s="205"/>
      <c r="AFH253" s="205"/>
      <c r="AFI253" s="205"/>
      <c r="AFJ253" s="205"/>
      <c r="AFK253" s="205"/>
      <c r="AFL253" s="205"/>
      <c r="AFM253" s="205"/>
      <c r="AFN253" s="205"/>
      <c r="AFO253" s="205"/>
      <c r="AFP253" s="205"/>
      <c r="AFQ253" s="205"/>
      <c r="AFR253" s="205"/>
      <c r="AFS253" s="205"/>
      <c r="AFT253" s="205"/>
      <c r="AFU253" s="205"/>
      <c r="AFV253" s="205"/>
      <c r="AFW253" s="205"/>
      <c r="AFX253" s="205"/>
      <c r="AFY253" s="205"/>
      <c r="AFZ253" s="205"/>
      <c r="AGA253" s="205"/>
      <c r="AGB253" s="205"/>
      <c r="AGC253" s="205"/>
      <c r="AGD253" s="205"/>
      <c r="AGE253" s="205"/>
      <c r="AGF253" s="205"/>
      <c r="AGG253" s="205"/>
      <c r="AGH253" s="205"/>
      <c r="AGI253" s="205"/>
      <c r="AGJ253" s="205"/>
      <c r="AGK253" s="205"/>
      <c r="AGL253" s="205"/>
      <c r="AGM253" s="205"/>
      <c r="AGN253" s="205"/>
      <c r="AGO253" s="205"/>
      <c r="AGP253" s="205"/>
      <c r="AGQ253" s="205"/>
      <c r="AGR253" s="205"/>
      <c r="AGS253" s="205"/>
      <c r="AGT253" s="205"/>
      <c r="AGU253" s="205"/>
      <c r="AGV253" s="205"/>
      <c r="AGW253" s="205"/>
      <c r="AGX253" s="205"/>
      <c r="AGY253" s="205"/>
      <c r="AGZ253" s="205"/>
      <c r="AHA253" s="205"/>
      <c r="AHB253" s="205"/>
      <c r="AHC253" s="205"/>
      <c r="AHD253" s="205"/>
      <c r="AHE253" s="205"/>
      <c r="AHF253" s="205"/>
      <c r="AHG253" s="205"/>
      <c r="AHH253" s="205"/>
      <c r="AHI253" s="205"/>
      <c r="AHJ253" s="205"/>
      <c r="AHK253" s="205"/>
      <c r="AHL253" s="205"/>
      <c r="AHM253" s="205"/>
      <c r="AHN253" s="205"/>
      <c r="AHO253" s="205"/>
      <c r="AHP253" s="205"/>
      <c r="AHQ253" s="205"/>
      <c r="AHR253" s="205"/>
      <c r="AHS253" s="205"/>
      <c r="AHT253" s="205"/>
      <c r="AHU253" s="205"/>
      <c r="AHV253" s="205"/>
      <c r="AHW253" s="205"/>
      <c r="AHX253" s="205"/>
      <c r="AHY253" s="205"/>
      <c r="AHZ253" s="205"/>
      <c r="AIA253" s="205"/>
      <c r="AIB253" s="205"/>
      <c r="AIC253" s="205"/>
      <c r="AID253" s="205"/>
      <c r="AIE253" s="205"/>
      <c r="AIF253" s="205"/>
      <c r="AIG253" s="205"/>
      <c r="AIH253" s="205"/>
      <c r="AII253" s="205"/>
      <c r="AIJ253" s="205"/>
      <c r="AIK253" s="205"/>
      <c r="AIL253" s="205"/>
      <c r="AIM253" s="205"/>
      <c r="AIN253" s="205"/>
      <c r="AIO253" s="205"/>
      <c r="AIP253" s="205"/>
      <c r="AIQ253" s="205"/>
      <c r="AIR253" s="205"/>
      <c r="AIS253" s="205"/>
      <c r="AIT253" s="205"/>
      <c r="AIU253" s="205"/>
      <c r="AIV253" s="205"/>
      <c r="AIW253" s="205"/>
      <c r="AIX253" s="205"/>
      <c r="AIY253" s="205"/>
      <c r="AIZ253" s="205"/>
      <c r="AJA253" s="205"/>
      <c r="AJB253" s="205"/>
      <c r="AJC253" s="205"/>
      <c r="AJD253" s="205"/>
      <c r="AJE253" s="205"/>
      <c r="AJF253" s="205"/>
      <c r="AJG253" s="205"/>
      <c r="AJH253" s="205"/>
      <c r="AJI253" s="205"/>
      <c r="AJJ253" s="205"/>
      <c r="AJK253" s="205"/>
      <c r="AJL253" s="205"/>
      <c r="AJM253" s="205"/>
      <c r="AJN253" s="205"/>
      <c r="AJO253" s="205"/>
      <c r="AJP253" s="205"/>
      <c r="AJQ253" s="205"/>
      <c r="AJR253" s="205"/>
      <c r="AJS253" s="205"/>
      <c r="AJT253" s="205"/>
      <c r="AJU253" s="205"/>
      <c r="AJV253" s="205"/>
      <c r="AJW253" s="205"/>
      <c r="AJX253" s="205"/>
      <c r="AJY253" s="205"/>
      <c r="AJZ253" s="205"/>
      <c r="AKA253" s="205"/>
      <c r="AKB253" s="205"/>
      <c r="AKC253" s="205"/>
      <c r="AKD253" s="205"/>
      <c r="AKE253" s="205"/>
      <c r="AKF253" s="205"/>
      <c r="AKG253" s="205"/>
      <c r="AKH253" s="205"/>
      <c r="AKI253" s="205"/>
      <c r="AKJ253" s="205"/>
      <c r="AKK253" s="205"/>
      <c r="AKL253" s="205"/>
      <c r="AKM253" s="205"/>
      <c r="AKN253" s="205"/>
      <c r="AKO253" s="205"/>
      <c r="AKP253" s="205"/>
      <c r="AKQ253" s="205"/>
      <c r="AKR253" s="205"/>
      <c r="AKS253" s="205"/>
      <c r="AKT253" s="205"/>
      <c r="AKU253" s="205"/>
      <c r="AKV253" s="205"/>
      <c r="AKW253" s="205"/>
      <c r="AKX253" s="205"/>
      <c r="AKY253" s="205"/>
      <c r="AKZ253" s="205"/>
      <c r="ALA253" s="205"/>
      <c r="ALB253" s="205"/>
      <c r="ALC253" s="205"/>
      <c r="ALD253" s="205"/>
      <c r="ALE253" s="205"/>
      <c r="ALF253" s="205"/>
      <c r="ALG253" s="205"/>
      <c r="ALH253" s="205"/>
      <c r="ALI253" s="205"/>
      <c r="ALJ253" s="205"/>
      <c r="ALK253" s="205"/>
      <c r="ALL253" s="205"/>
      <c r="ALM253" s="205"/>
      <c r="ALN253" s="205"/>
      <c r="ALO253" s="205"/>
      <c r="ALP253" s="205"/>
      <c r="ALQ253" s="205"/>
      <c r="ALR253" s="205"/>
      <c r="ALS253" s="205"/>
      <c r="ALT253" s="205"/>
      <c r="ALU253" s="205"/>
      <c r="ALV253" s="205"/>
      <c r="ALW253" s="205"/>
      <c r="ALX253" s="205"/>
      <c r="ALY253" s="205"/>
      <c r="ALZ253" s="205"/>
      <c r="AMA253" s="205"/>
      <c r="AMB253" s="205"/>
      <c r="AMC253" s="205"/>
      <c r="AMD253" s="205"/>
      <c r="AME253" s="205"/>
      <c r="AMF253" s="205"/>
      <c r="AMG253" s="205"/>
      <c r="AMH253" s="205"/>
      <c r="AMI253" s="205"/>
      <c r="AMJ253" s="205"/>
      <c r="AMK253" s="205"/>
    </row>
    <row r="254" spans="1:1025" s="207" customFormat="1" x14ac:dyDescent="0.25">
      <c r="A254" s="202"/>
      <c r="B254" s="305"/>
      <c r="C254" s="303"/>
      <c r="D254" s="203" t="s">
        <v>23</v>
      </c>
      <c r="E254" s="204">
        <v>3000</v>
      </c>
      <c r="F254" s="204">
        <v>3000</v>
      </c>
      <c r="G254" s="204">
        <v>3000</v>
      </c>
      <c r="H254" s="204"/>
      <c r="I254" s="204"/>
      <c r="J254" s="204"/>
      <c r="K254" s="204"/>
      <c r="L254" s="204"/>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c r="CV254" s="205"/>
      <c r="CW254" s="205"/>
      <c r="CX254" s="205"/>
      <c r="CY254" s="206"/>
      <c r="CZ254" s="206"/>
      <c r="DA254" s="206"/>
      <c r="DB254" s="206"/>
      <c r="DC254" s="206"/>
      <c r="DD254" s="206"/>
      <c r="DE254" s="206"/>
      <c r="DF254" s="206"/>
      <c r="DG254" s="206"/>
      <c r="DH254" s="206"/>
      <c r="DI254" s="206"/>
      <c r="DJ254" s="206"/>
      <c r="DK254" s="206"/>
      <c r="DL254" s="206"/>
      <c r="DM254" s="206"/>
      <c r="DN254" s="206"/>
      <c r="DO254" s="206"/>
      <c r="DP254" s="206"/>
      <c r="DQ254" s="206"/>
      <c r="DR254" s="206"/>
      <c r="DS254" s="206"/>
      <c r="DT254" s="206"/>
      <c r="DU254" s="206"/>
      <c r="DV254" s="206"/>
      <c r="DW254" s="206"/>
      <c r="DX254" s="206"/>
      <c r="DY254" s="206"/>
      <c r="DZ254" s="206"/>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6"/>
      <c r="GR254" s="206"/>
      <c r="GS254" s="206"/>
      <c r="GT254" s="206"/>
      <c r="GU254" s="206"/>
      <c r="GV254" s="206"/>
      <c r="GW254" s="206"/>
      <c r="GX254" s="206"/>
      <c r="GY254" s="206"/>
      <c r="GZ254" s="206"/>
      <c r="HA254" s="206"/>
      <c r="HB254" s="206"/>
      <c r="HC254" s="206"/>
      <c r="HD254" s="206"/>
      <c r="HE254" s="206"/>
      <c r="HF254" s="206"/>
      <c r="HG254" s="206"/>
      <c r="HH254" s="206"/>
      <c r="HI254" s="206"/>
      <c r="HJ254" s="206"/>
      <c r="HK254" s="206"/>
      <c r="HL254" s="206"/>
      <c r="HM254" s="206"/>
      <c r="HN254" s="206"/>
      <c r="HO254" s="206"/>
      <c r="HP254" s="206"/>
      <c r="HQ254" s="206"/>
      <c r="HR254" s="206"/>
      <c r="HS254" s="206"/>
      <c r="HT254" s="206"/>
      <c r="HU254" s="206"/>
      <c r="HV254" s="206"/>
      <c r="HW254" s="206"/>
      <c r="HX254" s="206"/>
      <c r="HY254" s="206"/>
      <c r="HZ254" s="206"/>
      <c r="IA254" s="206"/>
      <c r="IB254" s="206"/>
      <c r="IC254" s="206"/>
      <c r="ID254" s="206"/>
      <c r="IE254" s="206"/>
      <c r="IF254" s="206"/>
      <c r="IG254" s="206"/>
      <c r="IH254" s="206"/>
      <c r="II254" s="206"/>
      <c r="IJ254" s="206"/>
      <c r="IK254" s="206"/>
      <c r="IL254" s="206"/>
      <c r="IM254" s="206"/>
      <c r="IN254" s="206"/>
      <c r="IO254" s="206"/>
      <c r="IP254" s="206"/>
      <c r="IQ254" s="206"/>
      <c r="IR254" s="206"/>
      <c r="IS254" s="206"/>
      <c r="IT254" s="206"/>
      <c r="IU254" s="206"/>
      <c r="IV254" s="206"/>
      <c r="IW254" s="206"/>
      <c r="IX254" s="206"/>
      <c r="IY254" s="206"/>
      <c r="IZ254" s="206"/>
      <c r="JA254" s="206"/>
      <c r="JB254" s="206"/>
      <c r="JC254" s="206"/>
      <c r="JD254" s="206"/>
      <c r="JE254" s="206"/>
      <c r="JF254" s="206"/>
      <c r="JG254" s="206"/>
      <c r="JH254" s="206"/>
      <c r="JI254" s="206"/>
      <c r="JJ254" s="206"/>
      <c r="JK254" s="206"/>
      <c r="JL254" s="206"/>
      <c r="JM254" s="206"/>
      <c r="JN254" s="206"/>
      <c r="JO254" s="206"/>
      <c r="JP254" s="206"/>
      <c r="JQ254" s="206"/>
      <c r="JR254" s="206"/>
      <c r="JS254" s="206"/>
      <c r="JT254" s="206"/>
      <c r="JU254" s="206"/>
      <c r="JV254" s="206"/>
      <c r="JW254" s="206"/>
      <c r="JX254" s="206"/>
      <c r="JY254" s="206"/>
      <c r="JZ254" s="206"/>
      <c r="KA254" s="206"/>
      <c r="KB254" s="206"/>
      <c r="KC254" s="206"/>
      <c r="KD254" s="206"/>
      <c r="KE254" s="206"/>
      <c r="KF254" s="206"/>
      <c r="KG254" s="206"/>
      <c r="KH254" s="206"/>
      <c r="KI254" s="206"/>
      <c r="KJ254" s="206"/>
      <c r="KK254" s="206"/>
      <c r="KL254" s="206"/>
      <c r="KM254" s="206"/>
      <c r="KN254" s="206"/>
      <c r="KO254" s="206"/>
      <c r="KP254" s="205"/>
      <c r="KQ254" s="205"/>
      <c r="KR254" s="205"/>
      <c r="KS254" s="205"/>
      <c r="KT254" s="205"/>
      <c r="KU254" s="205"/>
      <c r="KV254" s="205"/>
      <c r="KW254" s="205"/>
      <c r="KX254" s="205"/>
      <c r="KY254" s="205"/>
      <c r="KZ254" s="205"/>
      <c r="LA254" s="205"/>
      <c r="LB254" s="205"/>
      <c r="LC254" s="205"/>
      <c r="LD254" s="205"/>
      <c r="LE254" s="205"/>
      <c r="LF254" s="205"/>
      <c r="LG254" s="205"/>
      <c r="LH254" s="205"/>
      <c r="LI254" s="205"/>
      <c r="LJ254" s="205"/>
      <c r="LK254" s="205"/>
      <c r="LL254" s="205"/>
      <c r="LM254" s="205"/>
      <c r="LN254" s="205"/>
      <c r="LO254" s="205"/>
      <c r="LP254" s="205"/>
      <c r="LQ254" s="205"/>
      <c r="LR254" s="205"/>
      <c r="LS254" s="205"/>
      <c r="LT254" s="205"/>
      <c r="LU254" s="205"/>
      <c r="LV254" s="205"/>
      <c r="LW254" s="205"/>
      <c r="LX254" s="205"/>
      <c r="LY254" s="205"/>
      <c r="LZ254" s="205"/>
      <c r="MA254" s="205"/>
      <c r="MB254" s="205"/>
      <c r="MC254" s="205"/>
      <c r="MD254" s="205"/>
      <c r="ME254" s="205"/>
      <c r="MF254" s="205"/>
      <c r="MG254" s="205"/>
      <c r="MH254" s="205"/>
      <c r="MI254" s="205"/>
      <c r="MJ254" s="205"/>
      <c r="MK254" s="205"/>
      <c r="ML254" s="205"/>
      <c r="MM254" s="205"/>
      <c r="MN254" s="205"/>
      <c r="MO254" s="205"/>
      <c r="MP254" s="205"/>
      <c r="MQ254" s="205"/>
      <c r="MR254" s="205"/>
      <c r="MS254" s="205"/>
      <c r="MT254" s="205"/>
      <c r="MU254" s="205"/>
      <c r="MV254" s="205"/>
      <c r="MW254" s="205"/>
      <c r="MX254" s="205"/>
      <c r="MY254" s="205"/>
      <c r="MZ254" s="205"/>
      <c r="NA254" s="205"/>
      <c r="NB254" s="205"/>
      <c r="NC254" s="205"/>
      <c r="ND254" s="205"/>
      <c r="NE254" s="205"/>
      <c r="NF254" s="205"/>
      <c r="NG254" s="205"/>
      <c r="NH254" s="205"/>
      <c r="NI254" s="205"/>
      <c r="NJ254" s="205"/>
      <c r="NK254" s="205"/>
      <c r="NL254" s="205"/>
      <c r="NM254" s="205"/>
      <c r="NN254" s="205"/>
      <c r="NO254" s="205"/>
      <c r="NP254" s="205"/>
      <c r="NQ254" s="205"/>
      <c r="NR254" s="205"/>
      <c r="NS254" s="205"/>
      <c r="NT254" s="205"/>
      <c r="NU254" s="205"/>
      <c r="NV254" s="205"/>
      <c r="NW254" s="205"/>
      <c r="NX254" s="205"/>
      <c r="NY254" s="205"/>
      <c r="NZ254" s="205"/>
      <c r="OA254" s="205"/>
      <c r="OB254" s="205"/>
      <c r="OC254" s="205"/>
      <c r="OD254" s="205"/>
      <c r="OE254" s="205"/>
      <c r="OF254" s="205"/>
      <c r="OG254" s="205"/>
      <c r="OH254" s="205"/>
      <c r="OI254" s="205"/>
      <c r="OJ254" s="205"/>
      <c r="OK254" s="205"/>
      <c r="OL254" s="205"/>
      <c r="OM254" s="205"/>
      <c r="ON254" s="205"/>
      <c r="OO254" s="205"/>
      <c r="OP254" s="205"/>
      <c r="OQ254" s="205"/>
      <c r="OR254" s="205"/>
      <c r="OS254" s="205"/>
      <c r="OT254" s="205"/>
      <c r="OU254" s="205"/>
      <c r="OV254" s="205"/>
      <c r="OW254" s="205"/>
      <c r="OX254" s="205"/>
      <c r="OY254" s="205"/>
      <c r="OZ254" s="205"/>
      <c r="PA254" s="205"/>
      <c r="PB254" s="205"/>
      <c r="PC254" s="205"/>
      <c r="PD254" s="205"/>
      <c r="PE254" s="205"/>
      <c r="PF254" s="205"/>
      <c r="PG254" s="205"/>
      <c r="PH254" s="205"/>
      <c r="PI254" s="205"/>
      <c r="PJ254" s="205"/>
      <c r="PK254" s="205"/>
      <c r="PL254" s="205"/>
      <c r="PM254" s="205"/>
      <c r="PN254" s="205"/>
      <c r="PO254" s="205"/>
      <c r="PP254" s="205"/>
      <c r="PQ254" s="205"/>
      <c r="PR254" s="205"/>
      <c r="PS254" s="205"/>
      <c r="PT254" s="205"/>
      <c r="PU254" s="205"/>
      <c r="PV254" s="205"/>
      <c r="PW254" s="205"/>
      <c r="PX254" s="205"/>
      <c r="PY254" s="205"/>
      <c r="PZ254" s="205"/>
      <c r="QA254" s="205"/>
      <c r="QB254" s="205"/>
      <c r="QC254" s="205"/>
      <c r="QD254" s="205"/>
      <c r="QE254" s="205"/>
      <c r="QF254" s="205"/>
      <c r="QG254" s="205"/>
      <c r="QH254" s="205"/>
      <c r="QI254" s="205"/>
      <c r="QJ254" s="205"/>
      <c r="QK254" s="205"/>
      <c r="QL254" s="205"/>
      <c r="QM254" s="205"/>
      <c r="QN254" s="205"/>
      <c r="QO254" s="205"/>
      <c r="QP254" s="205"/>
      <c r="QQ254" s="205"/>
      <c r="QR254" s="205"/>
      <c r="QS254" s="205"/>
      <c r="QT254" s="205"/>
      <c r="QU254" s="205"/>
      <c r="QV254" s="205"/>
      <c r="QW254" s="205"/>
      <c r="QX254" s="205"/>
      <c r="QY254" s="205"/>
      <c r="QZ254" s="205"/>
      <c r="RA254" s="205"/>
      <c r="RB254" s="205"/>
      <c r="RC254" s="205"/>
      <c r="RD254" s="205"/>
      <c r="RE254" s="205"/>
      <c r="RF254" s="205"/>
      <c r="RG254" s="205"/>
      <c r="RH254" s="205"/>
      <c r="RI254" s="205"/>
      <c r="RJ254" s="205"/>
      <c r="RK254" s="205"/>
      <c r="RL254" s="205"/>
      <c r="RM254" s="205"/>
      <c r="RN254" s="205"/>
      <c r="RO254" s="205"/>
      <c r="RP254" s="205"/>
      <c r="RQ254" s="205"/>
      <c r="RR254" s="205"/>
      <c r="RS254" s="205"/>
      <c r="RT254" s="205"/>
      <c r="RU254" s="205"/>
      <c r="RV254" s="205"/>
      <c r="RW254" s="205"/>
      <c r="RX254" s="205"/>
      <c r="RY254" s="205"/>
      <c r="RZ254" s="205"/>
      <c r="SA254" s="205"/>
      <c r="SB254" s="205"/>
      <c r="SC254" s="205"/>
      <c r="SD254" s="205"/>
      <c r="SE254" s="205"/>
      <c r="SF254" s="205"/>
      <c r="SG254" s="205"/>
      <c r="SH254" s="205"/>
      <c r="SI254" s="205"/>
      <c r="SJ254" s="205"/>
      <c r="SK254" s="205"/>
      <c r="SL254" s="205"/>
      <c r="SM254" s="205"/>
      <c r="SN254" s="205"/>
      <c r="SO254" s="205"/>
      <c r="SP254" s="205"/>
      <c r="SQ254" s="205"/>
      <c r="SR254" s="205"/>
      <c r="SS254" s="205"/>
      <c r="ST254" s="205"/>
      <c r="SU254" s="205"/>
      <c r="SV254" s="205"/>
      <c r="SW254" s="205"/>
      <c r="SX254" s="205"/>
      <c r="SY254" s="205"/>
      <c r="SZ254" s="205"/>
      <c r="TA254" s="205"/>
      <c r="TB254" s="205"/>
      <c r="TC254" s="205"/>
      <c r="TD254" s="205"/>
      <c r="TE254" s="205"/>
      <c r="TF254" s="205"/>
      <c r="TG254" s="205"/>
      <c r="TH254" s="205"/>
      <c r="TI254" s="205"/>
      <c r="TJ254" s="205"/>
      <c r="TK254" s="205"/>
      <c r="TL254" s="205"/>
      <c r="TM254" s="205"/>
      <c r="TN254" s="205"/>
      <c r="TO254" s="205"/>
      <c r="TP254" s="205"/>
      <c r="TQ254" s="205"/>
      <c r="TR254" s="205"/>
      <c r="TS254" s="205"/>
      <c r="TT254" s="205"/>
      <c r="TU254" s="205"/>
      <c r="TV254" s="205"/>
      <c r="TW254" s="205"/>
      <c r="TX254" s="205"/>
      <c r="TY254" s="205"/>
      <c r="TZ254" s="205"/>
      <c r="UA254" s="205"/>
      <c r="UB254" s="205"/>
      <c r="UC254" s="205"/>
      <c r="UD254" s="205"/>
      <c r="UE254" s="205"/>
      <c r="UF254" s="205"/>
      <c r="UG254" s="205"/>
      <c r="UH254" s="205"/>
      <c r="UI254" s="205"/>
      <c r="UJ254" s="205"/>
      <c r="UK254" s="205"/>
      <c r="UL254" s="205"/>
      <c r="UM254" s="205"/>
      <c r="UN254" s="205"/>
      <c r="UO254" s="205"/>
      <c r="UP254" s="205"/>
      <c r="UQ254" s="205"/>
      <c r="UR254" s="205"/>
      <c r="US254" s="205"/>
      <c r="UT254" s="205"/>
      <c r="UU254" s="205"/>
      <c r="UV254" s="205"/>
      <c r="UW254" s="205"/>
      <c r="UX254" s="205"/>
      <c r="UY254" s="205"/>
      <c r="UZ254" s="205"/>
      <c r="VA254" s="205"/>
      <c r="VB254" s="205"/>
      <c r="VC254" s="205"/>
      <c r="VD254" s="205"/>
      <c r="VE254" s="205"/>
      <c r="VF254" s="205"/>
      <c r="VG254" s="205"/>
      <c r="VH254" s="205"/>
      <c r="VI254" s="205"/>
      <c r="VJ254" s="205"/>
      <c r="VK254" s="205"/>
      <c r="VL254" s="205"/>
      <c r="VM254" s="205"/>
      <c r="VN254" s="205"/>
      <c r="VO254" s="205"/>
      <c r="VP254" s="205"/>
      <c r="VQ254" s="205"/>
      <c r="VR254" s="205"/>
      <c r="VS254" s="205"/>
      <c r="VT254" s="205"/>
      <c r="VU254" s="205"/>
      <c r="VV254" s="205"/>
      <c r="VW254" s="205"/>
      <c r="VX254" s="205"/>
      <c r="VY254" s="205"/>
      <c r="VZ254" s="205"/>
      <c r="WA254" s="205"/>
      <c r="WB254" s="205"/>
      <c r="WC254" s="205"/>
      <c r="WD254" s="205"/>
      <c r="WE254" s="205"/>
      <c r="WF254" s="205"/>
      <c r="WG254" s="205"/>
      <c r="WH254" s="205"/>
      <c r="WI254" s="205"/>
      <c r="WJ254" s="205"/>
      <c r="WK254" s="205"/>
      <c r="WL254" s="205"/>
      <c r="WM254" s="205"/>
      <c r="WN254" s="205"/>
      <c r="WO254" s="205"/>
      <c r="WP254" s="205"/>
      <c r="WQ254" s="205"/>
      <c r="WR254" s="205"/>
      <c r="WS254" s="205"/>
      <c r="WT254" s="205"/>
      <c r="WU254" s="205"/>
      <c r="WV254" s="205"/>
      <c r="WW254" s="205"/>
      <c r="WX254" s="205"/>
      <c r="WY254" s="205"/>
      <c r="WZ254" s="205"/>
      <c r="XA254" s="205"/>
      <c r="XB254" s="205"/>
      <c r="XC254" s="205"/>
      <c r="XD254" s="205"/>
      <c r="XE254" s="205"/>
      <c r="XF254" s="205"/>
      <c r="XG254" s="205"/>
      <c r="XH254" s="205"/>
      <c r="XI254" s="205"/>
      <c r="XJ254" s="205"/>
      <c r="XK254" s="205"/>
      <c r="XL254" s="205"/>
      <c r="XM254" s="205"/>
      <c r="XN254" s="205"/>
      <c r="XO254" s="205"/>
      <c r="XP254" s="205"/>
      <c r="XQ254" s="205"/>
      <c r="XR254" s="205"/>
      <c r="XS254" s="205"/>
      <c r="XT254" s="205"/>
      <c r="XU254" s="205"/>
      <c r="XV254" s="205"/>
      <c r="XW254" s="205"/>
      <c r="XX254" s="205"/>
      <c r="XY254" s="205"/>
      <c r="XZ254" s="205"/>
      <c r="YA254" s="205"/>
      <c r="YB254" s="205"/>
      <c r="YC254" s="205"/>
      <c r="YD254" s="205"/>
      <c r="YE254" s="205"/>
      <c r="YF254" s="205"/>
      <c r="YG254" s="205"/>
      <c r="YH254" s="205"/>
      <c r="YI254" s="205"/>
      <c r="YJ254" s="205"/>
      <c r="YK254" s="205"/>
      <c r="YL254" s="205"/>
      <c r="YM254" s="205"/>
      <c r="YN254" s="205"/>
      <c r="YO254" s="205"/>
      <c r="YP254" s="205"/>
      <c r="YQ254" s="205"/>
      <c r="YR254" s="205"/>
      <c r="YS254" s="205"/>
      <c r="YT254" s="205"/>
      <c r="YU254" s="205"/>
      <c r="YV254" s="205"/>
      <c r="YW254" s="205"/>
      <c r="YX254" s="205"/>
      <c r="YY254" s="205"/>
      <c r="YZ254" s="205"/>
      <c r="ZA254" s="205"/>
      <c r="ZB254" s="205"/>
      <c r="ZC254" s="205"/>
      <c r="ZD254" s="205"/>
      <c r="ZE254" s="205"/>
      <c r="ZF254" s="205"/>
      <c r="ZG254" s="205"/>
      <c r="ZH254" s="205"/>
      <c r="ZI254" s="205"/>
      <c r="ZJ254" s="205"/>
      <c r="ZK254" s="205"/>
      <c r="ZL254" s="205"/>
      <c r="ZM254" s="205"/>
      <c r="ZN254" s="205"/>
      <c r="ZO254" s="205"/>
      <c r="ZP254" s="205"/>
      <c r="ZQ254" s="205"/>
      <c r="ZR254" s="205"/>
      <c r="ZS254" s="205"/>
      <c r="ZT254" s="205"/>
      <c r="ZU254" s="205"/>
      <c r="ZV254" s="205"/>
      <c r="ZW254" s="205"/>
      <c r="ZX254" s="205"/>
      <c r="ZY254" s="205"/>
      <c r="ZZ254" s="205"/>
      <c r="AAA254" s="205"/>
      <c r="AAB254" s="205"/>
      <c r="AAC254" s="205"/>
      <c r="AAD254" s="205"/>
      <c r="AAE254" s="205"/>
      <c r="AAF254" s="205"/>
      <c r="AAG254" s="205"/>
      <c r="AAH254" s="205"/>
      <c r="AAI254" s="205"/>
      <c r="AAJ254" s="205"/>
      <c r="AAK254" s="205"/>
      <c r="AAL254" s="205"/>
      <c r="AAM254" s="205"/>
      <c r="AAN254" s="205"/>
      <c r="AAO254" s="205"/>
      <c r="AAP254" s="205"/>
      <c r="AAQ254" s="205"/>
      <c r="AAR254" s="205"/>
      <c r="AAS254" s="205"/>
      <c r="AAT254" s="205"/>
      <c r="AAU254" s="205"/>
      <c r="AAV254" s="205"/>
      <c r="AAW254" s="205"/>
      <c r="AAX254" s="205"/>
      <c r="AAY254" s="205"/>
      <c r="AAZ254" s="205"/>
      <c r="ABA254" s="205"/>
      <c r="ABB254" s="205"/>
      <c r="ABC254" s="205"/>
      <c r="ABD254" s="205"/>
      <c r="ABE254" s="205"/>
      <c r="ABF254" s="205"/>
      <c r="ABG254" s="205"/>
      <c r="ABH254" s="205"/>
      <c r="ABI254" s="205"/>
      <c r="ABJ254" s="205"/>
      <c r="ABK254" s="205"/>
      <c r="ABL254" s="205"/>
      <c r="ABM254" s="205"/>
      <c r="ABN254" s="205"/>
      <c r="ABO254" s="205"/>
      <c r="ABP254" s="205"/>
      <c r="ABQ254" s="205"/>
      <c r="ABR254" s="205"/>
      <c r="ABS254" s="205"/>
      <c r="ABT254" s="205"/>
      <c r="ABU254" s="205"/>
      <c r="ABV254" s="205"/>
      <c r="ABW254" s="205"/>
      <c r="ABX254" s="205"/>
      <c r="ABY254" s="205"/>
      <c r="ABZ254" s="205"/>
      <c r="ACA254" s="205"/>
      <c r="ACB254" s="205"/>
      <c r="ACC254" s="205"/>
      <c r="ACD254" s="205"/>
      <c r="ACE254" s="205"/>
      <c r="ACF254" s="205"/>
      <c r="ACG254" s="205"/>
      <c r="ACH254" s="205"/>
      <c r="ACI254" s="205"/>
      <c r="ACJ254" s="205"/>
      <c r="ACK254" s="205"/>
      <c r="ACL254" s="205"/>
      <c r="ACM254" s="205"/>
      <c r="ACN254" s="205"/>
      <c r="ACO254" s="205"/>
      <c r="ACP254" s="205"/>
      <c r="ACQ254" s="205"/>
      <c r="ACR254" s="205"/>
      <c r="ACS254" s="205"/>
      <c r="ACT254" s="205"/>
      <c r="ACU254" s="205"/>
      <c r="ACV254" s="205"/>
      <c r="ACW254" s="205"/>
      <c r="ACX254" s="205"/>
      <c r="ACY254" s="205"/>
      <c r="ACZ254" s="205"/>
      <c r="ADA254" s="205"/>
      <c r="ADB254" s="205"/>
      <c r="ADC254" s="205"/>
      <c r="ADD254" s="205"/>
      <c r="ADE254" s="205"/>
      <c r="ADF254" s="205"/>
      <c r="ADG254" s="205"/>
      <c r="ADH254" s="205"/>
      <c r="ADI254" s="205"/>
      <c r="ADJ254" s="205"/>
      <c r="ADK254" s="205"/>
      <c r="ADL254" s="205"/>
      <c r="ADM254" s="205"/>
      <c r="ADN254" s="205"/>
      <c r="ADO254" s="205"/>
      <c r="ADP254" s="205"/>
      <c r="ADQ254" s="205"/>
      <c r="ADR254" s="205"/>
      <c r="ADS254" s="205"/>
      <c r="ADT254" s="205"/>
      <c r="ADU254" s="205"/>
      <c r="ADV254" s="205"/>
      <c r="ADW254" s="205"/>
      <c r="ADX254" s="205"/>
      <c r="ADY254" s="205"/>
      <c r="ADZ254" s="205"/>
      <c r="AEA254" s="205"/>
      <c r="AEB254" s="205"/>
      <c r="AEC254" s="205"/>
      <c r="AED254" s="205"/>
      <c r="AEE254" s="205"/>
      <c r="AEF254" s="205"/>
      <c r="AEG254" s="205"/>
      <c r="AEH254" s="205"/>
      <c r="AEI254" s="205"/>
      <c r="AEJ254" s="205"/>
      <c r="AEK254" s="205"/>
      <c r="AEL254" s="205"/>
      <c r="AEM254" s="205"/>
      <c r="AEN254" s="205"/>
      <c r="AEO254" s="205"/>
      <c r="AEP254" s="205"/>
      <c r="AEQ254" s="205"/>
      <c r="AER254" s="205"/>
      <c r="AES254" s="205"/>
      <c r="AET254" s="205"/>
      <c r="AEU254" s="205"/>
      <c r="AEV254" s="205"/>
      <c r="AEW254" s="205"/>
      <c r="AEX254" s="205"/>
      <c r="AEY254" s="205"/>
      <c r="AEZ254" s="205"/>
      <c r="AFA254" s="205"/>
      <c r="AFB254" s="205"/>
      <c r="AFC254" s="205"/>
      <c r="AFD254" s="205"/>
      <c r="AFE254" s="205"/>
      <c r="AFF254" s="205"/>
      <c r="AFG254" s="205"/>
      <c r="AFH254" s="205"/>
      <c r="AFI254" s="205"/>
      <c r="AFJ254" s="205"/>
      <c r="AFK254" s="205"/>
      <c r="AFL254" s="205"/>
      <c r="AFM254" s="205"/>
      <c r="AFN254" s="205"/>
      <c r="AFO254" s="205"/>
      <c r="AFP254" s="205"/>
      <c r="AFQ254" s="205"/>
      <c r="AFR254" s="205"/>
      <c r="AFS254" s="205"/>
      <c r="AFT254" s="205"/>
      <c r="AFU254" s="205"/>
      <c r="AFV254" s="205"/>
      <c r="AFW254" s="205"/>
      <c r="AFX254" s="205"/>
      <c r="AFY254" s="205"/>
      <c r="AFZ254" s="205"/>
      <c r="AGA254" s="205"/>
      <c r="AGB254" s="205"/>
      <c r="AGC254" s="205"/>
      <c r="AGD254" s="205"/>
      <c r="AGE254" s="205"/>
      <c r="AGF254" s="205"/>
      <c r="AGG254" s="205"/>
      <c r="AGH254" s="205"/>
      <c r="AGI254" s="205"/>
      <c r="AGJ254" s="205"/>
      <c r="AGK254" s="205"/>
      <c r="AGL254" s="205"/>
      <c r="AGM254" s="205"/>
      <c r="AGN254" s="205"/>
      <c r="AGO254" s="205"/>
      <c r="AGP254" s="205"/>
      <c r="AGQ254" s="205"/>
      <c r="AGR254" s="205"/>
      <c r="AGS254" s="205"/>
      <c r="AGT254" s="205"/>
      <c r="AGU254" s="205"/>
      <c r="AGV254" s="205"/>
      <c r="AGW254" s="205"/>
      <c r="AGX254" s="205"/>
      <c r="AGY254" s="205"/>
      <c r="AGZ254" s="205"/>
      <c r="AHA254" s="205"/>
      <c r="AHB254" s="205"/>
      <c r="AHC254" s="205"/>
      <c r="AHD254" s="205"/>
      <c r="AHE254" s="205"/>
      <c r="AHF254" s="205"/>
      <c r="AHG254" s="205"/>
      <c r="AHH254" s="205"/>
      <c r="AHI254" s="205"/>
      <c r="AHJ254" s="205"/>
      <c r="AHK254" s="205"/>
      <c r="AHL254" s="205"/>
      <c r="AHM254" s="205"/>
      <c r="AHN254" s="205"/>
      <c r="AHO254" s="205"/>
      <c r="AHP254" s="205"/>
      <c r="AHQ254" s="205"/>
      <c r="AHR254" s="205"/>
      <c r="AHS254" s="205"/>
      <c r="AHT254" s="205"/>
      <c r="AHU254" s="205"/>
      <c r="AHV254" s="205"/>
      <c r="AHW254" s="205"/>
      <c r="AHX254" s="205"/>
      <c r="AHY254" s="205"/>
      <c r="AHZ254" s="205"/>
      <c r="AIA254" s="205"/>
      <c r="AIB254" s="205"/>
      <c r="AIC254" s="205"/>
      <c r="AID254" s="205"/>
      <c r="AIE254" s="205"/>
      <c r="AIF254" s="205"/>
      <c r="AIG254" s="205"/>
      <c r="AIH254" s="205"/>
      <c r="AII254" s="205"/>
      <c r="AIJ254" s="205"/>
      <c r="AIK254" s="205"/>
      <c r="AIL254" s="205"/>
      <c r="AIM254" s="205"/>
      <c r="AIN254" s="205"/>
      <c r="AIO254" s="205"/>
      <c r="AIP254" s="205"/>
      <c r="AIQ254" s="205"/>
      <c r="AIR254" s="205"/>
      <c r="AIS254" s="205"/>
      <c r="AIT254" s="205"/>
      <c r="AIU254" s="205"/>
      <c r="AIV254" s="205"/>
      <c r="AIW254" s="205"/>
      <c r="AIX254" s="205"/>
      <c r="AIY254" s="205"/>
      <c r="AIZ254" s="205"/>
      <c r="AJA254" s="205"/>
      <c r="AJB254" s="205"/>
      <c r="AJC254" s="205"/>
      <c r="AJD254" s="205"/>
      <c r="AJE254" s="205"/>
      <c r="AJF254" s="205"/>
      <c r="AJG254" s="205"/>
      <c r="AJH254" s="205"/>
      <c r="AJI254" s="205"/>
      <c r="AJJ254" s="205"/>
      <c r="AJK254" s="205"/>
      <c r="AJL254" s="205"/>
      <c r="AJM254" s="205"/>
      <c r="AJN254" s="205"/>
      <c r="AJO254" s="205"/>
      <c r="AJP254" s="205"/>
      <c r="AJQ254" s="205"/>
      <c r="AJR254" s="205"/>
      <c r="AJS254" s="205"/>
      <c r="AJT254" s="205"/>
      <c r="AJU254" s="205"/>
      <c r="AJV254" s="205"/>
      <c r="AJW254" s="205"/>
      <c r="AJX254" s="205"/>
      <c r="AJY254" s="205"/>
      <c r="AJZ254" s="205"/>
      <c r="AKA254" s="205"/>
      <c r="AKB254" s="205"/>
      <c r="AKC254" s="205"/>
      <c r="AKD254" s="205"/>
      <c r="AKE254" s="205"/>
      <c r="AKF254" s="205"/>
      <c r="AKG254" s="205"/>
      <c r="AKH254" s="205"/>
      <c r="AKI254" s="205"/>
      <c r="AKJ254" s="205"/>
      <c r="AKK254" s="205"/>
      <c r="AKL254" s="205"/>
      <c r="AKM254" s="205"/>
      <c r="AKN254" s="205"/>
      <c r="AKO254" s="205"/>
      <c r="AKP254" s="205"/>
      <c r="AKQ254" s="205"/>
      <c r="AKR254" s="205"/>
      <c r="AKS254" s="205"/>
      <c r="AKT254" s="205"/>
      <c r="AKU254" s="205"/>
      <c r="AKV254" s="205"/>
      <c r="AKW254" s="205"/>
      <c r="AKX254" s="205"/>
      <c r="AKY254" s="205"/>
      <c r="AKZ254" s="205"/>
      <c r="ALA254" s="205"/>
      <c r="ALB254" s="205"/>
      <c r="ALC254" s="205"/>
      <c r="ALD254" s="205"/>
      <c r="ALE254" s="205"/>
      <c r="ALF254" s="205"/>
      <c r="ALG254" s="205"/>
      <c r="ALH254" s="205"/>
      <c r="ALI254" s="205"/>
      <c r="ALJ254" s="205"/>
      <c r="ALK254" s="205"/>
      <c r="ALL254" s="205"/>
      <c r="ALM254" s="205"/>
      <c r="ALN254" s="205"/>
      <c r="ALO254" s="205"/>
      <c r="ALP254" s="205"/>
      <c r="ALQ254" s="205"/>
      <c r="ALR254" s="205"/>
      <c r="ALS254" s="205"/>
      <c r="ALT254" s="205"/>
      <c r="ALU254" s="205"/>
      <c r="ALV254" s="205"/>
      <c r="ALW254" s="205"/>
      <c r="ALX254" s="205"/>
      <c r="ALY254" s="205"/>
      <c r="ALZ254" s="205"/>
      <c r="AMA254" s="205"/>
      <c r="AMB254" s="205"/>
      <c r="AMC254" s="205"/>
      <c r="AMD254" s="205"/>
      <c r="AME254" s="205"/>
      <c r="AMF254" s="205"/>
      <c r="AMG254" s="205"/>
      <c r="AMH254" s="205"/>
      <c r="AMI254" s="205"/>
      <c r="AMJ254" s="205"/>
      <c r="AMK254" s="205"/>
    </row>
    <row r="255" spans="1:1025" s="207" customFormat="1" ht="54" x14ac:dyDescent="0.25">
      <c r="A255" s="202"/>
      <c r="B255" s="305"/>
      <c r="C255" s="303"/>
      <c r="D255" s="203" t="s">
        <v>24</v>
      </c>
      <c r="E255" s="204"/>
      <c r="F255" s="204"/>
      <c r="G255" s="204"/>
      <c r="H255" s="204"/>
      <c r="I255" s="204"/>
      <c r="J255" s="204"/>
      <c r="K255" s="204"/>
      <c r="L255" s="204"/>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c r="CV255" s="205"/>
      <c r="CW255" s="205"/>
      <c r="CX255" s="205"/>
      <c r="CY255" s="206"/>
      <c r="CZ255" s="206"/>
      <c r="DA255" s="206"/>
      <c r="DB255" s="206"/>
      <c r="DC255" s="206"/>
      <c r="DD255" s="206"/>
      <c r="DE255" s="206"/>
      <c r="DF255" s="206"/>
      <c r="DG255" s="206"/>
      <c r="DH255" s="206"/>
      <c r="DI255" s="206"/>
      <c r="DJ255" s="206"/>
      <c r="DK255" s="206"/>
      <c r="DL255" s="206"/>
      <c r="DM255" s="206"/>
      <c r="DN255" s="206"/>
      <c r="DO255" s="206"/>
      <c r="DP255" s="206"/>
      <c r="DQ255" s="206"/>
      <c r="DR255" s="206"/>
      <c r="DS255" s="206"/>
      <c r="DT255" s="206"/>
      <c r="DU255" s="206"/>
      <c r="DV255" s="206"/>
      <c r="DW255" s="206"/>
      <c r="DX255" s="206"/>
      <c r="DY255" s="206"/>
      <c r="DZ255" s="206"/>
      <c r="EA255" s="206"/>
      <c r="EB255" s="206"/>
      <c r="EC255" s="206"/>
      <c r="ED255" s="206"/>
      <c r="EE255" s="206"/>
      <c r="EF255" s="206"/>
      <c r="EG255" s="206"/>
      <c r="EH255" s="206"/>
      <c r="EI255" s="206"/>
      <c r="EJ255" s="206"/>
      <c r="EK255" s="206"/>
      <c r="EL255" s="206"/>
      <c r="EM255" s="206"/>
      <c r="EN255" s="206"/>
      <c r="EO255" s="206"/>
      <c r="EP255" s="206"/>
      <c r="EQ255" s="206"/>
      <c r="ER255" s="206"/>
      <c r="ES255" s="206"/>
      <c r="ET255" s="206"/>
      <c r="EU255" s="206"/>
      <c r="EV255" s="206"/>
      <c r="EW255" s="206"/>
      <c r="EX255" s="206"/>
      <c r="EY255" s="206"/>
      <c r="EZ255" s="206"/>
      <c r="FA255" s="206"/>
      <c r="FB255" s="206"/>
      <c r="FC255" s="206"/>
      <c r="FD255" s="206"/>
      <c r="FE255" s="206"/>
      <c r="FF255" s="206"/>
      <c r="FG255" s="206"/>
      <c r="FH255" s="206"/>
      <c r="FI255" s="206"/>
      <c r="FJ255" s="206"/>
      <c r="FK255" s="206"/>
      <c r="FL255" s="206"/>
      <c r="FM255" s="206"/>
      <c r="FN255" s="206"/>
      <c r="FO255" s="206"/>
      <c r="FP255" s="206"/>
      <c r="FQ255" s="206"/>
      <c r="FR255" s="206"/>
      <c r="FS255" s="206"/>
      <c r="FT255" s="206"/>
      <c r="FU255" s="206"/>
      <c r="FV255" s="206"/>
      <c r="FW255" s="206"/>
      <c r="FX255" s="206"/>
      <c r="FY255" s="206"/>
      <c r="FZ255" s="206"/>
      <c r="GA255" s="206"/>
      <c r="GB255" s="206"/>
      <c r="GC255" s="206"/>
      <c r="GD255" s="206"/>
      <c r="GE255" s="206"/>
      <c r="GF255" s="206"/>
      <c r="GG255" s="206"/>
      <c r="GH255" s="206"/>
      <c r="GI255" s="206"/>
      <c r="GJ255" s="206"/>
      <c r="GK255" s="206"/>
      <c r="GL255" s="206"/>
      <c r="GM255" s="206"/>
      <c r="GN255" s="206"/>
      <c r="GO255" s="206"/>
      <c r="GP255" s="206"/>
      <c r="GQ255" s="206"/>
      <c r="GR255" s="206"/>
      <c r="GS255" s="206"/>
      <c r="GT255" s="206"/>
      <c r="GU255" s="206"/>
      <c r="GV255" s="206"/>
      <c r="GW255" s="206"/>
      <c r="GX255" s="206"/>
      <c r="GY255" s="206"/>
      <c r="GZ255" s="206"/>
      <c r="HA255" s="206"/>
      <c r="HB255" s="206"/>
      <c r="HC255" s="206"/>
      <c r="HD255" s="206"/>
      <c r="HE255" s="206"/>
      <c r="HF255" s="206"/>
      <c r="HG255" s="206"/>
      <c r="HH255" s="206"/>
      <c r="HI255" s="206"/>
      <c r="HJ255" s="206"/>
      <c r="HK255" s="206"/>
      <c r="HL255" s="206"/>
      <c r="HM255" s="206"/>
      <c r="HN255" s="206"/>
      <c r="HO255" s="206"/>
      <c r="HP255" s="206"/>
      <c r="HQ255" s="206"/>
      <c r="HR255" s="206"/>
      <c r="HS255" s="206"/>
      <c r="HT255" s="206"/>
      <c r="HU255" s="206"/>
      <c r="HV255" s="206"/>
      <c r="HW255" s="206"/>
      <c r="HX255" s="206"/>
      <c r="HY255" s="206"/>
      <c r="HZ255" s="206"/>
      <c r="IA255" s="206"/>
      <c r="IB255" s="206"/>
      <c r="IC255" s="206"/>
      <c r="ID255" s="206"/>
      <c r="IE255" s="206"/>
      <c r="IF255" s="206"/>
      <c r="IG255" s="206"/>
      <c r="IH255" s="206"/>
      <c r="II255" s="206"/>
      <c r="IJ255" s="206"/>
      <c r="IK255" s="206"/>
      <c r="IL255" s="206"/>
      <c r="IM255" s="206"/>
      <c r="IN255" s="206"/>
      <c r="IO255" s="206"/>
      <c r="IP255" s="206"/>
      <c r="IQ255" s="206"/>
      <c r="IR255" s="206"/>
      <c r="IS255" s="206"/>
      <c r="IT255" s="206"/>
      <c r="IU255" s="206"/>
      <c r="IV255" s="206"/>
      <c r="IW255" s="206"/>
      <c r="IX255" s="206"/>
      <c r="IY255" s="206"/>
      <c r="IZ255" s="206"/>
      <c r="JA255" s="206"/>
      <c r="JB255" s="206"/>
      <c r="JC255" s="206"/>
      <c r="JD255" s="206"/>
      <c r="JE255" s="206"/>
      <c r="JF255" s="206"/>
      <c r="JG255" s="206"/>
      <c r="JH255" s="206"/>
      <c r="JI255" s="206"/>
      <c r="JJ255" s="206"/>
      <c r="JK255" s="206"/>
      <c r="JL255" s="206"/>
      <c r="JM255" s="206"/>
      <c r="JN255" s="206"/>
      <c r="JO255" s="206"/>
      <c r="JP255" s="206"/>
      <c r="JQ255" s="206"/>
      <c r="JR255" s="206"/>
      <c r="JS255" s="206"/>
      <c r="JT255" s="206"/>
      <c r="JU255" s="206"/>
      <c r="JV255" s="206"/>
      <c r="JW255" s="206"/>
      <c r="JX255" s="206"/>
      <c r="JY255" s="206"/>
      <c r="JZ255" s="206"/>
      <c r="KA255" s="206"/>
      <c r="KB255" s="206"/>
      <c r="KC255" s="206"/>
      <c r="KD255" s="206"/>
      <c r="KE255" s="206"/>
      <c r="KF255" s="206"/>
      <c r="KG255" s="206"/>
      <c r="KH255" s="206"/>
      <c r="KI255" s="206"/>
      <c r="KJ255" s="206"/>
      <c r="KK255" s="206"/>
      <c r="KL255" s="206"/>
      <c r="KM255" s="206"/>
      <c r="KN255" s="206"/>
      <c r="KO255" s="206"/>
      <c r="KP255" s="205"/>
      <c r="KQ255" s="205"/>
      <c r="KR255" s="205"/>
      <c r="KS255" s="205"/>
      <c r="KT255" s="205"/>
      <c r="KU255" s="205"/>
      <c r="KV255" s="205"/>
      <c r="KW255" s="205"/>
      <c r="KX255" s="205"/>
      <c r="KY255" s="205"/>
      <c r="KZ255" s="205"/>
      <c r="LA255" s="205"/>
      <c r="LB255" s="205"/>
      <c r="LC255" s="205"/>
      <c r="LD255" s="205"/>
      <c r="LE255" s="205"/>
      <c r="LF255" s="205"/>
      <c r="LG255" s="205"/>
      <c r="LH255" s="205"/>
      <c r="LI255" s="205"/>
      <c r="LJ255" s="205"/>
      <c r="LK255" s="205"/>
      <c r="LL255" s="205"/>
      <c r="LM255" s="205"/>
      <c r="LN255" s="205"/>
      <c r="LO255" s="205"/>
      <c r="LP255" s="205"/>
      <c r="LQ255" s="205"/>
      <c r="LR255" s="205"/>
      <c r="LS255" s="205"/>
      <c r="LT255" s="205"/>
      <c r="LU255" s="205"/>
      <c r="LV255" s="205"/>
      <c r="LW255" s="205"/>
      <c r="LX255" s="205"/>
      <c r="LY255" s="205"/>
      <c r="LZ255" s="205"/>
      <c r="MA255" s="205"/>
      <c r="MB255" s="205"/>
      <c r="MC255" s="205"/>
      <c r="MD255" s="205"/>
      <c r="ME255" s="205"/>
      <c r="MF255" s="205"/>
      <c r="MG255" s="205"/>
      <c r="MH255" s="205"/>
      <c r="MI255" s="205"/>
      <c r="MJ255" s="205"/>
      <c r="MK255" s="205"/>
      <c r="ML255" s="205"/>
      <c r="MM255" s="205"/>
      <c r="MN255" s="205"/>
      <c r="MO255" s="205"/>
      <c r="MP255" s="205"/>
      <c r="MQ255" s="205"/>
      <c r="MR255" s="205"/>
      <c r="MS255" s="205"/>
      <c r="MT255" s="205"/>
      <c r="MU255" s="205"/>
      <c r="MV255" s="205"/>
      <c r="MW255" s="205"/>
      <c r="MX255" s="205"/>
      <c r="MY255" s="205"/>
      <c r="MZ255" s="205"/>
      <c r="NA255" s="205"/>
      <c r="NB255" s="205"/>
      <c r="NC255" s="205"/>
      <c r="ND255" s="205"/>
      <c r="NE255" s="205"/>
      <c r="NF255" s="205"/>
      <c r="NG255" s="205"/>
      <c r="NH255" s="205"/>
      <c r="NI255" s="205"/>
      <c r="NJ255" s="205"/>
      <c r="NK255" s="205"/>
      <c r="NL255" s="205"/>
      <c r="NM255" s="205"/>
      <c r="NN255" s="205"/>
      <c r="NO255" s="205"/>
      <c r="NP255" s="205"/>
      <c r="NQ255" s="205"/>
      <c r="NR255" s="205"/>
      <c r="NS255" s="205"/>
      <c r="NT255" s="205"/>
      <c r="NU255" s="205"/>
      <c r="NV255" s="205"/>
      <c r="NW255" s="205"/>
      <c r="NX255" s="205"/>
      <c r="NY255" s="205"/>
      <c r="NZ255" s="205"/>
      <c r="OA255" s="205"/>
      <c r="OB255" s="205"/>
      <c r="OC255" s="205"/>
      <c r="OD255" s="205"/>
      <c r="OE255" s="205"/>
      <c r="OF255" s="205"/>
      <c r="OG255" s="205"/>
      <c r="OH255" s="205"/>
      <c r="OI255" s="205"/>
      <c r="OJ255" s="205"/>
      <c r="OK255" s="205"/>
      <c r="OL255" s="205"/>
      <c r="OM255" s="205"/>
      <c r="ON255" s="205"/>
      <c r="OO255" s="205"/>
      <c r="OP255" s="205"/>
      <c r="OQ255" s="205"/>
      <c r="OR255" s="205"/>
      <c r="OS255" s="205"/>
      <c r="OT255" s="205"/>
      <c r="OU255" s="205"/>
      <c r="OV255" s="205"/>
      <c r="OW255" s="205"/>
      <c r="OX255" s="205"/>
      <c r="OY255" s="205"/>
      <c r="OZ255" s="205"/>
      <c r="PA255" s="205"/>
      <c r="PB255" s="205"/>
      <c r="PC255" s="205"/>
      <c r="PD255" s="205"/>
      <c r="PE255" s="205"/>
      <c r="PF255" s="205"/>
      <c r="PG255" s="205"/>
      <c r="PH255" s="205"/>
      <c r="PI255" s="205"/>
      <c r="PJ255" s="205"/>
      <c r="PK255" s="205"/>
      <c r="PL255" s="205"/>
      <c r="PM255" s="205"/>
      <c r="PN255" s="205"/>
      <c r="PO255" s="205"/>
      <c r="PP255" s="205"/>
      <c r="PQ255" s="205"/>
      <c r="PR255" s="205"/>
      <c r="PS255" s="205"/>
      <c r="PT255" s="205"/>
      <c r="PU255" s="205"/>
      <c r="PV255" s="205"/>
      <c r="PW255" s="205"/>
      <c r="PX255" s="205"/>
      <c r="PY255" s="205"/>
      <c r="PZ255" s="205"/>
      <c r="QA255" s="205"/>
      <c r="QB255" s="205"/>
      <c r="QC255" s="205"/>
      <c r="QD255" s="205"/>
      <c r="QE255" s="205"/>
      <c r="QF255" s="205"/>
      <c r="QG255" s="205"/>
      <c r="QH255" s="205"/>
      <c r="QI255" s="205"/>
      <c r="QJ255" s="205"/>
      <c r="QK255" s="205"/>
      <c r="QL255" s="205"/>
      <c r="QM255" s="205"/>
      <c r="QN255" s="205"/>
      <c r="QO255" s="205"/>
      <c r="QP255" s="205"/>
      <c r="QQ255" s="205"/>
      <c r="QR255" s="205"/>
      <c r="QS255" s="205"/>
      <c r="QT255" s="205"/>
      <c r="QU255" s="205"/>
      <c r="QV255" s="205"/>
      <c r="QW255" s="205"/>
      <c r="QX255" s="205"/>
      <c r="QY255" s="205"/>
      <c r="QZ255" s="205"/>
      <c r="RA255" s="205"/>
      <c r="RB255" s="205"/>
      <c r="RC255" s="205"/>
      <c r="RD255" s="205"/>
      <c r="RE255" s="205"/>
      <c r="RF255" s="205"/>
      <c r="RG255" s="205"/>
      <c r="RH255" s="205"/>
      <c r="RI255" s="205"/>
      <c r="RJ255" s="205"/>
      <c r="RK255" s="205"/>
      <c r="RL255" s="205"/>
      <c r="RM255" s="205"/>
      <c r="RN255" s="205"/>
      <c r="RO255" s="205"/>
      <c r="RP255" s="205"/>
      <c r="RQ255" s="205"/>
      <c r="RR255" s="205"/>
      <c r="RS255" s="205"/>
      <c r="RT255" s="205"/>
      <c r="RU255" s="205"/>
      <c r="RV255" s="205"/>
      <c r="RW255" s="205"/>
      <c r="RX255" s="205"/>
      <c r="RY255" s="205"/>
      <c r="RZ255" s="205"/>
      <c r="SA255" s="205"/>
      <c r="SB255" s="205"/>
      <c r="SC255" s="205"/>
      <c r="SD255" s="205"/>
      <c r="SE255" s="205"/>
      <c r="SF255" s="205"/>
      <c r="SG255" s="205"/>
      <c r="SH255" s="205"/>
      <c r="SI255" s="205"/>
      <c r="SJ255" s="205"/>
      <c r="SK255" s="205"/>
      <c r="SL255" s="205"/>
      <c r="SM255" s="205"/>
      <c r="SN255" s="205"/>
      <c r="SO255" s="205"/>
      <c r="SP255" s="205"/>
      <c r="SQ255" s="205"/>
      <c r="SR255" s="205"/>
      <c r="SS255" s="205"/>
      <c r="ST255" s="205"/>
      <c r="SU255" s="205"/>
      <c r="SV255" s="205"/>
      <c r="SW255" s="205"/>
      <c r="SX255" s="205"/>
      <c r="SY255" s="205"/>
      <c r="SZ255" s="205"/>
      <c r="TA255" s="205"/>
      <c r="TB255" s="205"/>
      <c r="TC255" s="205"/>
      <c r="TD255" s="205"/>
      <c r="TE255" s="205"/>
      <c r="TF255" s="205"/>
      <c r="TG255" s="205"/>
      <c r="TH255" s="205"/>
      <c r="TI255" s="205"/>
      <c r="TJ255" s="205"/>
      <c r="TK255" s="205"/>
      <c r="TL255" s="205"/>
      <c r="TM255" s="205"/>
      <c r="TN255" s="205"/>
      <c r="TO255" s="205"/>
      <c r="TP255" s="205"/>
      <c r="TQ255" s="205"/>
      <c r="TR255" s="205"/>
      <c r="TS255" s="205"/>
      <c r="TT255" s="205"/>
      <c r="TU255" s="205"/>
      <c r="TV255" s="205"/>
      <c r="TW255" s="205"/>
      <c r="TX255" s="205"/>
      <c r="TY255" s="205"/>
      <c r="TZ255" s="205"/>
      <c r="UA255" s="205"/>
      <c r="UB255" s="205"/>
      <c r="UC255" s="205"/>
      <c r="UD255" s="205"/>
      <c r="UE255" s="205"/>
      <c r="UF255" s="205"/>
      <c r="UG255" s="205"/>
      <c r="UH255" s="205"/>
      <c r="UI255" s="205"/>
      <c r="UJ255" s="205"/>
      <c r="UK255" s="205"/>
      <c r="UL255" s="205"/>
      <c r="UM255" s="205"/>
      <c r="UN255" s="205"/>
      <c r="UO255" s="205"/>
      <c r="UP255" s="205"/>
      <c r="UQ255" s="205"/>
      <c r="UR255" s="205"/>
      <c r="US255" s="205"/>
      <c r="UT255" s="205"/>
      <c r="UU255" s="205"/>
      <c r="UV255" s="205"/>
      <c r="UW255" s="205"/>
      <c r="UX255" s="205"/>
      <c r="UY255" s="205"/>
      <c r="UZ255" s="205"/>
      <c r="VA255" s="205"/>
      <c r="VB255" s="205"/>
      <c r="VC255" s="205"/>
      <c r="VD255" s="205"/>
      <c r="VE255" s="205"/>
      <c r="VF255" s="205"/>
      <c r="VG255" s="205"/>
      <c r="VH255" s="205"/>
      <c r="VI255" s="205"/>
      <c r="VJ255" s="205"/>
      <c r="VK255" s="205"/>
      <c r="VL255" s="205"/>
      <c r="VM255" s="205"/>
      <c r="VN255" s="205"/>
      <c r="VO255" s="205"/>
      <c r="VP255" s="205"/>
      <c r="VQ255" s="205"/>
      <c r="VR255" s="205"/>
      <c r="VS255" s="205"/>
      <c r="VT255" s="205"/>
      <c r="VU255" s="205"/>
      <c r="VV255" s="205"/>
      <c r="VW255" s="205"/>
      <c r="VX255" s="205"/>
      <c r="VY255" s="205"/>
      <c r="VZ255" s="205"/>
      <c r="WA255" s="205"/>
      <c r="WB255" s="205"/>
      <c r="WC255" s="205"/>
      <c r="WD255" s="205"/>
      <c r="WE255" s="205"/>
      <c r="WF255" s="205"/>
      <c r="WG255" s="205"/>
      <c r="WH255" s="205"/>
      <c r="WI255" s="205"/>
      <c r="WJ255" s="205"/>
      <c r="WK255" s="205"/>
      <c r="WL255" s="205"/>
      <c r="WM255" s="205"/>
      <c r="WN255" s="205"/>
      <c r="WO255" s="205"/>
      <c r="WP255" s="205"/>
      <c r="WQ255" s="205"/>
      <c r="WR255" s="205"/>
      <c r="WS255" s="205"/>
      <c r="WT255" s="205"/>
      <c r="WU255" s="205"/>
      <c r="WV255" s="205"/>
      <c r="WW255" s="205"/>
      <c r="WX255" s="205"/>
      <c r="WY255" s="205"/>
      <c r="WZ255" s="205"/>
      <c r="XA255" s="205"/>
      <c r="XB255" s="205"/>
      <c r="XC255" s="205"/>
      <c r="XD255" s="205"/>
      <c r="XE255" s="205"/>
      <c r="XF255" s="205"/>
      <c r="XG255" s="205"/>
      <c r="XH255" s="205"/>
      <c r="XI255" s="205"/>
      <c r="XJ255" s="205"/>
      <c r="XK255" s="205"/>
      <c r="XL255" s="205"/>
      <c r="XM255" s="205"/>
      <c r="XN255" s="205"/>
      <c r="XO255" s="205"/>
      <c r="XP255" s="205"/>
      <c r="XQ255" s="205"/>
      <c r="XR255" s="205"/>
      <c r="XS255" s="205"/>
      <c r="XT255" s="205"/>
      <c r="XU255" s="205"/>
      <c r="XV255" s="205"/>
      <c r="XW255" s="205"/>
      <c r="XX255" s="205"/>
      <c r="XY255" s="205"/>
      <c r="XZ255" s="205"/>
      <c r="YA255" s="205"/>
      <c r="YB255" s="205"/>
      <c r="YC255" s="205"/>
      <c r="YD255" s="205"/>
      <c r="YE255" s="205"/>
      <c r="YF255" s="205"/>
      <c r="YG255" s="205"/>
      <c r="YH255" s="205"/>
      <c r="YI255" s="205"/>
      <c r="YJ255" s="205"/>
      <c r="YK255" s="205"/>
      <c r="YL255" s="205"/>
      <c r="YM255" s="205"/>
      <c r="YN255" s="205"/>
      <c r="YO255" s="205"/>
      <c r="YP255" s="205"/>
      <c r="YQ255" s="205"/>
      <c r="YR255" s="205"/>
      <c r="YS255" s="205"/>
      <c r="YT255" s="205"/>
      <c r="YU255" s="205"/>
      <c r="YV255" s="205"/>
      <c r="YW255" s="205"/>
      <c r="YX255" s="205"/>
      <c r="YY255" s="205"/>
      <c r="YZ255" s="205"/>
      <c r="ZA255" s="205"/>
      <c r="ZB255" s="205"/>
      <c r="ZC255" s="205"/>
      <c r="ZD255" s="205"/>
      <c r="ZE255" s="205"/>
      <c r="ZF255" s="205"/>
      <c r="ZG255" s="205"/>
      <c r="ZH255" s="205"/>
      <c r="ZI255" s="205"/>
      <c r="ZJ255" s="205"/>
      <c r="ZK255" s="205"/>
      <c r="ZL255" s="205"/>
      <c r="ZM255" s="205"/>
      <c r="ZN255" s="205"/>
      <c r="ZO255" s="205"/>
      <c r="ZP255" s="205"/>
      <c r="ZQ255" s="205"/>
      <c r="ZR255" s="205"/>
      <c r="ZS255" s="205"/>
      <c r="ZT255" s="205"/>
      <c r="ZU255" s="205"/>
      <c r="ZV255" s="205"/>
      <c r="ZW255" s="205"/>
      <c r="ZX255" s="205"/>
      <c r="ZY255" s="205"/>
      <c r="ZZ255" s="205"/>
      <c r="AAA255" s="205"/>
      <c r="AAB255" s="205"/>
      <c r="AAC255" s="205"/>
      <c r="AAD255" s="205"/>
      <c r="AAE255" s="205"/>
      <c r="AAF255" s="205"/>
      <c r="AAG255" s="205"/>
      <c r="AAH255" s="205"/>
      <c r="AAI255" s="205"/>
      <c r="AAJ255" s="205"/>
      <c r="AAK255" s="205"/>
      <c r="AAL255" s="205"/>
      <c r="AAM255" s="205"/>
      <c r="AAN255" s="205"/>
      <c r="AAO255" s="205"/>
      <c r="AAP255" s="205"/>
      <c r="AAQ255" s="205"/>
      <c r="AAR255" s="205"/>
      <c r="AAS255" s="205"/>
      <c r="AAT255" s="205"/>
      <c r="AAU255" s="205"/>
      <c r="AAV255" s="205"/>
      <c r="AAW255" s="205"/>
      <c r="AAX255" s="205"/>
      <c r="AAY255" s="205"/>
      <c r="AAZ255" s="205"/>
      <c r="ABA255" s="205"/>
      <c r="ABB255" s="205"/>
      <c r="ABC255" s="205"/>
      <c r="ABD255" s="205"/>
      <c r="ABE255" s="205"/>
      <c r="ABF255" s="205"/>
      <c r="ABG255" s="205"/>
      <c r="ABH255" s="205"/>
      <c r="ABI255" s="205"/>
      <c r="ABJ255" s="205"/>
      <c r="ABK255" s="205"/>
      <c r="ABL255" s="205"/>
      <c r="ABM255" s="205"/>
      <c r="ABN255" s="205"/>
      <c r="ABO255" s="205"/>
      <c r="ABP255" s="205"/>
      <c r="ABQ255" s="205"/>
      <c r="ABR255" s="205"/>
      <c r="ABS255" s="205"/>
      <c r="ABT255" s="205"/>
      <c r="ABU255" s="205"/>
      <c r="ABV255" s="205"/>
      <c r="ABW255" s="205"/>
      <c r="ABX255" s="205"/>
      <c r="ABY255" s="205"/>
      <c r="ABZ255" s="205"/>
      <c r="ACA255" s="205"/>
      <c r="ACB255" s="205"/>
      <c r="ACC255" s="205"/>
      <c r="ACD255" s="205"/>
      <c r="ACE255" s="205"/>
      <c r="ACF255" s="205"/>
      <c r="ACG255" s="205"/>
      <c r="ACH255" s="205"/>
      <c r="ACI255" s="205"/>
      <c r="ACJ255" s="205"/>
      <c r="ACK255" s="205"/>
      <c r="ACL255" s="205"/>
      <c r="ACM255" s="205"/>
      <c r="ACN255" s="205"/>
      <c r="ACO255" s="205"/>
      <c r="ACP255" s="205"/>
      <c r="ACQ255" s="205"/>
      <c r="ACR255" s="205"/>
      <c r="ACS255" s="205"/>
      <c r="ACT255" s="205"/>
      <c r="ACU255" s="205"/>
      <c r="ACV255" s="205"/>
      <c r="ACW255" s="205"/>
      <c r="ACX255" s="205"/>
      <c r="ACY255" s="205"/>
      <c r="ACZ255" s="205"/>
      <c r="ADA255" s="205"/>
      <c r="ADB255" s="205"/>
      <c r="ADC255" s="205"/>
      <c r="ADD255" s="205"/>
      <c r="ADE255" s="205"/>
      <c r="ADF255" s="205"/>
      <c r="ADG255" s="205"/>
      <c r="ADH255" s="205"/>
      <c r="ADI255" s="205"/>
      <c r="ADJ255" s="205"/>
      <c r="ADK255" s="205"/>
      <c r="ADL255" s="205"/>
      <c r="ADM255" s="205"/>
      <c r="ADN255" s="205"/>
      <c r="ADO255" s="205"/>
      <c r="ADP255" s="205"/>
      <c r="ADQ255" s="205"/>
      <c r="ADR255" s="205"/>
      <c r="ADS255" s="205"/>
      <c r="ADT255" s="205"/>
      <c r="ADU255" s="205"/>
      <c r="ADV255" s="205"/>
      <c r="ADW255" s="205"/>
      <c r="ADX255" s="205"/>
      <c r="ADY255" s="205"/>
      <c r="ADZ255" s="205"/>
      <c r="AEA255" s="205"/>
      <c r="AEB255" s="205"/>
      <c r="AEC255" s="205"/>
      <c r="AED255" s="205"/>
      <c r="AEE255" s="205"/>
      <c r="AEF255" s="205"/>
      <c r="AEG255" s="205"/>
      <c r="AEH255" s="205"/>
      <c r="AEI255" s="205"/>
      <c r="AEJ255" s="205"/>
      <c r="AEK255" s="205"/>
      <c r="AEL255" s="205"/>
      <c r="AEM255" s="205"/>
      <c r="AEN255" s="205"/>
      <c r="AEO255" s="205"/>
      <c r="AEP255" s="205"/>
      <c r="AEQ255" s="205"/>
      <c r="AER255" s="205"/>
      <c r="AES255" s="205"/>
      <c r="AET255" s="205"/>
      <c r="AEU255" s="205"/>
      <c r="AEV255" s="205"/>
      <c r="AEW255" s="205"/>
      <c r="AEX255" s="205"/>
      <c r="AEY255" s="205"/>
      <c r="AEZ255" s="205"/>
      <c r="AFA255" s="205"/>
      <c r="AFB255" s="205"/>
      <c r="AFC255" s="205"/>
      <c r="AFD255" s="205"/>
      <c r="AFE255" s="205"/>
      <c r="AFF255" s="205"/>
      <c r="AFG255" s="205"/>
      <c r="AFH255" s="205"/>
      <c r="AFI255" s="205"/>
      <c r="AFJ255" s="205"/>
      <c r="AFK255" s="205"/>
      <c r="AFL255" s="205"/>
      <c r="AFM255" s="205"/>
      <c r="AFN255" s="205"/>
      <c r="AFO255" s="205"/>
      <c r="AFP255" s="205"/>
      <c r="AFQ255" s="205"/>
      <c r="AFR255" s="205"/>
      <c r="AFS255" s="205"/>
      <c r="AFT255" s="205"/>
      <c r="AFU255" s="205"/>
      <c r="AFV255" s="205"/>
      <c r="AFW255" s="205"/>
      <c r="AFX255" s="205"/>
      <c r="AFY255" s="205"/>
      <c r="AFZ255" s="205"/>
      <c r="AGA255" s="205"/>
      <c r="AGB255" s="205"/>
      <c r="AGC255" s="205"/>
      <c r="AGD255" s="205"/>
      <c r="AGE255" s="205"/>
      <c r="AGF255" s="205"/>
      <c r="AGG255" s="205"/>
      <c r="AGH255" s="205"/>
      <c r="AGI255" s="205"/>
      <c r="AGJ255" s="205"/>
      <c r="AGK255" s="205"/>
      <c r="AGL255" s="205"/>
      <c r="AGM255" s="205"/>
      <c r="AGN255" s="205"/>
      <c r="AGO255" s="205"/>
      <c r="AGP255" s="205"/>
      <c r="AGQ255" s="205"/>
      <c r="AGR255" s="205"/>
      <c r="AGS255" s="205"/>
      <c r="AGT255" s="205"/>
      <c r="AGU255" s="205"/>
      <c r="AGV255" s="205"/>
      <c r="AGW255" s="205"/>
      <c r="AGX255" s="205"/>
      <c r="AGY255" s="205"/>
      <c r="AGZ255" s="205"/>
      <c r="AHA255" s="205"/>
      <c r="AHB255" s="205"/>
      <c r="AHC255" s="205"/>
      <c r="AHD255" s="205"/>
      <c r="AHE255" s="205"/>
      <c r="AHF255" s="205"/>
      <c r="AHG255" s="205"/>
      <c r="AHH255" s="205"/>
      <c r="AHI255" s="205"/>
      <c r="AHJ255" s="205"/>
      <c r="AHK255" s="205"/>
      <c r="AHL255" s="205"/>
      <c r="AHM255" s="205"/>
      <c r="AHN255" s="205"/>
      <c r="AHO255" s="205"/>
      <c r="AHP255" s="205"/>
      <c r="AHQ255" s="205"/>
      <c r="AHR255" s="205"/>
      <c r="AHS255" s="205"/>
      <c r="AHT255" s="205"/>
      <c r="AHU255" s="205"/>
      <c r="AHV255" s="205"/>
      <c r="AHW255" s="205"/>
      <c r="AHX255" s="205"/>
      <c r="AHY255" s="205"/>
      <c r="AHZ255" s="205"/>
      <c r="AIA255" s="205"/>
      <c r="AIB255" s="205"/>
      <c r="AIC255" s="205"/>
      <c r="AID255" s="205"/>
      <c r="AIE255" s="205"/>
      <c r="AIF255" s="205"/>
      <c r="AIG255" s="205"/>
      <c r="AIH255" s="205"/>
      <c r="AII255" s="205"/>
      <c r="AIJ255" s="205"/>
      <c r="AIK255" s="205"/>
      <c r="AIL255" s="205"/>
      <c r="AIM255" s="205"/>
      <c r="AIN255" s="205"/>
      <c r="AIO255" s="205"/>
      <c r="AIP255" s="205"/>
      <c r="AIQ255" s="205"/>
      <c r="AIR255" s="205"/>
      <c r="AIS255" s="205"/>
      <c r="AIT255" s="205"/>
      <c r="AIU255" s="205"/>
      <c r="AIV255" s="205"/>
      <c r="AIW255" s="205"/>
      <c r="AIX255" s="205"/>
      <c r="AIY255" s="205"/>
      <c r="AIZ255" s="205"/>
      <c r="AJA255" s="205"/>
      <c r="AJB255" s="205"/>
      <c r="AJC255" s="205"/>
      <c r="AJD255" s="205"/>
      <c r="AJE255" s="205"/>
      <c r="AJF255" s="205"/>
      <c r="AJG255" s="205"/>
      <c r="AJH255" s="205"/>
      <c r="AJI255" s="205"/>
      <c r="AJJ255" s="205"/>
      <c r="AJK255" s="205"/>
      <c r="AJL255" s="205"/>
      <c r="AJM255" s="205"/>
      <c r="AJN255" s="205"/>
      <c r="AJO255" s="205"/>
      <c r="AJP255" s="205"/>
      <c r="AJQ255" s="205"/>
      <c r="AJR255" s="205"/>
      <c r="AJS255" s="205"/>
      <c r="AJT255" s="205"/>
      <c r="AJU255" s="205"/>
      <c r="AJV255" s="205"/>
      <c r="AJW255" s="205"/>
      <c r="AJX255" s="205"/>
      <c r="AJY255" s="205"/>
      <c r="AJZ255" s="205"/>
      <c r="AKA255" s="205"/>
      <c r="AKB255" s="205"/>
      <c r="AKC255" s="205"/>
      <c r="AKD255" s="205"/>
      <c r="AKE255" s="205"/>
      <c r="AKF255" s="205"/>
      <c r="AKG255" s="205"/>
      <c r="AKH255" s="205"/>
      <c r="AKI255" s="205"/>
      <c r="AKJ255" s="205"/>
      <c r="AKK255" s="205"/>
      <c r="AKL255" s="205"/>
      <c r="AKM255" s="205"/>
      <c r="AKN255" s="205"/>
      <c r="AKO255" s="205"/>
      <c r="AKP255" s="205"/>
      <c r="AKQ255" s="205"/>
      <c r="AKR255" s="205"/>
      <c r="AKS255" s="205"/>
      <c r="AKT255" s="205"/>
      <c r="AKU255" s="205"/>
      <c r="AKV255" s="205"/>
      <c r="AKW255" s="205"/>
      <c r="AKX255" s="205"/>
      <c r="AKY255" s="205"/>
      <c r="AKZ255" s="205"/>
      <c r="ALA255" s="205"/>
      <c r="ALB255" s="205"/>
      <c r="ALC255" s="205"/>
      <c r="ALD255" s="205"/>
      <c r="ALE255" s="205"/>
      <c r="ALF255" s="205"/>
      <c r="ALG255" s="205"/>
      <c r="ALH255" s="205"/>
      <c r="ALI255" s="205"/>
      <c r="ALJ255" s="205"/>
      <c r="ALK255" s="205"/>
      <c r="ALL255" s="205"/>
      <c r="ALM255" s="205"/>
      <c r="ALN255" s="205"/>
      <c r="ALO255" s="205"/>
      <c r="ALP255" s="205"/>
      <c r="ALQ255" s="205"/>
      <c r="ALR255" s="205"/>
      <c r="ALS255" s="205"/>
      <c r="ALT255" s="205"/>
      <c r="ALU255" s="205"/>
      <c r="ALV255" s="205"/>
      <c r="ALW255" s="205"/>
      <c r="ALX255" s="205"/>
      <c r="ALY255" s="205"/>
      <c r="ALZ255" s="205"/>
      <c r="AMA255" s="205"/>
      <c r="AMB255" s="205"/>
      <c r="AMC255" s="205"/>
      <c r="AMD255" s="205"/>
      <c r="AME255" s="205"/>
      <c r="AMF255" s="205"/>
      <c r="AMG255" s="205"/>
      <c r="AMH255" s="205"/>
      <c r="AMI255" s="205"/>
      <c r="AMJ255" s="205"/>
      <c r="AMK255" s="205"/>
    </row>
    <row r="256" spans="1:1025" s="207" customFormat="1" ht="27" x14ac:dyDescent="0.25">
      <c r="A256" s="202"/>
      <c r="B256" s="305"/>
      <c r="C256" s="303"/>
      <c r="D256" s="203" t="s">
        <v>25</v>
      </c>
      <c r="E256" s="204"/>
      <c r="F256" s="204"/>
      <c r="G256" s="204"/>
      <c r="H256" s="204"/>
      <c r="I256" s="204"/>
      <c r="J256" s="204"/>
      <c r="K256" s="204"/>
      <c r="L256" s="204"/>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6"/>
      <c r="CZ256" s="206"/>
      <c r="DA256" s="206"/>
      <c r="DB256" s="206"/>
      <c r="DC256" s="206"/>
      <c r="DD256" s="206"/>
      <c r="DE256" s="206"/>
      <c r="DF256" s="206"/>
      <c r="DG256" s="206"/>
      <c r="DH256" s="206"/>
      <c r="DI256" s="206"/>
      <c r="DJ256" s="206"/>
      <c r="DK256" s="206"/>
      <c r="DL256" s="206"/>
      <c r="DM256" s="206"/>
      <c r="DN256" s="206"/>
      <c r="DO256" s="206"/>
      <c r="DP256" s="206"/>
      <c r="DQ256" s="206"/>
      <c r="DR256" s="206"/>
      <c r="DS256" s="206"/>
      <c r="DT256" s="206"/>
      <c r="DU256" s="206"/>
      <c r="DV256" s="206"/>
      <c r="DW256" s="206"/>
      <c r="DX256" s="206"/>
      <c r="DY256" s="206"/>
      <c r="DZ256" s="206"/>
      <c r="EA256" s="206"/>
      <c r="EB256" s="206"/>
      <c r="EC256" s="206"/>
      <c r="ED256" s="206"/>
      <c r="EE256" s="206"/>
      <c r="EF256" s="206"/>
      <c r="EG256" s="206"/>
      <c r="EH256" s="206"/>
      <c r="EI256" s="206"/>
      <c r="EJ256" s="206"/>
      <c r="EK256" s="206"/>
      <c r="EL256" s="206"/>
      <c r="EM256" s="206"/>
      <c r="EN256" s="206"/>
      <c r="EO256" s="206"/>
      <c r="EP256" s="206"/>
      <c r="EQ256" s="206"/>
      <c r="ER256" s="206"/>
      <c r="ES256" s="206"/>
      <c r="ET256" s="206"/>
      <c r="EU256" s="206"/>
      <c r="EV256" s="206"/>
      <c r="EW256" s="206"/>
      <c r="EX256" s="206"/>
      <c r="EY256" s="206"/>
      <c r="EZ256" s="206"/>
      <c r="FA256" s="206"/>
      <c r="FB256" s="206"/>
      <c r="FC256" s="206"/>
      <c r="FD256" s="206"/>
      <c r="FE256" s="206"/>
      <c r="FF256" s="206"/>
      <c r="FG256" s="206"/>
      <c r="FH256" s="206"/>
      <c r="FI256" s="206"/>
      <c r="FJ256" s="206"/>
      <c r="FK256" s="206"/>
      <c r="FL256" s="206"/>
      <c r="FM256" s="206"/>
      <c r="FN256" s="206"/>
      <c r="FO256" s="206"/>
      <c r="FP256" s="206"/>
      <c r="FQ256" s="206"/>
      <c r="FR256" s="206"/>
      <c r="FS256" s="206"/>
      <c r="FT256" s="206"/>
      <c r="FU256" s="206"/>
      <c r="FV256" s="206"/>
      <c r="FW256" s="206"/>
      <c r="FX256" s="206"/>
      <c r="FY256" s="206"/>
      <c r="FZ256" s="206"/>
      <c r="GA256" s="206"/>
      <c r="GB256" s="206"/>
      <c r="GC256" s="206"/>
      <c r="GD256" s="206"/>
      <c r="GE256" s="206"/>
      <c r="GF256" s="206"/>
      <c r="GG256" s="206"/>
      <c r="GH256" s="206"/>
      <c r="GI256" s="206"/>
      <c r="GJ256" s="206"/>
      <c r="GK256" s="206"/>
      <c r="GL256" s="206"/>
      <c r="GM256" s="206"/>
      <c r="GN256" s="206"/>
      <c r="GO256" s="206"/>
      <c r="GP256" s="206"/>
      <c r="GQ256" s="206"/>
      <c r="GR256" s="206"/>
      <c r="GS256" s="206"/>
      <c r="GT256" s="206"/>
      <c r="GU256" s="206"/>
      <c r="GV256" s="206"/>
      <c r="GW256" s="206"/>
      <c r="GX256" s="206"/>
      <c r="GY256" s="206"/>
      <c r="GZ256" s="206"/>
      <c r="HA256" s="206"/>
      <c r="HB256" s="206"/>
      <c r="HC256" s="206"/>
      <c r="HD256" s="206"/>
      <c r="HE256" s="206"/>
      <c r="HF256" s="206"/>
      <c r="HG256" s="206"/>
      <c r="HH256" s="206"/>
      <c r="HI256" s="206"/>
      <c r="HJ256" s="206"/>
      <c r="HK256" s="206"/>
      <c r="HL256" s="206"/>
      <c r="HM256" s="206"/>
      <c r="HN256" s="206"/>
      <c r="HO256" s="206"/>
      <c r="HP256" s="206"/>
      <c r="HQ256" s="206"/>
      <c r="HR256" s="206"/>
      <c r="HS256" s="206"/>
      <c r="HT256" s="206"/>
      <c r="HU256" s="206"/>
      <c r="HV256" s="206"/>
      <c r="HW256" s="206"/>
      <c r="HX256" s="206"/>
      <c r="HY256" s="206"/>
      <c r="HZ256" s="206"/>
      <c r="IA256" s="206"/>
      <c r="IB256" s="206"/>
      <c r="IC256" s="206"/>
      <c r="ID256" s="206"/>
      <c r="IE256" s="206"/>
      <c r="IF256" s="206"/>
      <c r="IG256" s="206"/>
      <c r="IH256" s="206"/>
      <c r="II256" s="206"/>
      <c r="IJ256" s="206"/>
      <c r="IK256" s="206"/>
      <c r="IL256" s="206"/>
      <c r="IM256" s="206"/>
      <c r="IN256" s="206"/>
      <c r="IO256" s="206"/>
      <c r="IP256" s="206"/>
      <c r="IQ256" s="206"/>
      <c r="IR256" s="206"/>
      <c r="IS256" s="206"/>
      <c r="IT256" s="206"/>
      <c r="IU256" s="206"/>
      <c r="IV256" s="206"/>
      <c r="IW256" s="206"/>
      <c r="IX256" s="206"/>
      <c r="IY256" s="206"/>
      <c r="IZ256" s="206"/>
      <c r="JA256" s="206"/>
      <c r="JB256" s="206"/>
      <c r="JC256" s="206"/>
      <c r="JD256" s="206"/>
      <c r="JE256" s="206"/>
      <c r="JF256" s="206"/>
      <c r="JG256" s="206"/>
      <c r="JH256" s="206"/>
      <c r="JI256" s="206"/>
      <c r="JJ256" s="206"/>
      <c r="JK256" s="206"/>
      <c r="JL256" s="206"/>
      <c r="JM256" s="206"/>
      <c r="JN256" s="206"/>
      <c r="JO256" s="206"/>
      <c r="JP256" s="206"/>
      <c r="JQ256" s="206"/>
      <c r="JR256" s="206"/>
      <c r="JS256" s="206"/>
      <c r="JT256" s="206"/>
      <c r="JU256" s="206"/>
      <c r="JV256" s="206"/>
      <c r="JW256" s="206"/>
      <c r="JX256" s="206"/>
      <c r="JY256" s="206"/>
      <c r="JZ256" s="206"/>
      <c r="KA256" s="206"/>
      <c r="KB256" s="206"/>
      <c r="KC256" s="206"/>
      <c r="KD256" s="206"/>
      <c r="KE256" s="206"/>
      <c r="KF256" s="206"/>
      <c r="KG256" s="206"/>
      <c r="KH256" s="206"/>
      <c r="KI256" s="206"/>
      <c r="KJ256" s="206"/>
      <c r="KK256" s="206"/>
      <c r="KL256" s="206"/>
      <c r="KM256" s="206"/>
      <c r="KN256" s="206"/>
      <c r="KO256" s="206"/>
      <c r="KP256" s="205"/>
      <c r="KQ256" s="205"/>
      <c r="KR256" s="205"/>
      <c r="KS256" s="205"/>
      <c r="KT256" s="205"/>
      <c r="KU256" s="205"/>
      <c r="KV256" s="205"/>
      <c r="KW256" s="205"/>
      <c r="KX256" s="205"/>
      <c r="KY256" s="205"/>
      <c r="KZ256" s="205"/>
      <c r="LA256" s="205"/>
      <c r="LB256" s="205"/>
      <c r="LC256" s="205"/>
      <c r="LD256" s="205"/>
      <c r="LE256" s="205"/>
      <c r="LF256" s="205"/>
      <c r="LG256" s="205"/>
      <c r="LH256" s="205"/>
      <c r="LI256" s="205"/>
      <c r="LJ256" s="205"/>
      <c r="LK256" s="205"/>
      <c r="LL256" s="205"/>
      <c r="LM256" s="205"/>
      <c r="LN256" s="205"/>
      <c r="LO256" s="205"/>
      <c r="LP256" s="205"/>
      <c r="LQ256" s="205"/>
      <c r="LR256" s="205"/>
      <c r="LS256" s="205"/>
      <c r="LT256" s="205"/>
      <c r="LU256" s="205"/>
      <c r="LV256" s="205"/>
      <c r="LW256" s="205"/>
      <c r="LX256" s="205"/>
      <c r="LY256" s="205"/>
      <c r="LZ256" s="205"/>
      <c r="MA256" s="205"/>
      <c r="MB256" s="205"/>
      <c r="MC256" s="205"/>
      <c r="MD256" s="205"/>
      <c r="ME256" s="205"/>
      <c r="MF256" s="205"/>
      <c r="MG256" s="205"/>
      <c r="MH256" s="205"/>
      <c r="MI256" s="205"/>
      <c r="MJ256" s="205"/>
      <c r="MK256" s="205"/>
      <c r="ML256" s="205"/>
      <c r="MM256" s="205"/>
      <c r="MN256" s="205"/>
      <c r="MO256" s="205"/>
      <c r="MP256" s="205"/>
      <c r="MQ256" s="205"/>
      <c r="MR256" s="205"/>
      <c r="MS256" s="205"/>
      <c r="MT256" s="205"/>
      <c r="MU256" s="205"/>
      <c r="MV256" s="205"/>
      <c r="MW256" s="205"/>
      <c r="MX256" s="205"/>
      <c r="MY256" s="205"/>
      <c r="MZ256" s="205"/>
      <c r="NA256" s="205"/>
      <c r="NB256" s="205"/>
      <c r="NC256" s="205"/>
      <c r="ND256" s="205"/>
      <c r="NE256" s="205"/>
      <c r="NF256" s="205"/>
      <c r="NG256" s="205"/>
      <c r="NH256" s="205"/>
      <c r="NI256" s="205"/>
      <c r="NJ256" s="205"/>
      <c r="NK256" s="205"/>
      <c r="NL256" s="205"/>
      <c r="NM256" s="205"/>
      <c r="NN256" s="205"/>
      <c r="NO256" s="205"/>
      <c r="NP256" s="205"/>
      <c r="NQ256" s="205"/>
      <c r="NR256" s="205"/>
      <c r="NS256" s="205"/>
      <c r="NT256" s="205"/>
      <c r="NU256" s="205"/>
      <c r="NV256" s="205"/>
      <c r="NW256" s="205"/>
      <c r="NX256" s="205"/>
      <c r="NY256" s="205"/>
      <c r="NZ256" s="205"/>
      <c r="OA256" s="205"/>
      <c r="OB256" s="205"/>
      <c r="OC256" s="205"/>
      <c r="OD256" s="205"/>
      <c r="OE256" s="205"/>
      <c r="OF256" s="205"/>
      <c r="OG256" s="205"/>
      <c r="OH256" s="205"/>
      <c r="OI256" s="205"/>
      <c r="OJ256" s="205"/>
      <c r="OK256" s="205"/>
      <c r="OL256" s="205"/>
      <c r="OM256" s="205"/>
      <c r="ON256" s="205"/>
      <c r="OO256" s="205"/>
      <c r="OP256" s="205"/>
      <c r="OQ256" s="205"/>
      <c r="OR256" s="205"/>
      <c r="OS256" s="205"/>
      <c r="OT256" s="205"/>
      <c r="OU256" s="205"/>
      <c r="OV256" s="205"/>
      <c r="OW256" s="205"/>
      <c r="OX256" s="205"/>
      <c r="OY256" s="205"/>
      <c r="OZ256" s="205"/>
      <c r="PA256" s="205"/>
      <c r="PB256" s="205"/>
      <c r="PC256" s="205"/>
      <c r="PD256" s="205"/>
      <c r="PE256" s="205"/>
      <c r="PF256" s="205"/>
      <c r="PG256" s="205"/>
      <c r="PH256" s="205"/>
      <c r="PI256" s="205"/>
      <c r="PJ256" s="205"/>
      <c r="PK256" s="205"/>
      <c r="PL256" s="205"/>
      <c r="PM256" s="205"/>
      <c r="PN256" s="205"/>
      <c r="PO256" s="205"/>
      <c r="PP256" s="205"/>
      <c r="PQ256" s="205"/>
      <c r="PR256" s="205"/>
      <c r="PS256" s="205"/>
      <c r="PT256" s="205"/>
      <c r="PU256" s="205"/>
      <c r="PV256" s="205"/>
      <c r="PW256" s="205"/>
      <c r="PX256" s="205"/>
      <c r="PY256" s="205"/>
      <c r="PZ256" s="205"/>
      <c r="QA256" s="205"/>
      <c r="QB256" s="205"/>
      <c r="QC256" s="205"/>
      <c r="QD256" s="205"/>
      <c r="QE256" s="205"/>
      <c r="QF256" s="205"/>
      <c r="QG256" s="205"/>
      <c r="QH256" s="205"/>
      <c r="QI256" s="205"/>
      <c r="QJ256" s="205"/>
      <c r="QK256" s="205"/>
      <c r="QL256" s="205"/>
      <c r="QM256" s="205"/>
      <c r="QN256" s="205"/>
      <c r="QO256" s="205"/>
      <c r="QP256" s="205"/>
      <c r="QQ256" s="205"/>
      <c r="QR256" s="205"/>
      <c r="QS256" s="205"/>
      <c r="QT256" s="205"/>
      <c r="QU256" s="205"/>
      <c r="QV256" s="205"/>
      <c r="QW256" s="205"/>
      <c r="QX256" s="205"/>
      <c r="QY256" s="205"/>
      <c r="QZ256" s="205"/>
      <c r="RA256" s="205"/>
      <c r="RB256" s="205"/>
      <c r="RC256" s="205"/>
      <c r="RD256" s="205"/>
      <c r="RE256" s="205"/>
      <c r="RF256" s="205"/>
      <c r="RG256" s="205"/>
      <c r="RH256" s="205"/>
      <c r="RI256" s="205"/>
      <c r="RJ256" s="205"/>
      <c r="RK256" s="205"/>
      <c r="RL256" s="205"/>
      <c r="RM256" s="205"/>
      <c r="RN256" s="205"/>
      <c r="RO256" s="205"/>
      <c r="RP256" s="205"/>
      <c r="RQ256" s="205"/>
      <c r="RR256" s="205"/>
      <c r="RS256" s="205"/>
      <c r="RT256" s="205"/>
      <c r="RU256" s="205"/>
      <c r="RV256" s="205"/>
      <c r="RW256" s="205"/>
      <c r="RX256" s="205"/>
      <c r="RY256" s="205"/>
      <c r="RZ256" s="205"/>
      <c r="SA256" s="205"/>
      <c r="SB256" s="205"/>
      <c r="SC256" s="205"/>
      <c r="SD256" s="205"/>
      <c r="SE256" s="205"/>
      <c r="SF256" s="205"/>
      <c r="SG256" s="205"/>
      <c r="SH256" s="205"/>
      <c r="SI256" s="205"/>
      <c r="SJ256" s="205"/>
      <c r="SK256" s="205"/>
      <c r="SL256" s="205"/>
      <c r="SM256" s="205"/>
      <c r="SN256" s="205"/>
      <c r="SO256" s="205"/>
      <c r="SP256" s="205"/>
      <c r="SQ256" s="205"/>
      <c r="SR256" s="205"/>
      <c r="SS256" s="205"/>
      <c r="ST256" s="205"/>
      <c r="SU256" s="205"/>
      <c r="SV256" s="205"/>
      <c r="SW256" s="205"/>
      <c r="SX256" s="205"/>
      <c r="SY256" s="205"/>
      <c r="SZ256" s="205"/>
      <c r="TA256" s="205"/>
      <c r="TB256" s="205"/>
      <c r="TC256" s="205"/>
      <c r="TD256" s="205"/>
      <c r="TE256" s="205"/>
      <c r="TF256" s="205"/>
      <c r="TG256" s="205"/>
      <c r="TH256" s="205"/>
      <c r="TI256" s="205"/>
      <c r="TJ256" s="205"/>
      <c r="TK256" s="205"/>
      <c r="TL256" s="205"/>
      <c r="TM256" s="205"/>
      <c r="TN256" s="205"/>
      <c r="TO256" s="205"/>
      <c r="TP256" s="205"/>
      <c r="TQ256" s="205"/>
      <c r="TR256" s="205"/>
      <c r="TS256" s="205"/>
      <c r="TT256" s="205"/>
      <c r="TU256" s="205"/>
      <c r="TV256" s="205"/>
      <c r="TW256" s="205"/>
      <c r="TX256" s="205"/>
      <c r="TY256" s="205"/>
      <c r="TZ256" s="205"/>
      <c r="UA256" s="205"/>
      <c r="UB256" s="205"/>
      <c r="UC256" s="205"/>
      <c r="UD256" s="205"/>
      <c r="UE256" s="205"/>
      <c r="UF256" s="205"/>
      <c r="UG256" s="205"/>
      <c r="UH256" s="205"/>
      <c r="UI256" s="205"/>
      <c r="UJ256" s="205"/>
      <c r="UK256" s="205"/>
      <c r="UL256" s="205"/>
      <c r="UM256" s="205"/>
      <c r="UN256" s="205"/>
      <c r="UO256" s="205"/>
      <c r="UP256" s="205"/>
      <c r="UQ256" s="205"/>
      <c r="UR256" s="205"/>
      <c r="US256" s="205"/>
      <c r="UT256" s="205"/>
      <c r="UU256" s="205"/>
      <c r="UV256" s="205"/>
      <c r="UW256" s="205"/>
      <c r="UX256" s="205"/>
      <c r="UY256" s="205"/>
      <c r="UZ256" s="205"/>
      <c r="VA256" s="205"/>
      <c r="VB256" s="205"/>
      <c r="VC256" s="205"/>
      <c r="VD256" s="205"/>
      <c r="VE256" s="205"/>
      <c r="VF256" s="205"/>
      <c r="VG256" s="205"/>
      <c r="VH256" s="205"/>
      <c r="VI256" s="205"/>
      <c r="VJ256" s="205"/>
      <c r="VK256" s="205"/>
      <c r="VL256" s="205"/>
      <c r="VM256" s="205"/>
      <c r="VN256" s="205"/>
      <c r="VO256" s="205"/>
      <c r="VP256" s="205"/>
      <c r="VQ256" s="205"/>
      <c r="VR256" s="205"/>
      <c r="VS256" s="205"/>
      <c r="VT256" s="205"/>
      <c r="VU256" s="205"/>
      <c r="VV256" s="205"/>
      <c r="VW256" s="205"/>
      <c r="VX256" s="205"/>
      <c r="VY256" s="205"/>
      <c r="VZ256" s="205"/>
      <c r="WA256" s="205"/>
      <c r="WB256" s="205"/>
      <c r="WC256" s="205"/>
      <c r="WD256" s="205"/>
      <c r="WE256" s="205"/>
      <c r="WF256" s="205"/>
      <c r="WG256" s="205"/>
      <c r="WH256" s="205"/>
      <c r="WI256" s="205"/>
      <c r="WJ256" s="205"/>
      <c r="WK256" s="205"/>
      <c r="WL256" s="205"/>
      <c r="WM256" s="205"/>
      <c r="WN256" s="205"/>
      <c r="WO256" s="205"/>
      <c r="WP256" s="205"/>
      <c r="WQ256" s="205"/>
      <c r="WR256" s="205"/>
      <c r="WS256" s="205"/>
      <c r="WT256" s="205"/>
      <c r="WU256" s="205"/>
      <c r="WV256" s="205"/>
      <c r="WW256" s="205"/>
      <c r="WX256" s="205"/>
      <c r="WY256" s="205"/>
      <c r="WZ256" s="205"/>
      <c r="XA256" s="205"/>
      <c r="XB256" s="205"/>
      <c r="XC256" s="205"/>
      <c r="XD256" s="205"/>
      <c r="XE256" s="205"/>
      <c r="XF256" s="205"/>
      <c r="XG256" s="205"/>
      <c r="XH256" s="205"/>
      <c r="XI256" s="205"/>
      <c r="XJ256" s="205"/>
      <c r="XK256" s="205"/>
      <c r="XL256" s="205"/>
      <c r="XM256" s="205"/>
      <c r="XN256" s="205"/>
      <c r="XO256" s="205"/>
      <c r="XP256" s="205"/>
      <c r="XQ256" s="205"/>
      <c r="XR256" s="205"/>
      <c r="XS256" s="205"/>
      <c r="XT256" s="205"/>
      <c r="XU256" s="205"/>
      <c r="XV256" s="205"/>
      <c r="XW256" s="205"/>
      <c r="XX256" s="205"/>
      <c r="XY256" s="205"/>
      <c r="XZ256" s="205"/>
      <c r="YA256" s="205"/>
      <c r="YB256" s="205"/>
      <c r="YC256" s="205"/>
      <c r="YD256" s="205"/>
      <c r="YE256" s="205"/>
      <c r="YF256" s="205"/>
      <c r="YG256" s="205"/>
      <c r="YH256" s="205"/>
      <c r="YI256" s="205"/>
      <c r="YJ256" s="205"/>
      <c r="YK256" s="205"/>
      <c r="YL256" s="205"/>
      <c r="YM256" s="205"/>
      <c r="YN256" s="205"/>
      <c r="YO256" s="205"/>
      <c r="YP256" s="205"/>
      <c r="YQ256" s="205"/>
      <c r="YR256" s="205"/>
      <c r="YS256" s="205"/>
      <c r="YT256" s="205"/>
      <c r="YU256" s="205"/>
      <c r="YV256" s="205"/>
      <c r="YW256" s="205"/>
      <c r="YX256" s="205"/>
      <c r="YY256" s="205"/>
      <c r="YZ256" s="205"/>
      <c r="ZA256" s="205"/>
      <c r="ZB256" s="205"/>
      <c r="ZC256" s="205"/>
      <c r="ZD256" s="205"/>
      <c r="ZE256" s="205"/>
      <c r="ZF256" s="205"/>
      <c r="ZG256" s="205"/>
      <c r="ZH256" s="205"/>
      <c r="ZI256" s="205"/>
      <c r="ZJ256" s="205"/>
      <c r="ZK256" s="205"/>
      <c r="ZL256" s="205"/>
      <c r="ZM256" s="205"/>
      <c r="ZN256" s="205"/>
      <c r="ZO256" s="205"/>
      <c r="ZP256" s="205"/>
      <c r="ZQ256" s="205"/>
      <c r="ZR256" s="205"/>
      <c r="ZS256" s="205"/>
      <c r="ZT256" s="205"/>
      <c r="ZU256" s="205"/>
      <c r="ZV256" s="205"/>
      <c r="ZW256" s="205"/>
      <c r="ZX256" s="205"/>
      <c r="ZY256" s="205"/>
      <c r="ZZ256" s="205"/>
      <c r="AAA256" s="205"/>
      <c r="AAB256" s="205"/>
      <c r="AAC256" s="205"/>
      <c r="AAD256" s="205"/>
      <c r="AAE256" s="205"/>
      <c r="AAF256" s="205"/>
      <c r="AAG256" s="205"/>
      <c r="AAH256" s="205"/>
      <c r="AAI256" s="205"/>
      <c r="AAJ256" s="205"/>
      <c r="AAK256" s="205"/>
      <c r="AAL256" s="205"/>
      <c r="AAM256" s="205"/>
      <c r="AAN256" s="205"/>
      <c r="AAO256" s="205"/>
      <c r="AAP256" s="205"/>
      <c r="AAQ256" s="205"/>
      <c r="AAR256" s="205"/>
      <c r="AAS256" s="205"/>
      <c r="AAT256" s="205"/>
      <c r="AAU256" s="205"/>
      <c r="AAV256" s="205"/>
      <c r="AAW256" s="205"/>
      <c r="AAX256" s="205"/>
      <c r="AAY256" s="205"/>
      <c r="AAZ256" s="205"/>
      <c r="ABA256" s="205"/>
      <c r="ABB256" s="205"/>
      <c r="ABC256" s="205"/>
      <c r="ABD256" s="205"/>
      <c r="ABE256" s="205"/>
      <c r="ABF256" s="205"/>
      <c r="ABG256" s="205"/>
      <c r="ABH256" s="205"/>
      <c r="ABI256" s="205"/>
      <c r="ABJ256" s="205"/>
      <c r="ABK256" s="205"/>
      <c r="ABL256" s="205"/>
      <c r="ABM256" s="205"/>
      <c r="ABN256" s="205"/>
      <c r="ABO256" s="205"/>
      <c r="ABP256" s="205"/>
      <c r="ABQ256" s="205"/>
      <c r="ABR256" s="205"/>
      <c r="ABS256" s="205"/>
      <c r="ABT256" s="205"/>
      <c r="ABU256" s="205"/>
      <c r="ABV256" s="205"/>
      <c r="ABW256" s="205"/>
      <c r="ABX256" s="205"/>
      <c r="ABY256" s="205"/>
      <c r="ABZ256" s="205"/>
      <c r="ACA256" s="205"/>
      <c r="ACB256" s="205"/>
      <c r="ACC256" s="205"/>
      <c r="ACD256" s="205"/>
      <c r="ACE256" s="205"/>
      <c r="ACF256" s="205"/>
      <c r="ACG256" s="205"/>
      <c r="ACH256" s="205"/>
      <c r="ACI256" s="205"/>
      <c r="ACJ256" s="205"/>
      <c r="ACK256" s="205"/>
      <c r="ACL256" s="205"/>
      <c r="ACM256" s="205"/>
      <c r="ACN256" s="205"/>
      <c r="ACO256" s="205"/>
      <c r="ACP256" s="205"/>
      <c r="ACQ256" s="205"/>
      <c r="ACR256" s="205"/>
      <c r="ACS256" s="205"/>
      <c r="ACT256" s="205"/>
      <c r="ACU256" s="205"/>
      <c r="ACV256" s="205"/>
      <c r="ACW256" s="205"/>
      <c r="ACX256" s="205"/>
      <c r="ACY256" s="205"/>
      <c r="ACZ256" s="205"/>
      <c r="ADA256" s="205"/>
      <c r="ADB256" s="205"/>
      <c r="ADC256" s="205"/>
      <c r="ADD256" s="205"/>
      <c r="ADE256" s="205"/>
      <c r="ADF256" s="205"/>
      <c r="ADG256" s="205"/>
      <c r="ADH256" s="205"/>
      <c r="ADI256" s="205"/>
      <c r="ADJ256" s="205"/>
      <c r="ADK256" s="205"/>
      <c r="ADL256" s="205"/>
      <c r="ADM256" s="205"/>
      <c r="ADN256" s="205"/>
      <c r="ADO256" s="205"/>
      <c r="ADP256" s="205"/>
      <c r="ADQ256" s="205"/>
      <c r="ADR256" s="205"/>
      <c r="ADS256" s="205"/>
      <c r="ADT256" s="205"/>
      <c r="ADU256" s="205"/>
      <c r="ADV256" s="205"/>
      <c r="ADW256" s="205"/>
      <c r="ADX256" s="205"/>
      <c r="ADY256" s="205"/>
      <c r="ADZ256" s="205"/>
      <c r="AEA256" s="205"/>
      <c r="AEB256" s="205"/>
      <c r="AEC256" s="205"/>
      <c r="AED256" s="205"/>
      <c r="AEE256" s="205"/>
      <c r="AEF256" s="205"/>
      <c r="AEG256" s="205"/>
      <c r="AEH256" s="205"/>
      <c r="AEI256" s="205"/>
      <c r="AEJ256" s="205"/>
      <c r="AEK256" s="205"/>
      <c r="AEL256" s="205"/>
      <c r="AEM256" s="205"/>
      <c r="AEN256" s="205"/>
      <c r="AEO256" s="205"/>
      <c r="AEP256" s="205"/>
      <c r="AEQ256" s="205"/>
      <c r="AER256" s="205"/>
      <c r="AES256" s="205"/>
      <c r="AET256" s="205"/>
      <c r="AEU256" s="205"/>
      <c r="AEV256" s="205"/>
      <c r="AEW256" s="205"/>
      <c r="AEX256" s="205"/>
      <c r="AEY256" s="205"/>
      <c r="AEZ256" s="205"/>
      <c r="AFA256" s="205"/>
      <c r="AFB256" s="205"/>
      <c r="AFC256" s="205"/>
      <c r="AFD256" s="205"/>
      <c r="AFE256" s="205"/>
      <c r="AFF256" s="205"/>
      <c r="AFG256" s="205"/>
      <c r="AFH256" s="205"/>
      <c r="AFI256" s="205"/>
      <c r="AFJ256" s="205"/>
      <c r="AFK256" s="205"/>
      <c r="AFL256" s="205"/>
      <c r="AFM256" s="205"/>
      <c r="AFN256" s="205"/>
      <c r="AFO256" s="205"/>
      <c r="AFP256" s="205"/>
      <c r="AFQ256" s="205"/>
      <c r="AFR256" s="205"/>
      <c r="AFS256" s="205"/>
      <c r="AFT256" s="205"/>
      <c r="AFU256" s="205"/>
      <c r="AFV256" s="205"/>
      <c r="AFW256" s="205"/>
      <c r="AFX256" s="205"/>
      <c r="AFY256" s="205"/>
      <c r="AFZ256" s="205"/>
      <c r="AGA256" s="205"/>
      <c r="AGB256" s="205"/>
      <c r="AGC256" s="205"/>
      <c r="AGD256" s="205"/>
      <c r="AGE256" s="205"/>
      <c r="AGF256" s="205"/>
      <c r="AGG256" s="205"/>
      <c r="AGH256" s="205"/>
      <c r="AGI256" s="205"/>
      <c r="AGJ256" s="205"/>
      <c r="AGK256" s="205"/>
      <c r="AGL256" s="205"/>
      <c r="AGM256" s="205"/>
      <c r="AGN256" s="205"/>
      <c r="AGO256" s="205"/>
      <c r="AGP256" s="205"/>
      <c r="AGQ256" s="205"/>
      <c r="AGR256" s="205"/>
      <c r="AGS256" s="205"/>
      <c r="AGT256" s="205"/>
      <c r="AGU256" s="205"/>
      <c r="AGV256" s="205"/>
      <c r="AGW256" s="205"/>
      <c r="AGX256" s="205"/>
      <c r="AGY256" s="205"/>
      <c r="AGZ256" s="205"/>
      <c r="AHA256" s="205"/>
      <c r="AHB256" s="205"/>
      <c r="AHC256" s="205"/>
      <c r="AHD256" s="205"/>
      <c r="AHE256" s="205"/>
      <c r="AHF256" s="205"/>
      <c r="AHG256" s="205"/>
      <c r="AHH256" s="205"/>
      <c r="AHI256" s="205"/>
      <c r="AHJ256" s="205"/>
      <c r="AHK256" s="205"/>
      <c r="AHL256" s="205"/>
      <c r="AHM256" s="205"/>
      <c r="AHN256" s="205"/>
      <c r="AHO256" s="205"/>
      <c r="AHP256" s="205"/>
      <c r="AHQ256" s="205"/>
      <c r="AHR256" s="205"/>
      <c r="AHS256" s="205"/>
      <c r="AHT256" s="205"/>
      <c r="AHU256" s="205"/>
      <c r="AHV256" s="205"/>
      <c r="AHW256" s="205"/>
      <c r="AHX256" s="205"/>
      <c r="AHY256" s="205"/>
      <c r="AHZ256" s="205"/>
      <c r="AIA256" s="205"/>
      <c r="AIB256" s="205"/>
      <c r="AIC256" s="205"/>
      <c r="AID256" s="205"/>
      <c r="AIE256" s="205"/>
      <c r="AIF256" s="205"/>
      <c r="AIG256" s="205"/>
      <c r="AIH256" s="205"/>
      <c r="AII256" s="205"/>
      <c r="AIJ256" s="205"/>
      <c r="AIK256" s="205"/>
      <c r="AIL256" s="205"/>
      <c r="AIM256" s="205"/>
      <c r="AIN256" s="205"/>
      <c r="AIO256" s="205"/>
      <c r="AIP256" s="205"/>
      <c r="AIQ256" s="205"/>
      <c r="AIR256" s="205"/>
      <c r="AIS256" s="205"/>
      <c r="AIT256" s="205"/>
      <c r="AIU256" s="205"/>
      <c r="AIV256" s="205"/>
      <c r="AIW256" s="205"/>
      <c r="AIX256" s="205"/>
      <c r="AIY256" s="205"/>
      <c r="AIZ256" s="205"/>
      <c r="AJA256" s="205"/>
      <c r="AJB256" s="205"/>
      <c r="AJC256" s="205"/>
      <c r="AJD256" s="205"/>
      <c r="AJE256" s="205"/>
      <c r="AJF256" s="205"/>
      <c r="AJG256" s="205"/>
      <c r="AJH256" s="205"/>
      <c r="AJI256" s="205"/>
      <c r="AJJ256" s="205"/>
      <c r="AJK256" s="205"/>
      <c r="AJL256" s="205"/>
      <c r="AJM256" s="205"/>
      <c r="AJN256" s="205"/>
      <c r="AJO256" s="205"/>
      <c r="AJP256" s="205"/>
      <c r="AJQ256" s="205"/>
      <c r="AJR256" s="205"/>
      <c r="AJS256" s="205"/>
      <c r="AJT256" s="205"/>
      <c r="AJU256" s="205"/>
      <c r="AJV256" s="205"/>
      <c r="AJW256" s="205"/>
      <c r="AJX256" s="205"/>
      <c r="AJY256" s="205"/>
      <c r="AJZ256" s="205"/>
      <c r="AKA256" s="205"/>
      <c r="AKB256" s="205"/>
      <c r="AKC256" s="205"/>
      <c r="AKD256" s="205"/>
      <c r="AKE256" s="205"/>
      <c r="AKF256" s="205"/>
      <c r="AKG256" s="205"/>
      <c r="AKH256" s="205"/>
      <c r="AKI256" s="205"/>
      <c r="AKJ256" s="205"/>
      <c r="AKK256" s="205"/>
      <c r="AKL256" s="205"/>
      <c r="AKM256" s="205"/>
      <c r="AKN256" s="205"/>
      <c r="AKO256" s="205"/>
      <c r="AKP256" s="205"/>
      <c r="AKQ256" s="205"/>
      <c r="AKR256" s="205"/>
      <c r="AKS256" s="205"/>
      <c r="AKT256" s="205"/>
      <c r="AKU256" s="205"/>
      <c r="AKV256" s="205"/>
      <c r="AKW256" s="205"/>
      <c r="AKX256" s="205"/>
      <c r="AKY256" s="205"/>
      <c r="AKZ256" s="205"/>
      <c r="ALA256" s="205"/>
      <c r="ALB256" s="205"/>
      <c r="ALC256" s="205"/>
      <c r="ALD256" s="205"/>
      <c r="ALE256" s="205"/>
      <c r="ALF256" s="205"/>
      <c r="ALG256" s="205"/>
      <c r="ALH256" s="205"/>
      <c r="ALI256" s="205"/>
      <c r="ALJ256" s="205"/>
      <c r="ALK256" s="205"/>
      <c r="ALL256" s="205"/>
      <c r="ALM256" s="205"/>
      <c r="ALN256" s="205"/>
      <c r="ALO256" s="205"/>
      <c r="ALP256" s="205"/>
      <c r="ALQ256" s="205"/>
      <c r="ALR256" s="205"/>
      <c r="ALS256" s="205"/>
      <c r="ALT256" s="205"/>
      <c r="ALU256" s="205"/>
      <c r="ALV256" s="205"/>
      <c r="ALW256" s="205"/>
      <c r="ALX256" s="205"/>
      <c r="ALY256" s="205"/>
      <c r="ALZ256" s="205"/>
      <c r="AMA256" s="205"/>
      <c r="AMB256" s="205"/>
      <c r="AMC256" s="205"/>
      <c r="AMD256" s="205"/>
      <c r="AME256" s="205"/>
      <c r="AMF256" s="205"/>
      <c r="AMG256" s="205"/>
      <c r="AMH256" s="205"/>
      <c r="AMI256" s="205"/>
      <c r="AMJ256" s="205"/>
      <c r="AMK256" s="205"/>
    </row>
    <row r="257" spans="1:1025" s="207" customFormat="1" ht="67.5" x14ac:dyDescent="0.25">
      <c r="A257" s="202"/>
      <c r="B257" s="305"/>
      <c r="C257" s="303"/>
      <c r="D257" s="203" t="s">
        <v>26</v>
      </c>
      <c r="E257" s="204"/>
      <c r="F257" s="204"/>
      <c r="G257" s="204"/>
      <c r="H257" s="204"/>
      <c r="I257" s="204"/>
      <c r="J257" s="204"/>
      <c r="K257" s="204"/>
      <c r="L257" s="204"/>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205"/>
      <c r="BX257" s="205"/>
      <c r="BY257" s="205"/>
      <c r="BZ257" s="205"/>
      <c r="CA257" s="205"/>
      <c r="CB257" s="205"/>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6"/>
      <c r="CZ257" s="206"/>
      <c r="DA257" s="206"/>
      <c r="DB257" s="206"/>
      <c r="DC257" s="206"/>
      <c r="DD257" s="206"/>
      <c r="DE257" s="206"/>
      <c r="DF257" s="206"/>
      <c r="DG257" s="206"/>
      <c r="DH257" s="206"/>
      <c r="DI257" s="206"/>
      <c r="DJ257" s="206"/>
      <c r="DK257" s="206"/>
      <c r="DL257" s="206"/>
      <c r="DM257" s="206"/>
      <c r="DN257" s="206"/>
      <c r="DO257" s="206"/>
      <c r="DP257" s="206"/>
      <c r="DQ257" s="206"/>
      <c r="DR257" s="206"/>
      <c r="DS257" s="206"/>
      <c r="DT257" s="206"/>
      <c r="DU257" s="206"/>
      <c r="DV257" s="206"/>
      <c r="DW257" s="206"/>
      <c r="DX257" s="206"/>
      <c r="DY257" s="206"/>
      <c r="DZ257" s="206"/>
      <c r="EA257" s="206"/>
      <c r="EB257" s="206"/>
      <c r="EC257" s="206"/>
      <c r="ED257" s="206"/>
      <c r="EE257" s="206"/>
      <c r="EF257" s="206"/>
      <c r="EG257" s="206"/>
      <c r="EH257" s="206"/>
      <c r="EI257" s="206"/>
      <c r="EJ257" s="206"/>
      <c r="EK257" s="206"/>
      <c r="EL257" s="206"/>
      <c r="EM257" s="206"/>
      <c r="EN257" s="206"/>
      <c r="EO257" s="206"/>
      <c r="EP257" s="206"/>
      <c r="EQ257" s="206"/>
      <c r="ER257" s="206"/>
      <c r="ES257" s="206"/>
      <c r="ET257" s="206"/>
      <c r="EU257" s="206"/>
      <c r="EV257" s="206"/>
      <c r="EW257" s="206"/>
      <c r="EX257" s="206"/>
      <c r="EY257" s="206"/>
      <c r="EZ257" s="206"/>
      <c r="FA257" s="206"/>
      <c r="FB257" s="206"/>
      <c r="FC257" s="206"/>
      <c r="FD257" s="206"/>
      <c r="FE257" s="206"/>
      <c r="FF257" s="206"/>
      <c r="FG257" s="206"/>
      <c r="FH257" s="206"/>
      <c r="FI257" s="206"/>
      <c r="FJ257" s="206"/>
      <c r="FK257" s="206"/>
      <c r="FL257" s="206"/>
      <c r="FM257" s="206"/>
      <c r="FN257" s="206"/>
      <c r="FO257" s="206"/>
      <c r="FP257" s="206"/>
      <c r="FQ257" s="206"/>
      <c r="FR257" s="206"/>
      <c r="FS257" s="206"/>
      <c r="FT257" s="206"/>
      <c r="FU257" s="206"/>
      <c r="FV257" s="206"/>
      <c r="FW257" s="206"/>
      <c r="FX257" s="206"/>
      <c r="FY257" s="206"/>
      <c r="FZ257" s="206"/>
      <c r="GA257" s="206"/>
      <c r="GB257" s="206"/>
      <c r="GC257" s="206"/>
      <c r="GD257" s="206"/>
      <c r="GE257" s="206"/>
      <c r="GF257" s="206"/>
      <c r="GG257" s="206"/>
      <c r="GH257" s="206"/>
      <c r="GI257" s="206"/>
      <c r="GJ257" s="206"/>
      <c r="GK257" s="206"/>
      <c r="GL257" s="206"/>
      <c r="GM257" s="206"/>
      <c r="GN257" s="206"/>
      <c r="GO257" s="206"/>
      <c r="GP257" s="206"/>
      <c r="GQ257" s="206"/>
      <c r="GR257" s="206"/>
      <c r="GS257" s="206"/>
      <c r="GT257" s="206"/>
      <c r="GU257" s="206"/>
      <c r="GV257" s="206"/>
      <c r="GW257" s="206"/>
      <c r="GX257" s="206"/>
      <c r="GY257" s="206"/>
      <c r="GZ257" s="206"/>
      <c r="HA257" s="206"/>
      <c r="HB257" s="206"/>
      <c r="HC257" s="206"/>
      <c r="HD257" s="206"/>
      <c r="HE257" s="206"/>
      <c r="HF257" s="206"/>
      <c r="HG257" s="206"/>
      <c r="HH257" s="206"/>
      <c r="HI257" s="206"/>
      <c r="HJ257" s="206"/>
      <c r="HK257" s="206"/>
      <c r="HL257" s="206"/>
      <c r="HM257" s="206"/>
      <c r="HN257" s="206"/>
      <c r="HO257" s="206"/>
      <c r="HP257" s="206"/>
      <c r="HQ257" s="206"/>
      <c r="HR257" s="206"/>
      <c r="HS257" s="206"/>
      <c r="HT257" s="206"/>
      <c r="HU257" s="206"/>
      <c r="HV257" s="206"/>
      <c r="HW257" s="206"/>
      <c r="HX257" s="206"/>
      <c r="HY257" s="206"/>
      <c r="HZ257" s="206"/>
      <c r="IA257" s="206"/>
      <c r="IB257" s="206"/>
      <c r="IC257" s="206"/>
      <c r="ID257" s="206"/>
      <c r="IE257" s="206"/>
      <c r="IF257" s="206"/>
      <c r="IG257" s="206"/>
      <c r="IH257" s="206"/>
      <c r="II257" s="206"/>
      <c r="IJ257" s="206"/>
      <c r="IK257" s="206"/>
      <c r="IL257" s="206"/>
      <c r="IM257" s="206"/>
      <c r="IN257" s="206"/>
      <c r="IO257" s="206"/>
      <c r="IP257" s="206"/>
      <c r="IQ257" s="206"/>
      <c r="IR257" s="206"/>
      <c r="IS257" s="206"/>
      <c r="IT257" s="206"/>
      <c r="IU257" s="206"/>
      <c r="IV257" s="206"/>
      <c r="IW257" s="206"/>
      <c r="IX257" s="206"/>
      <c r="IY257" s="206"/>
      <c r="IZ257" s="206"/>
      <c r="JA257" s="206"/>
      <c r="JB257" s="206"/>
      <c r="JC257" s="206"/>
      <c r="JD257" s="206"/>
      <c r="JE257" s="206"/>
      <c r="JF257" s="206"/>
      <c r="JG257" s="206"/>
      <c r="JH257" s="206"/>
      <c r="JI257" s="206"/>
      <c r="JJ257" s="206"/>
      <c r="JK257" s="206"/>
      <c r="JL257" s="206"/>
      <c r="JM257" s="206"/>
      <c r="JN257" s="206"/>
      <c r="JO257" s="206"/>
      <c r="JP257" s="206"/>
      <c r="JQ257" s="206"/>
      <c r="JR257" s="206"/>
      <c r="JS257" s="206"/>
      <c r="JT257" s="206"/>
      <c r="JU257" s="206"/>
      <c r="JV257" s="206"/>
      <c r="JW257" s="206"/>
      <c r="JX257" s="206"/>
      <c r="JY257" s="206"/>
      <c r="JZ257" s="206"/>
      <c r="KA257" s="206"/>
      <c r="KB257" s="206"/>
      <c r="KC257" s="206"/>
      <c r="KD257" s="206"/>
      <c r="KE257" s="206"/>
      <c r="KF257" s="206"/>
      <c r="KG257" s="206"/>
      <c r="KH257" s="206"/>
      <c r="KI257" s="206"/>
      <c r="KJ257" s="206"/>
      <c r="KK257" s="206"/>
      <c r="KL257" s="206"/>
      <c r="KM257" s="206"/>
      <c r="KN257" s="206"/>
      <c r="KO257" s="206"/>
      <c r="KP257" s="205"/>
      <c r="KQ257" s="205"/>
      <c r="KR257" s="205"/>
      <c r="KS257" s="205"/>
      <c r="KT257" s="205"/>
      <c r="KU257" s="205"/>
      <c r="KV257" s="205"/>
      <c r="KW257" s="205"/>
      <c r="KX257" s="205"/>
      <c r="KY257" s="205"/>
      <c r="KZ257" s="205"/>
      <c r="LA257" s="205"/>
      <c r="LB257" s="205"/>
      <c r="LC257" s="205"/>
      <c r="LD257" s="205"/>
      <c r="LE257" s="205"/>
      <c r="LF257" s="205"/>
      <c r="LG257" s="205"/>
      <c r="LH257" s="205"/>
      <c r="LI257" s="205"/>
      <c r="LJ257" s="205"/>
      <c r="LK257" s="205"/>
      <c r="LL257" s="205"/>
      <c r="LM257" s="205"/>
      <c r="LN257" s="205"/>
      <c r="LO257" s="205"/>
      <c r="LP257" s="205"/>
      <c r="LQ257" s="205"/>
      <c r="LR257" s="205"/>
      <c r="LS257" s="205"/>
      <c r="LT257" s="205"/>
      <c r="LU257" s="205"/>
      <c r="LV257" s="205"/>
      <c r="LW257" s="205"/>
      <c r="LX257" s="205"/>
      <c r="LY257" s="205"/>
      <c r="LZ257" s="205"/>
      <c r="MA257" s="205"/>
      <c r="MB257" s="205"/>
      <c r="MC257" s="205"/>
      <c r="MD257" s="205"/>
      <c r="ME257" s="205"/>
      <c r="MF257" s="205"/>
      <c r="MG257" s="205"/>
      <c r="MH257" s="205"/>
      <c r="MI257" s="205"/>
      <c r="MJ257" s="205"/>
      <c r="MK257" s="205"/>
      <c r="ML257" s="205"/>
      <c r="MM257" s="205"/>
      <c r="MN257" s="205"/>
      <c r="MO257" s="205"/>
      <c r="MP257" s="205"/>
      <c r="MQ257" s="205"/>
      <c r="MR257" s="205"/>
      <c r="MS257" s="205"/>
      <c r="MT257" s="205"/>
      <c r="MU257" s="205"/>
      <c r="MV257" s="205"/>
      <c r="MW257" s="205"/>
      <c r="MX257" s="205"/>
      <c r="MY257" s="205"/>
      <c r="MZ257" s="205"/>
      <c r="NA257" s="205"/>
      <c r="NB257" s="205"/>
      <c r="NC257" s="205"/>
      <c r="ND257" s="205"/>
      <c r="NE257" s="205"/>
      <c r="NF257" s="205"/>
      <c r="NG257" s="205"/>
      <c r="NH257" s="205"/>
      <c r="NI257" s="205"/>
      <c r="NJ257" s="205"/>
      <c r="NK257" s="205"/>
      <c r="NL257" s="205"/>
      <c r="NM257" s="205"/>
      <c r="NN257" s="205"/>
      <c r="NO257" s="205"/>
      <c r="NP257" s="205"/>
      <c r="NQ257" s="205"/>
      <c r="NR257" s="205"/>
      <c r="NS257" s="205"/>
      <c r="NT257" s="205"/>
      <c r="NU257" s="205"/>
      <c r="NV257" s="205"/>
      <c r="NW257" s="205"/>
      <c r="NX257" s="205"/>
      <c r="NY257" s="205"/>
      <c r="NZ257" s="205"/>
      <c r="OA257" s="205"/>
      <c r="OB257" s="205"/>
      <c r="OC257" s="205"/>
      <c r="OD257" s="205"/>
      <c r="OE257" s="205"/>
      <c r="OF257" s="205"/>
      <c r="OG257" s="205"/>
      <c r="OH257" s="205"/>
      <c r="OI257" s="205"/>
      <c r="OJ257" s="205"/>
      <c r="OK257" s="205"/>
      <c r="OL257" s="205"/>
      <c r="OM257" s="205"/>
      <c r="ON257" s="205"/>
      <c r="OO257" s="205"/>
      <c r="OP257" s="205"/>
      <c r="OQ257" s="205"/>
      <c r="OR257" s="205"/>
      <c r="OS257" s="205"/>
      <c r="OT257" s="205"/>
      <c r="OU257" s="205"/>
      <c r="OV257" s="205"/>
      <c r="OW257" s="205"/>
      <c r="OX257" s="205"/>
      <c r="OY257" s="205"/>
      <c r="OZ257" s="205"/>
      <c r="PA257" s="205"/>
      <c r="PB257" s="205"/>
      <c r="PC257" s="205"/>
      <c r="PD257" s="205"/>
      <c r="PE257" s="205"/>
      <c r="PF257" s="205"/>
      <c r="PG257" s="205"/>
      <c r="PH257" s="205"/>
      <c r="PI257" s="205"/>
      <c r="PJ257" s="205"/>
      <c r="PK257" s="205"/>
      <c r="PL257" s="205"/>
      <c r="PM257" s="205"/>
      <c r="PN257" s="205"/>
      <c r="PO257" s="205"/>
      <c r="PP257" s="205"/>
      <c r="PQ257" s="205"/>
      <c r="PR257" s="205"/>
      <c r="PS257" s="205"/>
      <c r="PT257" s="205"/>
      <c r="PU257" s="205"/>
      <c r="PV257" s="205"/>
      <c r="PW257" s="205"/>
      <c r="PX257" s="205"/>
      <c r="PY257" s="205"/>
      <c r="PZ257" s="205"/>
      <c r="QA257" s="205"/>
      <c r="QB257" s="205"/>
      <c r="QC257" s="205"/>
      <c r="QD257" s="205"/>
      <c r="QE257" s="205"/>
      <c r="QF257" s="205"/>
      <c r="QG257" s="205"/>
      <c r="QH257" s="205"/>
      <c r="QI257" s="205"/>
      <c r="QJ257" s="205"/>
      <c r="QK257" s="205"/>
      <c r="QL257" s="205"/>
      <c r="QM257" s="205"/>
      <c r="QN257" s="205"/>
      <c r="QO257" s="205"/>
      <c r="QP257" s="205"/>
      <c r="QQ257" s="205"/>
      <c r="QR257" s="205"/>
      <c r="QS257" s="205"/>
      <c r="QT257" s="205"/>
      <c r="QU257" s="205"/>
      <c r="QV257" s="205"/>
      <c r="QW257" s="205"/>
      <c r="QX257" s="205"/>
      <c r="QY257" s="205"/>
      <c r="QZ257" s="205"/>
      <c r="RA257" s="205"/>
      <c r="RB257" s="205"/>
      <c r="RC257" s="205"/>
      <c r="RD257" s="205"/>
      <c r="RE257" s="205"/>
      <c r="RF257" s="205"/>
      <c r="RG257" s="205"/>
      <c r="RH257" s="205"/>
      <c r="RI257" s="205"/>
      <c r="RJ257" s="205"/>
      <c r="RK257" s="205"/>
      <c r="RL257" s="205"/>
      <c r="RM257" s="205"/>
      <c r="RN257" s="205"/>
      <c r="RO257" s="205"/>
      <c r="RP257" s="205"/>
      <c r="RQ257" s="205"/>
      <c r="RR257" s="205"/>
      <c r="RS257" s="205"/>
      <c r="RT257" s="205"/>
      <c r="RU257" s="205"/>
      <c r="RV257" s="205"/>
      <c r="RW257" s="205"/>
      <c r="RX257" s="205"/>
      <c r="RY257" s="205"/>
      <c r="RZ257" s="205"/>
      <c r="SA257" s="205"/>
      <c r="SB257" s="205"/>
      <c r="SC257" s="205"/>
      <c r="SD257" s="205"/>
      <c r="SE257" s="205"/>
      <c r="SF257" s="205"/>
      <c r="SG257" s="205"/>
      <c r="SH257" s="205"/>
      <c r="SI257" s="205"/>
      <c r="SJ257" s="205"/>
      <c r="SK257" s="205"/>
      <c r="SL257" s="205"/>
      <c r="SM257" s="205"/>
      <c r="SN257" s="205"/>
      <c r="SO257" s="205"/>
      <c r="SP257" s="205"/>
      <c r="SQ257" s="205"/>
      <c r="SR257" s="205"/>
      <c r="SS257" s="205"/>
      <c r="ST257" s="205"/>
      <c r="SU257" s="205"/>
      <c r="SV257" s="205"/>
      <c r="SW257" s="205"/>
      <c r="SX257" s="205"/>
      <c r="SY257" s="205"/>
      <c r="SZ257" s="205"/>
      <c r="TA257" s="205"/>
      <c r="TB257" s="205"/>
      <c r="TC257" s="205"/>
      <c r="TD257" s="205"/>
      <c r="TE257" s="205"/>
      <c r="TF257" s="205"/>
      <c r="TG257" s="205"/>
      <c r="TH257" s="205"/>
      <c r="TI257" s="205"/>
      <c r="TJ257" s="205"/>
      <c r="TK257" s="205"/>
      <c r="TL257" s="205"/>
      <c r="TM257" s="205"/>
      <c r="TN257" s="205"/>
      <c r="TO257" s="205"/>
      <c r="TP257" s="205"/>
      <c r="TQ257" s="205"/>
      <c r="TR257" s="205"/>
      <c r="TS257" s="205"/>
      <c r="TT257" s="205"/>
      <c r="TU257" s="205"/>
      <c r="TV257" s="205"/>
      <c r="TW257" s="205"/>
      <c r="TX257" s="205"/>
      <c r="TY257" s="205"/>
      <c r="TZ257" s="205"/>
      <c r="UA257" s="205"/>
      <c r="UB257" s="205"/>
      <c r="UC257" s="205"/>
      <c r="UD257" s="205"/>
      <c r="UE257" s="205"/>
      <c r="UF257" s="205"/>
      <c r="UG257" s="205"/>
      <c r="UH257" s="205"/>
      <c r="UI257" s="205"/>
      <c r="UJ257" s="205"/>
      <c r="UK257" s="205"/>
      <c r="UL257" s="205"/>
      <c r="UM257" s="205"/>
      <c r="UN257" s="205"/>
      <c r="UO257" s="205"/>
      <c r="UP257" s="205"/>
      <c r="UQ257" s="205"/>
      <c r="UR257" s="205"/>
      <c r="US257" s="205"/>
      <c r="UT257" s="205"/>
      <c r="UU257" s="205"/>
      <c r="UV257" s="205"/>
      <c r="UW257" s="205"/>
      <c r="UX257" s="205"/>
      <c r="UY257" s="205"/>
      <c r="UZ257" s="205"/>
      <c r="VA257" s="205"/>
      <c r="VB257" s="205"/>
      <c r="VC257" s="205"/>
      <c r="VD257" s="205"/>
      <c r="VE257" s="205"/>
      <c r="VF257" s="205"/>
      <c r="VG257" s="205"/>
      <c r="VH257" s="205"/>
      <c r="VI257" s="205"/>
      <c r="VJ257" s="205"/>
      <c r="VK257" s="205"/>
      <c r="VL257" s="205"/>
      <c r="VM257" s="205"/>
      <c r="VN257" s="205"/>
      <c r="VO257" s="205"/>
      <c r="VP257" s="205"/>
      <c r="VQ257" s="205"/>
      <c r="VR257" s="205"/>
      <c r="VS257" s="205"/>
      <c r="VT257" s="205"/>
      <c r="VU257" s="205"/>
      <c r="VV257" s="205"/>
      <c r="VW257" s="205"/>
      <c r="VX257" s="205"/>
      <c r="VY257" s="205"/>
      <c r="VZ257" s="205"/>
      <c r="WA257" s="205"/>
      <c r="WB257" s="205"/>
      <c r="WC257" s="205"/>
      <c r="WD257" s="205"/>
      <c r="WE257" s="205"/>
      <c r="WF257" s="205"/>
      <c r="WG257" s="205"/>
      <c r="WH257" s="205"/>
      <c r="WI257" s="205"/>
      <c r="WJ257" s="205"/>
      <c r="WK257" s="205"/>
      <c r="WL257" s="205"/>
      <c r="WM257" s="205"/>
      <c r="WN257" s="205"/>
      <c r="WO257" s="205"/>
      <c r="WP257" s="205"/>
      <c r="WQ257" s="205"/>
      <c r="WR257" s="205"/>
      <c r="WS257" s="205"/>
      <c r="WT257" s="205"/>
      <c r="WU257" s="205"/>
      <c r="WV257" s="205"/>
      <c r="WW257" s="205"/>
      <c r="WX257" s="205"/>
      <c r="WY257" s="205"/>
      <c r="WZ257" s="205"/>
      <c r="XA257" s="205"/>
      <c r="XB257" s="205"/>
      <c r="XC257" s="205"/>
      <c r="XD257" s="205"/>
      <c r="XE257" s="205"/>
      <c r="XF257" s="205"/>
      <c r="XG257" s="205"/>
      <c r="XH257" s="205"/>
      <c r="XI257" s="205"/>
      <c r="XJ257" s="205"/>
      <c r="XK257" s="205"/>
      <c r="XL257" s="205"/>
      <c r="XM257" s="205"/>
      <c r="XN257" s="205"/>
      <c r="XO257" s="205"/>
      <c r="XP257" s="205"/>
      <c r="XQ257" s="205"/>
      <c r="XR257" s="205"/>
      <c r="XS257" s="205"/>
      <c r="XT257" s="205"/>
      <c r="XU257" s="205"/>
      <c r="XV257" s="205"/>
      <c r="XW257" s="205"/>
      <c r="XX257" s="205"/>
      <c r="XY257" s="205"/>
      <c r="XZ257" s="205"/>
      <c r="YA257" s="205"/>
      <c r="YB257" s="205"/>
      <c r="YC257" s="205"/>
      <c r="YD257" s="205"/>
      <c r="YE257" s="205"/>
      <c r="YF257" s="205"/>
      <c r="YG257" s="205"/>
      <c r="YH257" s="205"/>
      <c r="YI257" s="205"/>
      <c r="YJ257" s="205"/>
      <c r="YK257" s="205"/>
      <c r="YL257" s="205"/>
      <c r="YM257" s="205"/>
      <c r="YN257" s="205"/>
      <c r="YO257" s="205"/>
      <c r="YP257" s="205"/>
      <c r="YQ257" s="205"/>
      <c r="YR257" s="205"/>
      <c r="YS257" s="205"/>
      <c r="YT257" s="205"/>
      <c r="YU257" s="205"/>
      <c r="YV257" s="205"/>
      <c r="YW257" s="205"/>
      <c r="YX257" s="205"/>
      <c r="YY257" s="205"/>
      <c r="YZ257" s="205"/>
      <c r="ZA257" s="205"/>
      <c r="ZB257" s="205"/>
      <c r="ZC257" s="205"/>
      <c r="ZD257" s="205"/>
      <c r="ZE257" s="205"/>
      <c r="ZF257" s="205"/>
      <c r="ZG257" s="205"/>
      <c r="ZH257" s="205"/>
      <c r="ZI257" s="205"/>
      <c r="ZJ257" s="205"/>
      <c r="ZK257" s="205"/>
      <c r="ZL257" s="205"/>
      <c r="ZM257" s="205"/>
      <c r="ZN257" s="205"/>
      <c r="ZO257" s="205"/>
      <c r="ZP257" s="205"/>
      <c r="ZQ257" s="205"/>
      <c r="ZR257" s="205"/>
      <c r="ZS257" s="205"/>
      <c r="ZT257" s="205"/>
      <c r="ZU257" s="205"/>
      <c r="ZV257" s="205"/>
      <c r="ZW257" s="205"/>
      <c r="ZX257" s="205"/>
      <c r="ZY257" s="205"/>
      <c r="ZZ257" s="205"/>
      <c r="AAA257" s="205"/>
      <c r="AAB257" s="205"/>
      <c r="AAC257" s="205"/>
      <c r="AAD257" s="205"/>
      <c r="AAE257" s="205"/>
      <c r="AAF257" s="205"/>
      <c r="AAG257" s="205"/>
      <c r="AAH257" s="205"/>
      <c r="AAI257" s="205"/>
      <c r="AAJ257" s="205"/>
      <c r="AAK257" s="205"/>
      <c r="AAL257" s="205"/>
      <c r="AAM257" s="205"/>
      <c r="AAN257" s="205"/>
      <c r="AAO257" s="205"/>
      <c r="AAP257" s="205"/>
      <c r="AAQ257" s="205"/>
      <c r="AAR257" s="205"/>
      <c r="AAS257" s="205"/>
      <c r="AAT257" s="205"/>
      <c r="AAU257" s="205"/>
      <c r="AAV257" s="205"/>
      <c r="AAW257" s="205"/>
      <c r="AAX257" s="205"/>
      <c r="AAY257" s="205"/>
      <c r="AAZ257" s="205"/>
      <c r="ABA257" s="205"/>
      <c r="ABB257" s="205"/>
      <c r="ABC257" s="205"/>
      <c r="ABD257" s="205"/>
      <c r="ABE257" s="205"/>
      <c r="ABF257" s="205"/>
      <c r="ABG257" s="205"/>
      <c r="ABH257" s="205"/>
      <c r="ABI257" s="205"/>
      <c r="ABJ257" s="205"/>
      <c r="ABK257" s="205"/>
      <c r="ABL257" s="205"/>
      <c r="ABM257" s="205"/>
      <c r="ABN257" s="205"/>
      <c r="ABO257" s="205"/>
      <c r="ABP257" s="205"/>
      <c r="ABQ257" s="205"/>
      <c r="ABR257" s="205"/>
      <c r="ABS257" s="205"/>
      <c r="ABT257" s="205"/>
      <c r="ABU257" s="205"/>
      <c r="ABV257" s="205"/>
      <c r="ABW257" s="205"/>
      <c r="ABX257" s="205"/>
      <c r="ABY257" s="205"/>
      <c r="ABZ257" s="205"/>
      <c r="ACA257" s="205"/>
      <c r="ACB257" s="205"/>
      <c r="ACC257" s="205"/>
      <c r="ACD257" s="205"/>
      <c r="ACE257" s="205"/>
      <c r="ACF257" s="205"/>
      <c r="ACG257" s="205"/>
      <c r="ACH257" s="205"/>
      <c r="ACI257" s="205"/>
      <c r="ACJ257" s="205"/>
      <c r="ACK257" s="205"/>
      <c r="ACL257" s="205"/>
      <c r="ACM257" s="205"/>
      <c r="ACN257" s="205"/>
      <c r="ACO257" s="205"/>
      <c r="ACP257" s="205"/>
      <c r="ACQ257" s="205"/>
      <c r="ACR257" s="205"/>
      <c r="ACS257" s="205"/>
      <c r="ACT257" s="205"/>
      <c r="ACU257" s="205"/>
      <c r="ACV257" s="205"/>
      <c r="ACW257" s="205"/>
      <c r="ACX257" s="205"/>
      <c r="ACY257" s="205"/>
      <c r="ACZ257" s="205"/>
      <c r="ADA257" s="205"/>
      <c r="ADB257" s="205"/>
      <c r="ADC257" s="205"/>
      <c r="ADD257" s="205"/>
      <c r="ADE257" s="205"/>
      <c r="ADF257" s="205"/>
      <c r="ADG257" s="205"/>
      <c r="ADH257" s="205"/>
      <c r="ADI257" s="205"/>
      <c r="ADJ257" s="205"/>
      <c r="ADK257" s="205"/>
      <c r="ADL257" s="205"/>
      <c r="ADM257" s="205"/>
      <c r="ADN257" s="205"/>
      <c r="ADO257" s="205"/>
      <c r="ADP257" s="205"/>
      <c r="ADQ257" s="205"/>
      <c r="ADR257" s="205"/>
      <c r="ADS257" s="205"/>
      <c r="ADT257" s="205"/>
      <c r="ADU257" s="205"/>
      <c r="ADV257" s="205"/>
      <c r="ADW257" s="205"/>
      <c r="ADX257" s="205"/>
      <c r="ADY257" s="205"/>
      <c r="ADZ257" s="205"/>
      <c r="AEA257" s="205"/>
      <c r="AEB257" s="205"/>
      <c r="AEC257" s="205"/>
      <c r="AED257" s="205"/>
      <c r="AEE257" s="205"/>
      <c r="AEF257" s="205"/>
      <c r="AEG257" s="205"/>
      <c r="AEH257" s="205"/>
      <c r="AEI257" s="205"/>
      <c r="AEJ257" s="205"/>
      <c r="AEK257" s="205"/>
      <c r="AEL257" s="205"/>
      <c r="AEM257" s="205"/>
      <c r="AEN257" s="205"/>
      <c r="AEO257" s="205"/>
      <c r="AEP257" s="205"/>
      <c r="AEQ257" s="205"/>
      <c r="AER257" s="205"/>
      <c r="AES257" s="205"/>
      <c r="AET257" s="205"/>
      <c r="AEU257" s="205"/>
      <c r="AEV257" s="205"/>
      <c r="AEW257" s="205"/>
      <c r="AEX257" s="205"/>
      <c r="AEY257" s="205"/>
      <c r="AEZ257" s="205"/>
      <c r="AFA257" s="205"/>
      <c r="AFB257" s="205"/>
      <c r="AFC257" s="205"/>
      <c r="AFD257" s="205"/>
      <c r="AFE257" s="205"/>
      <c r="AFF257" s="205"/>
      <c r="AFG257" s="205"/>
      <c r="AFH257" s="205"/>
      <c r="AFI257" s="205"/>
      <c r="AFJ257" s="205"/>
      <c r="AFK257" s="205"/>
      <c r="AFL257" s="205"/>
      <c r="AFM257" s="205"/>
      <c r="AFN257" s="205"/>
      <c r="AFO257" s="205"/>
      <c r="AFP257" s="205"/>
      <c r="AFQ257" s="205"/>
      <c r="AFR257" s="205"/>
      <c r="AFS257" s="205"/>
      <c r="AFT257" s="205"/>
      <c r="AFU257" s="205"/>
      <c r="AFV257" s="205"/>
      <c r="AFW257" s="205"/>
      <c r="AFX257" s="205"/>
      <c r="AFY257" s="205"/>
      <c r="AFZ257" s="205"/>
      <c r="AGA257" s="205"/>
      <c r="AGB257" s="205"/>
      <c r="AGC257" s="205"/>
      <c r="AGD257" s="205"/>
      <c r="AGE257" s="205"/>
      <c r="AGF257" s="205"/>
      <c r="AGG257" s="205"/>
      <c r="AGH257" s="205"/>
      <c r="AGI257" s="205"/>
      <c r="AGJ257" s="205"/>
      <c r="AGK257" s="205"/>
      <c r="AGL257" s="205"/>
      <c r="AGM257" s="205"/>
      <c r="AGN257" s="205"/>
      <c r="AGO257" s="205"/>
      <c r="AGP257" s="205"/>
      <c r="AGQ257" s="205"/>
      <c r="AGR257" s="205"/>
      <c r="AGS257" s="205"/>
      <c r="AGT257" s="205"/>
      <c r="AGU257" s="205"/>
      <c r="AGV257" s="205"/>
      <c r="AGW257" s="205"/>
      <c r="AGX257" s="205"/>
      <c r="AGY257" s="205"/>
      <c r="AGZ257" s="205"/>
      <c r="AHA257" s="205"/>
      <c r="AHB257" s="205"/>
      <c r="AHC257" s="205"/>
      <c r="AHD257" s="205"/>
      <c r="AHE257" s="205"/>
      <c r="AHF257" s="205"/>
      <c r="AHG257" s="205"/>
      <c r="AHH257" s="205"/>
      <c r="AHI257" s="205"/>
      <c r="AHJ257" s="205"/>
      <c r="AHK257" s="205"/>
      <c r="AHL257" s="205"/>
      <c r="AHM257" s="205"/>
      <c r="AHN257" s="205"/>
      <c r="AHO257" s="205"/>
      <c r="AHP257" s="205"/>
      <c r="AHQ257" s="205"/>
      <c r="AHR257" s="205"/>
      <c r="AHS257" s="205"/>
      <c r="AHT257" s="205"/>
      <c r="AHU257" s="205"/>
      <c r="AHV257" s="205"/>
      <c r="AHW257" s="205"/>
      <c r="AHX257" s="205"/>
      <c r="AHY257" s="205"/>
      <c r="AHZ257" s="205"/>
      <c r="AIA257" s="205"/>
      <c r="AIB257" s="205"/>
      <c r="AIC257" s="205"/>
      <c r="AID257" s="205"/>
      <c r="AIE257" s="205"/>
      <c r="AIF257" s="205"/>
      <c r="AIG257" s="205"/>
      <c r="AIH257" s="205"/>
      <c r="AII257" s="205"/>
      <c r="AIJ257" s="205"/>
      <c r="AIK257" s="205"/>
      <c r="AIL257" s="205"/>
      <c r="AIM257" s="205"/>
      <c r="AIN257" s="205"/>
      <c r="AIO257" s="205"/>
      <c r="AIP257" s="205"/>
      <c r="AIQ257" s="205"/>
      <c r="AIR257" s="205"/>
      <c r="AIS257" s="205"/>
      <c r="AIT257" s="205"/>
      <c r="AIU257" s="205"/>
      <c r="AIV257" s="205"/>
      <c r="AIW257" s="205"/>
      <c r="AIX257" s="205"/>
      <c r="AIY257" s="205"/>
      <c r="AIZ257" s="205"/>
      <c r="AJA257" s="205"/>
      <c r="AJB257" s="205"/>
      <c r="AJC257" s="205"/>
      <c r="AJD257" s="205"/>
      <c r="AJE257" s="205"/>
      <c r="AJF257" s="205"/>
      <c r="AJG257" s="205"/>
      <c r="AJH257" s="205"/>
      <c r="AJI257" s="205"/>
      <c r="AJJ257" s="205"/>
      <c r="AJK257" s="205"/>
      <c r="AJL257" s="205"/>
      <c r="AJM257" s="205"/>
      <c r="AJN257" s="205"/>
      <c r="AJO257" s="205"/>
      <c r="AJP257" s="205"/>
      <c r="AJQ257" s="205"/>
      <c r="AJR257" s="205"/>
      <c r="AJS257" s="205"/>
      <c r="AJT257" s="205"/>
      <c r="AJU257" s="205"/>
      <c r="AJV257" s="205"/>
      <c r="AJW257" s="205"/>
      <c r="AJX257" s="205"/>
      <c r="AJY257" s="205"/>
      <c r="AJZ257" s="205"/>
      <c r="AKA257" s="205"/>
      <c r="AKB257" s="205"/>
      <c r="AKC257" s="205"/>
      <c r="AKD257" s="205"/>
      <c r="AKE257" s="205"/>
      <c r="AKF257" s="205"/>
      <c r="AKG257" s="205"/>
      <c r="AKH257" s="205"/>
      <c r="AKI257" s="205"/>
      <c r="AKJ257" s="205"/>
      <c r="AKK257" s="205"/>
      <c r="AKL257" s="205"/>
      <c r="AKM257" s="205"/>
      <c r="AKN257" s="205"/>
      <c r="AKO257" s="205"/>
      <c r="AKP257" s="205"/>
      <c r="AKQ257" s="205"/>
      <c r="AKR257" s="205"/>
      <c r="AKS257" s="205"/>
      <c r="AKT257" s="205"/>
      <c r="AKU257" s="205"/>
      <c r="AKV257" s="205"/>
      <c r="AKW257" s="205"/>
      <c r="AKX257" s="205"/>
      <c r="AKY257" s="205"/>
      <c r="AKZ257" s="205"/>
      <c r="ALA257" s="205"/>
      <c r="ALB257" s="205"/>
      <c r="ALC257" s="205"/>
      <c r="ALD257" s="205"/>
      <c r="ALE257" s="205"/>
      <c r="ALF257" s="205"/>
      <c r="ALG257" s="205"/>
      <c r="ALH257" s="205"/>
      <c r="ALI257" s="205"/>
      <c r="ALJ257" s="205"/>
      <c r="ALK257" s="205"/>
      <c r="ALL257" s="205"/>
      <c r="ALM257" s="205"/>
      <c r="ALN257" s="205"/>
      <c r="ALO257" s="205"/>
      <c r="ALP257" s="205"/>
      <c r="ALQ257" s="205"/>
      <c r="ALR257" s="205"/>
      <c r="ALS257" s="205"/>
      <c r="ALT257" s="205"/>
      <c r="ALU257" s="205"/>
      <c r="ALV257" s="205"/>
      <c r="ALW257" s="205"/>
      <c r="ALX257" s="205"/>
      <c r="ALY257" s="205"/>
      <c r="ALZ257" s="205"/>
      <c r="AMA257" s="205"/>
      <c r="AMB257" s="205"/>
      <c r="AMC257" s="205"/>
      <c r="AMD257" s="205"/>
      <c r="AME257" s="205"/>
      <c r="AMF257" s="205"/>
      <c r="AMG257" s="205"/>
      <c r="AMH257" s="205"/>
      <c r="AMI257" s="205"/>
      <c r="AMJ257" s="205"/>
      <c r="AMK257" s="205"/>
    </row>
    <row r="258" spans="1:1025" s="207" customFormat="1" ht="27" x14ac:dyDescent="0.25">
      <c r="A258" s="202"/>
      <c r="B258" s="305"/>
      <c r="C258" s="303"/>
      <c r="D258" s="203" t="s">
        <v>27</v>
      </c>
      <c r="E258" s="204"/>
      <c r="F258" s="204"/>
      <c r="G258" s="204"/>
      <c r="H258" s="204"/>
      <c r="I258" s="204"/>
      <c r="J258" s="204"/>
      <c r="K258" s="204"/>
      <c r="L258" s="204"/>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c r="CV258" s="205"/>
      <c r="CW258" s="205"/>
      <c r="CX258" s="205"/>
      <c r="CY258" s="206"/>
      <c r="CZ258" s="206"/>
      <c r="DA258" s="206"/>
      <c r="DB258" s="206"/>
      <c r="DC258" s="206"/>
      <c r="DD258" s="206"/>
      <c r="DE258" s="206"/>
      <c r="DF258" s="206"/>
      <c r="DG258" s="206"/>
      <c r="DH258" s="206"/>
      <c r="DI258" s="206"/>
      <c r="DJ258" s="206"/>
      <c r="DK258" s="206"/>
      <c r="DL258" s="206"/>
      <c r="DM258" s="206"/>
      <c r="DN258" s="206"/>
      <c r="DO258" s="206"/>
      <c r="DP258" s="206"/>
      <c r="DQ258" s="206"/>
      <c r="DR258" s="206"/>
      <c r="DS258" s="206"/>
      <c r="DT258" s="206"/>
      <c r="DU258" s="206"/>
      <c r="DV258" s="206"/>
      <c r="DW258" s="206"/>
      <c r="DX258" s="206"/>
      <c r="DY258" s="206"/>
      <c r="DZ258" s="206"/>
      <c r="EA258" s="206"/>
      <c r="EB258" s="206"/>
      <c r="EC258" s="206"/>
      <c r="ED258" s="206"/>
      <c r="EE258" s="206"/>
      <c r="EF258" s="206"/>
      <c r="EG258" s="206"/>
      <c r="EH258" s="206"/>
      <c r="EI258" s="206"/>
      <c r="EJ258" s="206"/>
      <c r="EK258" s="206"/>
      <c r="EL258" s="206"/>
      <c r="EM258" s="206"/>
      <c r="EN258" s="206"/>
      <c r="EO258" s="206"/>
      <c r="EP258" s="206"/>
      <c r="EQ258" s="206"/>
      <c r="ER258" s="206"/>
      <c r="ES258" s="206"/>
      <c r="ET258" s="206"/>
      <c r="EU258" s="206"/>
      <c r="EV258" s="206"/>
      <c r="EW258" s="206"/>
      <c r="EX258" s="206"/>
      <c r="EY258" s="206"/>
      <c r="EZ258" s="206"/>
      <c r="FA258" s="206"/>
      <c r="FB258" s="206"/>
      <c r="FC258" s="206"/>
      <c r="FD258" s="206"/>
      <c r="FE258" s="206"/>
      <c r="FF258" s="206"/>
      <c r="FG258" s="206"/>
      <c r="FH258" s="206"/>
      <c r="FI258" s="206"/>
      <c r="FJ258" s="206"/>
      <c r="FK258" s="206"/>
      <c r="FL258" s="206"/>
      <c r="FM258" s="206"/>
      <c r="FN258" s="206"/>
      <c r="FO258" s="206"/>
      <c r="FP258" s="206"/>
      <c r="FQ258" s="206"/>
      <c r="FR258" s="206"/>
      <c r="FS258" s="206"/>
      <c r="FT258" s="206"/>
      <c r="FU258" s="206"/>
      <c r="FV258" s="206"/>
      <c r="FW258" s="206"/>
      <c r="FX258" s="206"/>
      <c r="FY258" s="206"/>
      <c r="FZ258" s="206"/>
      <c r="GA258" s="206"/>
      <c r="GB258" s="206"/>
      <c r="GC258" s="206"/>
      <c r="GD258" s="206"/>
      <c r="GE258" s="206"/>
      <c r="GF258" s="206"/>
      <c r="GG258" s="206"/>
      <c r="GH258" s="206"/>
      <c r="GI258" s="206"/>
      <c r="GJ258" s="206"/>
      <c r="GK258" s="206"/>
      <c r="GL258" s="206"/>
      <c r="GM258" s="206"/>
      <c r="GN258" s="206"/>
      <c r="GO258" s="206"/>
      <c r="GP258" s="206"/>
      <c r="GQ258" s="206"/>
      <c r="GR258" s="206"/>
      <c r="GS258" s="206"/>
      <c r="GT258" s="206"/>
      <c r="GU258" s="206"/>
      <c r="GV258" s="206"/>
      <c r="GW258" s="206"/>
      <c r="GX258" s="206"/>
      <c r="GY258" s="206"/>
      <c r="GZ258" s="206"/>
      <c r="HA258" s="206"/>
      <c r="HB258" s="206"/>
      <c r="HC258" s="206"/>
      <c r="HD258" s="206"/>
      <c r="HE258" s="206"/>
      <c r="HF258" s="206"/>
      <c r="HG258" s="206"/>
      <c r="HH258" s="206"/>
      <c r="HI258" s="206"/>
      <c r="HJ258" s="206"/>
      <c r="HK258" s="206"/>
      <c r="HL258" s="206"/>
      <c r="HM258" s="206"/>
      <c r="HN258" s="206"/>
      <c r="HO258" s="206"/>
      <c r="HP258" s="206"/>
      <c r="HQ258" s="206"/>
      <c r="HR258" s="206"/>
      <c r="HS258" s="206"/>
      <c r="HT258" s="206"/>
      <c r="HU258" s="206"/>
      <c r="HV258" s="206"/>
      <c r="HW258" s="206"/>
      <c r="HX258" s="206"/>
      <c r="HY258" s="206"/>
      <c r="HZ258" s="206"/>
      <c r="IA258" s="206"/>
      <c r="IB258" s="206"/>
      <c r="IC258" s="206"/>
      <c r="ID258" s="206"/>
      <c r="IE258" s="206"/>
      <c r="IF258" s="206"/>
      <c r="IG258" s="206"/>
      <c r="IH258" s="206"/>
      <c r="II258" s="206"/>
      <c r="IJ258" s="206"/>
      <c r="IK258" s="206"/>
      <c r="IL258" s="206"/>
      <c r="IM258" s="206"/>
      <c r="IN258" s="206"/>
      <c r="IO258" s="206"/>
      <c r="IP258" s="206"/>
      <c r="IQ258" s="206"/>
      <c r="IR258" s="206"/>
      <c r="IS258" s="206"/>
      <c r="IT258" s="206"/>
      <c r="IU258" s="206"/>
      <c r="IV258" s="206"/>
      <c r="IW258" s="206"/>
      <c r="IX258" s="206"/>
      <c r="IY258" s="206"/>
      <c r="IZ258" s="206"/>
      <c r="JA258" s="206"/>
      <c r="JB258" s="206"/>
      <c r="JC258" s="206"/>
      <c r="JD258" s="206"/>
      <c r="JE258" s="206"/>
      <c r="JF258" s="206"/>
      <c r="JG258" s="206"/>
      <c r="JH258" s="206"/>
      <c r="JI258" s="206"/>
      <c r="JJ258" s="206"/>
      <c r="JK258" s="206"/>
      <c r="JL258" s="206"/>
      <c r="JM258" s="206"/>
      <c r="JN258" s="206"/>
      <c r="JO258" s="206"/>
      <c r="JP258" s="206"/>
      <c r="JQ258" s="206"/>
      <c r="JR258" s="206"/>
      <c r="JS258" s="206"/>
      <c r="JT258" s="206"/>
      <c r="JU258" s="206"/>
      <c r="JV258" s="206"/>
      <c r="JW258" s="206"/>
      <c r="JX258" s="206"/>
      <c r="JY258" s="206"/>
      <c r="JZ258" s="206"/>
      <c r="KA258" s="206"/>
      <c r="KB258" s="206"/>
      <c r="KC258" s="206"/>
      <c r="KD258" s="206"/>
      <c r="KE258" s="206"/>
      <c r="KF258" s="206"/>
      <c r="KG258" s="206"/>
      <c r="KH258" s="206"/>
      <c r="KI258" s="206"/>
      <c r="KJ258" s="206"/>
      <c r="KK258" s="206"/>
      <c r="KL258" s="206"/>
      <c r="KM258" s="206"/>
      <c r="KN258" s="206"/>
      <c r="KO258" s="206"/>
      <c r="KP258" s="205"/>
      <c r="KQ258" s="205"/>
      <c r="KR258" s="205"/>
      <c r="KS258" s="205"/>
      <c r="KT258" s="205"/>
      <c r="KU258" s="205"/>
      <c r="KV258" s="205"/>
      <c r="KW258" s="205"/>
      <c r="KX258" s="205"/>
      <c r="KY258" s="205"/>
      <c r="KZ258" s="205"/>
      <c r="LA258" s="205"/>
      <c r="LB258" s="205"/>
      <c r="LC258" s="205"/>
      <c r="LD258" s="205"/>
      <c r="LE258" s="205"/>
      <c r="LF258" s="205"/>
      <c r="LG258" s="205"/>
      <c r="LH258" s="205"/>
      <c r="LI258" s="205"/>
      <c r="LJ258" s="205"/>
      <c r="LK258" s="205"/>
      <c r="LL258" s="205"/>
      <c r="LM258" s="205"/>
      <c r="LN258" s="205"/>
      <c r="LO258" s="205"/>
      <c r="LP258" s="205"/>
      <c r="LQ258" s="205"/>
      <c r="LR258" s="205"/>
      <c r="LS258" s="205"/>
      <c r="LT258" s="205"/>
      <c r="LU258" s="205"/>
      <c r="LV258" s="205"/>
      <c r="LW258" s="205"/>
      <c r="LX258" s="205"/>
      <c r="LY258" s="205"/>
      <c r="LZ258" s="205"/>
      <c r="MA258" s="205"/>
      <c r="MB258" s="205"/>
      <c r="MC258" s="205"/>
      <c r="MD258" s="205"/>
      <c r="ME258" s="205"/>
      <c r="MF258" s="205"/>
      <c r="MG258" s="205"/>
      <c r="MH258" s="205"/>
      <c r="MI258" s="205"/>
      <c r="MJ258" s="205"/>
      <c r="MK258" s="205"/>
      <c r="ML258" s="205"/>
      <c r="MM258" s="205"/>
      <c r="MN258" s="205"/>
      <c r="MO258" s="205"/>
      <c r="MP258" s="205"/>
      <c r="MQ258" s="205"/>
      <c r="MR258" s="205"/>
      <c r="MS258" s="205"/>
      <c r="MT258" s="205"/>
      <c r="MU258" s="205"/>
      <c r="MV258" s="205"/>
      <c r="MW258" s="205"/>
      <c r="MX258" s="205"/>
      <c r="MY258" s="205"/>
      <c r="MZ258" s="205"/>
      <c r="NA258" s="205"/>
      <c r="NB258" s="205"/>
      <c r="NC258" s="205"/>
      <c r="ND258" s="205"/>
      <c r="NE258" s="205"/>
      <c r="NF258" s="205"/>
      <c r="NG258" s="205"/>
      <c r="NH258" s="205"/>
      <c r="NI258" s="205"/>
      <c r="NJ258" s="205"/>
      <c r="NK258" s="205"/>
      <c r="NL258" s="205"/>
      <c r="NM258" s="205"/>
      <c r="NN258" s="205"/>
      <c r="NO258" s="205"/>
      <c r="NP258" s="205"/>
      <c r="NQ258" s="205"/>
      <c r="NR258" s="205"/>
      <c r="NS258" s="205"/>
      <c r="NT258" s="205"/>
      <c r="NU258" s="205"/>
      <c r="NV258" s="205"/>
      <c r="NW258" s="205"/>
      <c r="NX258" s="205"/>
      <c r="NY258" s="205"/>
      <c r="NZ258" s="205"/>
      <c r="OA258" s="205"/>
      <c r="OB258" s="205"/>
      <c r="OC258" s="205"/>
      <c r="OD258" s="205"/>
      <c r="OE258" s="205"/>
      <c r="OF258" s="205"/>
      <c r="OG258" s="205"/>
      <c r="OH258" s="205"/>
      <c r="OI258" s="205"/>
      <c r="OJ258" s="205"/>
      <c r="OK258" s="205"/>
      <c r="OL258" s="205"/>
      <c r="OM258" s="205"/>
      <c r="ON258" s="205"/>
      <c r="OO258" s="205"/>
      <c r="OP258" s="205"/>
      <c r="OQ258" s="205"/>
      <c r="OR258" s="205"/>
      <c r="OS258" s="205"/>
      <c r="OT258" s="205"/>
      <c r="OU258" s="205"/>
      <c r="OV258" s="205"/>
      <c r="OW258" s="205"/>
      <c r="OX258" s="205"/>
      <c r="OY258" s="205"/>
      <c r="OZ258" s="205"/>
      <c r="PA258" s="205"/>
      <c r="PB258" s="205"/>
      <c r="PC258" s="205"/>
      <c r="PD258" s="205"/>
      <c r="PE258" s="205"/>
      <c r="PF258" s="205"/>
      <c r="PG258" s="205"/>
      <c r="PH258" s="205"/>
      <c r="PI258" s="205"/>
      <c r="PJ258" s="205"/>
      <c r="PK258" s="205"/>
      <c r="PL258" s="205"/>
      <c r="PM258" s="205"/>
      <c r="PN258" s="205"/>
      <c r="PO258" s="205"/>
      <c r="PP258" s="205"/>
      <c r="PQ258" s="205"/>
      <c r="PR258" s="205"/>
      <c r="PS258" s="205"/>
      <c r="PT258" s="205"/>
      <c r="PU258" s="205"/>
      <c r="PV258" s="205"/>
      <c r="PW258" s="205"/>
      <c r="PX258" s="205"/>
      <c r="PY258" s="205"/>
      <c r="PZ258" s="205"/>
      <c r="QA258" s="205"/>
      <c r="QB258" s="205"/>
      <c r="QC258" s="205"/>
      <c r="QD258" s="205"/>
      <c r="QE258" s="205"/>
      <c r="QF258" s="205"/>
      <c r="QG258" s="205"/>
      <c r="QH258" s="205"/>
      <c r="QI258" s="205"/>
      <c r="QJ258" s="205"/>
      <c r="QK258" s="205"/>
      <c r="QL258" s="205"/>
      <c r="QM258" s="205"/>
      <c r="QN258" s="205"/>
      <c r="QO258" s="205"/>
      <c r="QP258" s="205"/>
      <c r="QQ258" s="205"/>
      <c r="QR258" s="205"/>
      <c r="QS258" s="205"/>
      <c r="QT258" s="205"/>
      <c r="QU258" s="205"/>
      <c r="QV258" s="205"/>
      <c r="QW258" s="205"/>
      <c r="QX258" s="205"/>
      <c r="QY258" s="205"/>
      <c r="QZ258" s="205"/>
      <c r="RA258" s="205"/>
      <c r="RB258" s="205"/>
      <c r="RC258" s="205"/>
      <c r="RD258" s="205"/>
      <c r="RE258" s="205"/>
      <c r="RF258" s="205"/>
      <c r="RG258" s="205"/>
      <c r="RH258" s="205"/>
      <c r="RI258" s="205"/>
      <c r="RJ258" s="205"/>
      <c r="RK258" s="205"/>
      <c r="RL258" s="205"/>
      <c r="RM258" s="205"/>
      <c r="RN258" s="205"/>
      <c r="RO258" s="205"/>
      <c r="RP258" s="205"/>
      <c r="RQ258" s="205"/>
      <c r="RR258" s="205"/>
      <c r="RS258" s="205"/>
      <c r="RT258" s="205"/>
      <c r="RU258" s="205"/>
      <c r="RV258" s="205"/>
      <c r="RW258" s="205"/>
      <c r="RX258" s="205"/>
      <c r="RY258" s="205"/>
      <c r="RZ258" s="205"/>
      <c r="SA258" s="205"/>
      <c r="SB258" s="205"/>
      <c r="SC258" s="205"/>
      <c r="SD258" s="205"/>
      <c r="SE258" s="205"/>
      <c r="SF258" s="205"/>
      <c r="SG258" s="205"/>
      <c r="SH258" s="205"/>
      <c r="SI258" s="205"/>
      <c r="SJ258" s="205"/>
      <c r="SK258" s="205"/>
      <c r="SL258" s="205"/>
      <c r="SM258" s="205"/>
      <c r="SN258" s="205"/>
      <c r="SO258" s="205"/>
      <c r="SP258" s="205"/>
      <c r="SQ258" s="205"/>
      <c r="SR258" s="205"/>
      <c r="SS258" s="205"/>
      <c r="ST258" s="205"/>
      <c r="SU258" s="205"/>
      <c r="SV258" s="205"/>
      <c r="SW258" s="205"/>
      <c r="SX258" s="205"/>
      <c r="SY258" s="205"/>
      <c r="SZ258" s="205"/>
      <c r="TA258" s="205"/>
      <c r="TB258" s="205"/>
      <c r="TC258" s="205"/>
      <c r="TD258" s="205"/>
      <c r="TE258" s="205"/>
      <c r="TF258" s="205"/>
      <c r="TG258" s="205"/>
      <c r="TH258" s="205"/>
      <c r="TI258" s="205"/>
      <c r="TJ258" s="205"/>
      <c r="TK258" s="205"/>
      <c r="TL258" s="205"/>
      <c r="TM258" s="205"/>
      <c r="TN258" s="205"/>
      <c r="TO258" s="205"/>
      <c r="TP258" s="205"/>
      <c r="TQ258" s="205"/>
      <c r="TR258" s="205"/>
      <c r="TS258" s="205"/>
      <c r="TT258" s="205"/>
      <c r="TU258" s="205"/>
      <c r="TV258" s="205"/>
      <c r="TW258" s="205"/>
      <c r="TX258" s="205"/>
      <c r="TY258" s="205"/>
      <c r="TZ258" s="205"/>
      <c r="UA258" s="205"/>
      <c r="UB258" s="205"/>
      <c r="UC258" s="205"/>
      <c r="UD258" s="205"/>
      <c r="UE258" s="205"/>
      <c r="UF258" s="205"/>
      <c r="UG258" s="205"/>
      <c r="UH258" s="205"/>
      <c r="UI258" s="205"/>
      <c r="UJ258" s="205"/>
      <c r="UK258" s="205"/>
      <c r="UL258" s="205"/>
      <c r="UM258" s="205"/>
      <c r="UN258" s="205"/>
      <c r="UO258" s="205"/>
      <c r="UP258" s="205"/>
      <c r="UQ258" s="205"/>
      <c r="UR258" s="205"/>
      <c r="US258" s="205"/>
      <c r="UT258" s="205"/>
      <c r="UU258" s="205"/>
      <c r="UV258" s="205"/>
      <c r="UW258" s="205"/>
      <c r="UX258" s="205"/>
      <c r="UY258" s="205"/>
      <c r="UZ258" s="205"/>
      <c r="VA258" s="205"/>
      <c r="VB258" s="205"/>
      <c r="VC258" s="205"/>
      <c r="VD258" s="205"/>
      <c r="VE258" s="205"/>
      <c r="VF258" s="205"/>
      <c r="VG258" s="205"/>
      <c r="VH258" s="205"/>
      <c r="VI258" s="205"/>
      <c r="VJ258" s="205"/>
      <c r="VK258" s="205"/>
      <c r="VL258" s="205"/>
      <c r="VM258" s="205"/>
      <c r="VN258" s="205"/>
      <c r="VO258" s="205"/>
      <c r="VP258" s="205"/>
      <c r="VQ258" s="205"/>
      <c r="VR258" s="205"/>
      <c r="VS258" s="205"/>
      <c r="VT258" s="205"/>
      <c r="VU258" s="205"/>
      <c r="VV258" s="205"/>
      <c r="VW258" s="205"/>
      <c r="VX258" s="205"/>
      <c r="VY258" s="205"/>
      <c r="VZ258" s="205"/>
      <c r="WA258" s="205"/>
      <c r="WB258" s="205"/>
      <c r="WC258" s="205"/>
      <c r="WD258" s="205"/>
      <c r="WE258" s="205"/>
      <c r="WF258" s="205"/>
      <c r="WG258" s="205"/>
      <c r="WH258" s="205"/>
      <c r="WI258" s="205"/>
      <c r="WJ258" s="205"/>
      <c r="WK258" s="205"/>
      <c r="WL258" s="205"/>
      <c r="WM258" s="205"/>
      <c r="WN258" s="205"/>
      <c r="WO258" s="205"/>
      <c r="WP258" s="205"/>
      <c r="WQ258" s="205"/>
      <c r="WR258" s="205"/>
      <c r="WS258" s="205"/>
      <c r="WT258" s="205"/>
      <c r="WU258" s="205"/>
      <c r="WV258" s="205"/>
      <c r="WW258" s="205"/>
      <c r="WX258" s="205"/>
      <c r="WY258" s="205"/>
      <c r="WZ258" s="205"/>
      <c r="XA258" s="205"/>
      <c r="XB258" s="205"/>
      <c r="XC258" s="205"/>
      <c r="XD258" s="205"/>
      <c r="XE258" s="205"/>
      <c r="XF258" s="205"/>
      <c r="XG258" s="205"/>
      <c r="XH258" s="205"/>
      <c r="XI258" s="205"/>
      <c r="XJ258" s="205"/>
      <c r="XK258" s="205"/>
      <c r="XL258" s="205"/>
      <c r="XM258" s="205"/>
      <c r="XN258" s="205"/>
      <c r="XO258" s="205"/>
      <c r="XP258" s="205"/>
      <c r="XQ258" s="205"/>
      <c r="XR258" s="205"/>
      <c r="XS258" s="205"/>
      <c r="XT258" s="205"/>
      <c r="XU258" s="205"/>
      <c r="XV258" s="205"/>
      <c r="XW258" s="205"/>
      <c r="XX258" s="205"/>
      <c r="XY258" s="205"/>
      <c r="XZ258" s="205"/>
      <c r="YA258" s="205"/>
      <c r="YB258" s="205"/>
      <c r="YC258" s="205"/>
      <c r="YD258" s="205"/>
      <c r="YE258" s="205"/>
      <c r="YF258" s="205"/>
      <c r="YG258" s="205"/>
      <c r="YH258" s="205"/>
      <c r="YI258" s="205"/>
      <c r="YJ258" s="205"/>
      <c r="YK258" s="205"/>
      <c r="YL258" s="205"/>
      <c r="YM258" s="205"/>
      <c r="YN258" s="205"/>
      <c r="YO258" s="205"/>
      <c r="YP258" s="205"/>
      <c r="YQ258" s="205"/>
      <c r="YR258" s="205"/>
      <c r="YS258" s="205"/>
      <c r="YT258" s="205"/>
      <c r="YU258" s="205"/>
      <c r="YV258" s="205"/>
      <c r="YW258" s="205"/>
      <c r="YX258" s="205"/>
      <c r="YY258" s="205"/>
      <c r="YZ258" s="205"/>
      <c r="ZA258" s="205"/>
      <c r="ZB258" s="205"/>
      <c r="ZC258" s="205"/>
      <c r="ZD258" s="205"/>
      <c r="ZE258" s="205"/>
      <c r="ZF258" s="205"/>
      <c r="ZG258" s="205"/>
      <c r="ZH258" s="205"/>
      <c r="ZI258" s="205"/>
      <c r="ZJ258" s="205"/>
      <c r="ZK258" s="205"/>
      <c r="ZL258" s="205"/>
      <c r="ZM258" s="205"/>
      <c r="ZN258" s="205"/>
      <c r="ZO258" s="205"/>
      <c r="ZP258" s="205"/>
      <c r="ZQ258" s="205"/>
      <c r="ZR258" s="205"/>
      <c r="ZS258" s="205"/>
      <c r="ZT258" s="205"/>
      <c r="ZU258" s="205"/>
      <c r="ZV258" s="205"/>
      <c r="ZW258" s="205"/>
      <c r="ZX258" s="205"/>
      <c r="ZY258" s="205"/>
      <c r="ZZ258" s="205"/>
      <c r="AAA258" s="205"/>
      <c r="AAB258" s="205"/>
      <c r="AAC258" s="205"/>
      <c r="AAD258" s="205"/>
      <c r="AAE258" s="205"/>
      <c r="AAF258" s="205"/>
      <c r="AAG258" s="205"/>
      <c r="AAH258" s="205"/>
      <c r="AAI258" s="205"/>
      <c r="AAJ258" s="205"/>
      <c r="AAK258" s="205"/>
      <c r="AAL258" s="205"/>
      <c r="AAM258" s="205"/>
      <c r="AAN258" s="205"/>
      <c r="AAO258" s="205"/>
      <c r="AAP258" s="205"/>
      <c r="AAQ258" s="205"/>
      <c r="AAR258" s="205"/>
      <c r="AAS258" s="205"/>
      <c r="AAT258" s="205"/>
      <c r="AAU258" s="205"/>
      <c r="AAV258" s="205"/>
      <c r="AAW258" s="205"/>
      <c r="AAX258" s="205"/>
      <c r="AAY258" s="205"/>
      <c r="AAZ258" s="205"/>
      <c r="ABA258" s="205"/>
      <c r="ABB258" s="205"/>
      <c r="ABC258" s="205"/>
      <c r="ABD258" s="205"/>
      <c r="ABE258" s="205"/>
      <c r="ABF258" s="205"/>
      <c r="ABG258" s="205"/>
      <c r="ABH258" s="205"/>
      <c r="ABI258" s="205"/>
      <c r="ABJ258" s="205"/>
      <c r="ABK258" s="205"/>
      <c r="ABL258" s="205"/>
      <c r="ABM258" s="205"/>
      <c r="ABN258" s="205"/>
      <c r="ABO258" s="205"/>
      <c r="ABP258" s="205"/>
      <c r="ABQ258" s="205"/>
      <c r="ABR258" s="205"/>
      <c r="ABS258" s="205"/>
      <c r="ABT258" s="205"/>
      <c r="ABU258" s="205"/>
      <c r="ABV258" s="205"/>
      <c r="ABW258" s="205"/>
      <c r="ABX258" s="205"/>
      <c r="ABY258" s="205"/>
      <c r="ABZ258" s="205"/>
      <c r="ACA258" s="205"/>
      <c r="ACB258" s="205"/>
      <c r="ACC258" s="205"/>
      <c r="ACD258" s="205"/>
      <c r="ACE258" s="205"/>
      <c r="ACF258" s="205"/>
      <c r="ACG258" s="205"/>
      <c r="ACH258" s="205"/>
      <c r="ACI258" s="205"/>
      <c r="ACJ258" s="205"/>
      <c r="ACK258" s="205"/>
      <c r="ACL258" s="205"/>
      <c r="ACM258" s="205"/>
      <c r="ACN258" s="205"/>
      <c r="ACO258" s="205"/>
      <c r="ACP258" s="205"/>
      <c r="ACQ258" s="205"/>
      <c r="ACR258" s="205"/>
      <c r="ACS258" s="205"/>
      <c r="ACT258" s="205"/>
      <c r="ACU258" s="205"/>
      <c r="ACV258" s="205"/>
      <c r="ACW258" s="205"/>
      <c r="ACX258" s="205"/>
      <c r="ACY258" s="205"/>
      <c r="ACZ258" s="205"/>
      <c r="ADA258" s="205"/>
      <c r="ADB258" s="205"/>
      <c r="ADC258" s="205"/>
      <c r="ADD258" s="205"/>
      <c r="ADE258" s="205"/>
      <c r="ADF258" s="205"/>
      <c r="ADG258" s="205"/>
      <c r="ADH258" s="205"/>
      <c r="ADI258" s="205"/>
      <c r="ADJ258" s="205"/>
      <c r="ADK258" s="205"/>
      <c r="ADL258" s="205"/>
      <c r="ADM258" s="205"/>
      <c r="ADN258" s="205"/>
      <c r="ADO258" s="205"/>
      <c r="ADP258" s="205"/>
      <c r="ADQ258" s="205"/>
      <c r="ADR258" s="205"/>
      <c r="ADS258" s="205"/>
      <c r="ADT258" s="205"/>
      <c r="ADU258" s="205"/>
      <c r="ADV258" s="205"/>
      <c r="ADW258" s="205"/>
      <c r="ADX258" s="205"/>
      <c r="ADY258" s="205"/>
      <c r="ADZ258" s="205"/>
      <c r="AEA258" s="205"/>
      <c r="AEB258" s="205"/>
      <c r="AEC258" s="205"/>
      <c r="AED258" s="205"/>
      <c r="AEE258" s="205"/>
      <c r="AEF258" s="205"/>
      <c r="AEG258" s="205"/>
      <c r="AEH258" s="205"/>
      <c r="AEI258" s="205"/>
      <c r="AEJ258" s="205"/>
      <c r="AEK258" s="205"/>
      <c r="AEL258" s="205"/>
      <c r="AEM258" s="205"/>
      <c r="AEN258" s="205"/>
      <c r="AEO258" s="205"/>
      <c r="AEP258" s="205"/>
      <c r="AEQ258" s="205"/>
      <c r="AER258" s="205"/>
      <c r="AES258" s="205"/>
      <c r="AET258" s="205"/>
      <c r="AEU258" s="205"/>
      <c r="AEV258" s="205"/>
      <c r="AEW258" s="205"/>
      <c r="AEX258" s="205"/>
      <c r="AEY258" s="205"/>
      <c r="AEZ258" s="205"/>
      <c r="AFA258" s="205"/>
      <c r="AFB258" s="205"/>
      <c r="AFC258" s="205"/>
      <c r="AFD258" s="205"/>
      <c r="AFE258" s="205"/>
      <c r="AFF258" s="205"/>
      <c r="AFG258" s="205"/>
      <c r="AFH258" s="205"/>
      <c r="AFI258" s="205"/>
      <c r="AFJ258" s="205"/>
      <c r="AFK258" s="205"/>
      <c r="AFL258" s="205"/>
      <c r="AFM258" s="205"/>
      <c r="AFN258" s="205"/>
      <c r="AFO258" s="205"/>
      <c r="AFP258" s="205"/>
      <c r="AFQ258" s="205"/>
      <c r="AFR258" s="205"/>
      <c r="AFS258" s="205"/>
      <c r="AFT258" s="205"/>
      <c r="AFU258" s="205"/>
      <c r="AFV258" s="205"/>
      <c r="AFW258" s="205"/>
      <c r="AFX258" s="205"/>
      <c r="AFY258" s="205"/>
      <c r="AFZ258" s="205"/>
      <c r="AGA258" s="205"/>
      <c r="AGB258" s="205"/>
      <c r="AGC258" s="205"/>
      <c r="AGD258" s="205"/>
      <c r="AGE258" s="205"/>
      <c r="AGF258" s="205"/>
      <c r="AGG258" s="205"/>
      <c r="AGH258" s="205"/>
      <c r="AGI258" s="205"/>
      <c r="AGJ258" s="205"/>
      <c r="AGK258" s="205"/>
      <c r="AGL258" s="205"/>
      <c r="AGM258" s="205"/>
      <c r="AGN258" s="205"/>
      <c r="AGO258" s="205"/>
      <c r="AGP258" s="205"/>
      <c r="AGQ258" s="205"/>
      <c r="AGR258" s="205"/>
      <c r="AGS258" s="205"/>
      <c r="AGT258" s="205"/>
      <c r="AGU258" s="205"/>
      <c r="AGV258" s="205"/>
      <c r="AGW258" s="205"/>
      <c r="AGX258" s="205"/>
      <c r="AGY258" s="205"/>
      <c r="AGZ258" s="205"/>
      <c r="AHA258" s="205"/>
      <c r="AHB258" s="205"/>
      <c r="AHC258" s="205"/>
      <c r="AHD258" s="205"/>
      <c r="AHE258" s="205"/>
      <c r="AHF258" s="205"/>
      <c r="AHG258" s="205"/>
      <c r="AHH258" s="205"/>
      <c r="AHI258" s="205"/>
      <c r="AHJ258" s="205"/>
      <c r="AHK258" s="205"/>
      <c r="AHL258" s="205"/>
      <c r="AHM258" s="205"/>
      <c r="AHN258" s="205"/>
      <c r="AHO258" s="205"/>
      <c r="AHP258" s="205"/>
      <c r="AHQ258" s="205"/>
      <c r="AHR258" s="205"/>
      <c r="AHS258" s="205"/>
      <c r="AHT258" s="205"/>
      <c r="AHU258" s="205"/>
      <c r="AHV258" s="205"/>
      <c r="AHW258" s="205"/>
      <c r="AHX258" s="205"/>
      <c r="AHY258" s="205"/>
      <c r="AHZ258" s="205"/>
      <c r="AIA258" s="205"/>
      <c r="AIB258" s="205"/>
      <c r="AIC258" s="205"/>
      <c r="AID258" s="205"/>
      <c r="AIE258" s="205"/>
      <c r="AIF258" s="205"/>
      <c r="AIG258" s="205"/>
      <c r="AIH258" s="205"/>
      <c r="AII258" s="205"/>
      <c r="AIJ258" s="205"/>
      <c r="AIK258" s="205"/>
      <c r="AIL258" s="205"/>
      <c r="AIM258" s="205"/>
      <c r="AIN258" s="205"/>
      <c r="AIO258" s="205"/>
      <c r="AIP258" s="205"/>
      <c r="AIQ258" s="205"/>
      <c r="AIR258" s="205"/>
      <c r="AIS258" s="205"/>
      <c r="AIT258" s="205"/>
      <c r="AIU258" s="205"/>
      <c r="AIV258" s="205"/>
      <c r="AIW258" s="205"/>
      <c r="AIX258" s="205"/>
      <c r="AIY258" s="205"/>
      <c r="AIZ258" s="205"/>
      <c r="AJA258" s="205"/>
      <c r="AJB258" s="205"/>
      <c r="AJC258" s="205"/>
      <c r="AJD258" s="205"/>
      <c r="AJE258" s="205"/>
      <c r="AJF258" s="205"/>
      <c r="AJG258" s="205"/>
      <c r="AJH258" s="205"/>
      <c r="AJI258" s="205"/>
      <c r="AJJ258" s="205"/>
      <c r="AJK258" s="205"/>
      <c r="AJL258" s="205"/>
      <c r="AJM258" s="205"/>
      <c r="AJN258" s="205"/>
      <c r="AJO258" s="205"/>
      <c r="AJP258" s="205"/>
      <c r="AJQ258" s="205"/>
      <c r="AJR258" s="205"/>
      <c r="AJS258" s="205"/>
      <c r="AJT258" s="205"/>
      <c r="AJU258" s="205"/>
      <c r="AJV258" s="205"/>
      <c r="AJW258" s="205"/>
      <c r="AJX258" s="205"/>
      <c r="AJY258" s="205"/>
      <c r="AJZ258" s="205"/>
      <c r="AKA258" s="205"/>
      <c r="AKB258" s="205"/>
      <c r="AKC258" s="205"/>
      <c r="AKD258" s="205"/>
      <c r="AKE258" s="205"/>
      <c r="AKF258" s="205"/>
      <c r="AKG258" s="205"/>
      <c r="AKH258" s="205"/>
      <c r="AKI258" s="205"/>
      <c r="AKJ258" s="205"/>
      <c r="AKK258" s="205"/>
      <c r="AKL258" s="205"/>
      <c r="AKM258" s="205"/>
      <c r="AKN258" s="205"/>
      <c r="AKO258" s="205"/>
      <c r="AKP258" s="205"/>
      <c r="AKQ258" s="205"/>
      <c r="AKR258" s="205"/>
      <c r="AKS258" s="205"/>
      <c r="AKT258" s="205"/>
      <c r="AKU258" s="205"/>
      <c r="AKV258" s="205"/>
      <c r="AKW258" s="205"/>
      <c r="AKX258" s="205"/>
      <c r="AKY258" s="205"/>
      <c r="AKZ258" s="205"/>
      <c r="ALA258" s="205"/>
      <c r="ALB258" s="205"/>
      <c r="ALC258" s="205"/>
      <c r="ALD258" s="205"/>
      <c r="ALE258" s="205"/>
      <c r="ALF258" s="205"/>
      <c r="ALG258" s="205"/>
      <c r="ALH258" s="205"/>
      <c r="ALI258" s="205"/>
      <c r="ALJ258" s="205"/>
      <c r="ALK258" s="205"/>
      <c r="ALL258" s="205"/>
      <c r="ALM258" s="205"/>
      <c r="ALN258" s="205"/>
      <c r="ALO258" s="205"/>
      <c r="ALP258" s="205"/>
      <c r="ALQ258" s="205"/>
      <c r="ALR258" s="205"/>
      <c r="ALS258" s="205"/>
      <c r="ALT258" s="205"/>
      <c r="ALU258" s="205"/>
      <c r="ALV258" s="205"/>
      <c r="ALW258" s="205"/>
      <c r="ALX258" s="205"/>
      <c r="ALY258" s="205"/>
      <c r="ALZ258" s="205"/>
      <c r="AMA258" s="205"/>
      <c r="AMB258" s="205"/>
      <c r="AMC258" s="205"/>
      <c r="AMD258" s="205"/>
      <c r="AME258" s="205"/>
      <c r="AMF258" s="205"/>
      <c r="AMG258" s="205"/>
      <c r="AMH258" s="205"/>
      <c r="AMI258" s="205"/>
      <c r="AMJ258" s="205"/>
      <c r="AMK258" s="205"/>
    </row>
    <row r="259" spans="1:1025" s="207" customFormat="1" ht="40.5" x14ac:dyDescent="0.25">
      <c r="A259" s="202"/>
      <c r="B259" s="305"/>
      <c r="C259" s="303"/>
      <c r="D259" s="203" t="s">
        <v>28</v>
      </c>
      <c r="E259" s="204"/>
      <c r="F259" s="204"/>
      <c r="G259" s="204"/>
      <c r="H259" s="204"/>
      <c r="I259" s="204"/>
      <c r="J259" s="204"/>
      <c r="K259" s="204"/>
      <c r="L259" s="204"/>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c r="CV259" s="205"/>
      <c r="CW259" s="205"/>
      <c r="CX259" s="205"/>
      <c r="CY259" s="206"/>
      <c r="CZ259" s="206"/>
      <c r="DA259" s="206"/>
      <c r="DB259" s="206"/>
      <c r="DC259" s="206"/>
      <c r="DD259" s="206"/>
      <c r="DE259" s="206"/>
      <c r="DF259" s="206"/>
      <c r="DG259" s="206"/>
      <c r="DH259" s="206"/>
      <c r="DI259" s="206"/>
      <c r="DJ259" s="206"/>
      <c r="DK259" s="206"/>
      <c r="DL259" s="206"/>
      <c r="DM259" s="206"/>
      <c r="DN259" s="206"/>
      <c r="DO259" s="206"/>
      <c r="DP259" s="206"/>
      <c r="DQ259" s="206"/>
      <c r="DR259" s="206"/>
      <c r="DS259" s="206"/>
      <c r="DT259" s="206"/>
      <c r="DU259" s="206"/>
      <c r="DV259" s="206"/>
      <c r="DW259" s="206"/>
      <c r="DX259" s="206"/>
      <c r="DY259" s="206"/>
      <c r="DZ259" s="206"/>
      <c r="EA259" s="206"/>
      <c r="EB259" s="206"/>
      <c r="EC259" s="206"/>
      <c r="ED259" s="206"/>
      <c r="EE259" s="206"/>
      <c r="EF259" s="206"/>
      <c r="EG259" s="206"/>
      <c r="EH259" s="206"/>
      <c r="EI259" s="206"/>
      <c r="EJ259" s="206"/>
      <c r="EK259" s="206"/>
      <c r="EL259" s="206"/>
      <c r="EM259" s="206"/>
      <c r="EN259" s="206"/>
      <c r="EO259" s="206"/>
      <c r="EP259" s="206"/>
      <c r="EQ259" s="206"/>
      <c r="ER259" s="206"/>
      <c r="ES259" s="206"/>
      <c r="ET259" s="206"/>
      <c r="EU259" s="206"/>
      <c r="EV259" s="206"/>
      <c r="EW259" s="206"/>
      <c r="EX259" s="206"/>
      <c r="EY259" s="206"/>
      <c r="EZ259" s="206"/>
      <c r="FA259" s="206"/>
      <c r="FB259" s="206"/>
      <c r="FC259" s="206"/>
      <c r="FD259" s="206"/>
      <c r="FE259" s="206"/>
      <c r="FF259" s="206"/>
      <c r="FG259" s="206"/>
      <c r="FH259" s="206"/>
      <c r="FI259" s="206"/>
      <c r="FJ259" s="206"/>
      <c r="FK259" s="206"/>
      <c r="FL259" s="206"/>
      <c r="FM259" s="206"/>
      <c r="FN259" s="206"/>
      <c r="FO259" s="206"/>
      <c r="FP259" s="206"/>
      <c r="FQ259" s="206"/>
      <c r="FR259" s="206"/>
      <c r="FS259" s="206"/>
      <c r="FT259" s="206"/>
      <c r="FU259" s="206"/>
      <c r="FV259" s="206"/>
      <c r="FW259" s="206"/>
      <c r="FX259" s="206"/>
      <c r="FY259" s="206"/>
      <c r="FZ259" s="206"/>
      <c r="GA259" s="206"/>
      <c r="GB259" s="206"/>
      <c r="GC259" s="206"/>
      <c r="GD259" s="206"/>
      <c r="GE259" s="206"/>
      <c r="GF259" s="206"/>
      <c r="GG259" s="206"/>
      <c r="GH259" s="206"/>
      <c r="GI259" s="206"/>
      <c r="GJ259" s="206"/>
      <c r="GK259" s="206"/>
      <c r="GL259" s="206"/>
      <c r="GM259" s="206"/>
      <c r="GN259" s="206"/>
      <c r="GO259" s="206"/>
      <c r="GP259" s="206"/>
      <c r="GQ259" s="206"/>
      <c r="GR259" s="206"/>
      <c r="GS259" s="206"/>
      <c r="GT259" s="206"/>
      <c r="GU259" s="206"/>
      <c r="GV259" s="206"/>
      <c r="GW259" s="206"/>
      <c r="GX259" s="206"/>
      <c r="GY259" s="206"/>
      <c r="GZ259" s="206"/>
      <c r="HA259" s="206"/>
      <c r="HB259" s="206"/>
      <c r="HC259" s="206"/>
      <c r="HD259" s="206"/>
      <c r="HE259" s="206"/>
      <c r="HF259" s="206"/>
      <c r="HG259" s="206"/>
      <c r="HH259" s="206"/>
      <c r="HI259" s="206"/>
      <c r="HJ259" s="206"/>
      <c r="HK259" s="206"/>
      <c r="HL259" s="206"/>
      <c r="HM259" s="206"/>
      <c r="HN259" s="206"/>
      <c r="HO259" s="206"/>
      <c r="HP259" s="206"/>
      <c r="HQ259" s="206"/>
      <c r="HR259" s="206"/>
      <c r="HS259" s="206"/>
      <c r="HT259" s="206"/>
      <c r="HU259" s="206"/>
      <c r="HV259" s="206"/>
      <c r="HW259" s="206"/>
      <c r="HX259" s="206"/>
      <c r="HY259" s="206"/>
      <c r="HZ259" s="206"/>
      <c r="IA259" s="206"/>
      <c r="IB259" s="206"/>
      <c r="IC259" s="206"/>
      <c r="ID259" s="206"/>
      <c r="IE259" s="206"/>
      <c r="IF259" s="206"/>
      <c r="IG259" s="206"/>
      <c r="IH259" s="206"/>
      <c r="II259" s="206"/>
      <c r="IJ259" s="206"/>
      <c r="IK259" s="206"/>
      <c r="IL259" s="206"/>
      <c r="IM259" s="206"/>
      <c r="IN259" s="206"/>
      <c r="IO259" s="206"/>
      <c r="IP259" s="206"/>
      <c r="IQ259" s="206"/>
      <c r="IR259" s="206"/>
      <c r="IS259" s="206"/>
      <c r="IT259" s="206"/>
      <c r="IU259" s="206"/>
      <c r="IV259" s="206"/>
      <c r="IW259" s="206"/>
      <c r="IX259" s="206"/>
      <c r="IY259" s="206"/>
      <c r="IZ259" s="206"/>
      <c r="JA259" s="206"/>
      <c r="JB259" s="206"/>
      <c r="JC259" s="206"/>
      <c r="JD259" s="206"/>
      <c r="JE259" s="206"/>
      <c r="JF259" s="206"/>
      <c r="JG259" s="206"/>
      <c r="JH259" s="206"/>
      <c r="JI259" s="206"/>
      <c r="JJ259" s="206"/>
      <c r="JK259" s="206"/>
      <c r="JL259" s="206"/>
      <c r="JM259" s="206"/>
      <c r="JN259" s="206"/>
      <c r="JO259" s="206"/>
      <c r="JP259" s="206"/>
      <c r="JQ259" s="206"/>
      <c r="JR259" s="206"/>
      <c r="JS259" s="206"/>
      <c r="JT259" s="206"/>
      <c r="JU259" s="206"/>
      <c r="JV259" s="206"/>
      <c r="JW259" s="206"/>
      <c r="JX259" s="206"/>
      <c r="JY259" s="206"/>
      <c r="JZ259" s="206"/>
      <c r="KA259" s="206"/>
      <c r="KB259" s="206"/>
      <c r="KC259" s="206"/>
      <c r="KD259" s="206"/>
      <c r="KE259" s="206"/>
      <c r="KF259" s="206"/>
      <c r="KG259" s="206"/>
      <c r="KH259" s="206"/>
      <c r="KI259" s="206"/>
      <c r="KJ259" s="206"/>
      <c r="KK259" s="206"/>
      <c r="KL259" s="206"/>
      <c r="KM259" s="206"/>
      <c r="KN259" s="206"/>
      <c r="KO259" s="206"/>
      <c r="KP259" s="205"/>
      <c r="KQ259" s="205"/>
      <c r="KR259" s="205"/>
      <c r="KS259" s="205"/>
      <c r="KT259" s="205"/>
      <c r="KU259" s="205"/>
      <c r="KV259" s="205"/>
      <c r="KW259" s="205"/>
      <c r="KX259" s="205"/>
      <c r="KY259" s="205"/>
      <c r="KZ259" s="205"/>
      <c r="LA259" s="205"/>
      <c r="LB259" s="205"/>
      <c r="LC259" s="205"/>
      <c r="LD259" s="205"/>
      <c r="LE259" s="205"/>
      <c r="LF259" s="205"/>
      <c r="LG259" s="205"/>
      <c r="LH259" s="205"/>
      <c r="LI259" s="205"/>
      <c r="LJ259" s="205"/>
      <c r="LK259" s="205"/>
      <c r="LL259" s="205"/>
      <c r="LM259" s="205"/>
      <c r="LN259" s="205"/>
      <c r="LO259" s="205"/>
      <c r="LP259" s="205"/>
      <c r="LQ259" s="205"/>
      <c r="LR259" s="205"/>
      <c r="LS259" s="205"/>
      <c r="LT259" s="205"/>
      <c r="LU259" s="205"/>
      <c r="LV259" s="205"/>
      <c r="LW259" s="205"/>
      <c r="LX259" s="205"/>
      <c r="LY259" s="205"/>
      <c r="LZ259" s="205"/>
      <c r="MA259" s="205"/>
      <c r="MB259" s="205"/>
      <c r="MC259" s="205"/>
      <c r="MD259" s="205"/>
      <c r="ME259" s="205"/>
      <c r="MF259" s="205"/>
      <c r="MG259" s="205"/>
      <c r="MH259" s="205"/>
      <c r="MI259" s="205"/>
      <c r="MJ259" s="205"/>
      <c r="MK259" s="205"/>
      <c r="ML259" s="205"/>
      <c r="MM259" s="205"/>
      <c r="MN259" s="205"/>
      <c r="MO259" s="205"/>
      <c r="MP259" s="205"/>
      <c r="MQ259" s="205"/>
      <c r="MR259" s="205"/>
      <c r="MS259" s="205"/>
      <c r="MT259" s="205"/>
      <c r="MU259" s="205"/>
      <c r="MV259" s="205"/>
      <c r="MW259" s="205"/>
      <c r="MX259" s="205"/>
      <c r="MY259" s="205"/>
      <c r="MZ259" s="205"/>
      <c r="NA259" s="205"/>
      <c r="NB259" s="205"/>
      <c r="NC259" s="205"/>
      <c r="ND259" s="205"/>
      <c r="NE259" s="205"/>
      <c r="NF259" s="205"/>
      <c r="NG259" s="205"/>
      <c r="NH259" s="205"/>
      <c r="NI259" s="205"/>
      <c r="NJ259" s="205"/>
      <c r="NK259" s="205"/>
      <c r="NL259" s="205"/>
      <c r="NM259" s="205"/>
      <c r="NN259" s="205"/>
      <c r="NO259" s="205"/>
      <c r="NP259" s="205"/>
      <c r="NQ259" s="205"/>
      <c r="NR259" s="205"/>
      <c r="NS259" s="205"/>
      <c r="NT259" s="205"/>
      <c r="NU259" s="205"/>
      <c r="NV259" s="205"/>
      <c r="NW259" s="205"/>
      <c r="NX259" s="205"/>
      <c r="NY259" s="205"/>
      <c r="NZ259" s="205"/>
      <c r="OA259" s="205"/>
      <c r="OB259" s="205"/>
      <c r="OC259" s="205"/>
      <c r="OD259" s="205"/>
      <c r="OE259" s="205"/>
      <c r="OF259" s="205"/>
      <c r="OG259" s="205"/>
      <c r="OH259" s="205"/>
      <c r="OI259" s="205"/>
      <c r="OJ259" s="205"/>
      <c r="OK259" s="205"/>
      <c r="OL259" s="205"/>
      <c r="OM259" s="205"/>
      <c r="ON259" s="205"/>
      <c r="OO259" s="205"/>
      <c r="OP259" s="205"/>
      <c r="OQ259" s="205"/>
      <c r="OR259" s="205"/>
      <c r="OS259" s="205"/>
      <c r="OT259" s="205"/>
      <c r="OU259" s="205"/>
      <c r="OV259" s="205"/>
      <c r="OW259" s="205"/>
      <c r="OX259" s="205"/>
      <c r="OY259" s="205"/>
      <c r="OZ259" s="205"/>
      <c r="PA259" s="205"/>
      <c r="PB259" s="205"/>
      <c r="PC259" s="205"/>
      <c r="PD259" s="205"/>
      <c r="PE259" s="205"/>
      <c r="PF259" s="205"/>
      <c r="PG259" s="205"/>
      <c r="PH259" s="205"/>
      <c r="PI259" s="205"/>
      <c r="PJ259" s="205"/>
      <c r="PK259" s="205"/>
      <c r="PL259" s="205"/>
      <c r="PM259" s="205"/>
      <c r="PN259" s="205"/>
      <c r="PO259" s="205"/>
      <c r="PP259" s="205"/>
      <c r="PQ259" s="205"/>
      <c r="PR259" s="205"/>
      <c r="PS259" s="205"/>
      <c r="PT259" s="205"/>
      <c r="PU259" s="205"/>
      <c r="PV259" s="205"/>
      <c r="PW259" s="205"/>
      <c r="PX259" s="205"/>
      <c r="PY259" s="205"/>
      <c r="PZ259" s="205"/>
      <c r="QA259" s="205"/>
      <c r="QB259" s="205"/>
      <c r="QC259" s="205"/>
      <c r="QD259" s="205"/>
      <c r="QE259" s="205"/>
      <c r="QF259" s="205"/>
      <c r="QG259" s="205"/>
      <c r="QH259" s="205"/>
      <c r="QI259" s="205"/>
      <c r="QJ259" s="205"/>
      <c r="QK259" s="205"/>
      <c r="QL259" s="205"/>
      <c r="QM259" s="205"/>
      <c r="QN259" s="205"/>
      <c r="QO259" s="205"/>
      <c r="QP259" s="205"/>
      <c r="QQ259" s="205"/>
      <c r="QR259" s="205"/>
      <c r="QS259" s="205"/>
      <c r="QT259" s="205"/>
      <c r="QU259" s="205"/>
      <c r="QV259" s="205"/>
      <c r="QW259" s="205"/>
      <c r="QX259" s="205"/>
      <c r="QY259" s="205"/>
      <c r="QZ259" s="205"/>
      <c r="RA259" s="205"/>
      <c r="RB259" s="205"/>
      <c r="RC259" s="205"/>
      <c r="RD259" s="205"/>
      <c r="RE259" s="205"/>
      <c r="RF259" s="205"/>
      <c r="RG259" s="205"/>
      <c r="RH259" s="205"/>
      <c r="RI259" s="205"/>
      <c r="RJ259" s="205"/>
      <c r="RK259" s="205"/>
      <c r="RL259" s="205"/>
      <c r="RM259" s="205"/>
      <c r="RN259" s="205"/>
      <c r="RO259" s="205"/>
      <c r="RP259" s="205"/>
      <c r="RQ259" s="205"/>
      <c r="RR259" s="205"/>
      <c r="RS259" s="205"/>
      <c r="RT259" s="205"/>
      <c r="RU259" s="205"/>
      <c r="RV259" s="205"/>
      <c r="RW259" s="205"/>
      <c r="RX259" s="205"/>
      <c r="RY259" s="205"/>
      <c r="RZ259" s="205"/>
      <c r="SA259" s="205"/>
      <c r="SB259" s="205"/>
      <c r="SC259" s="205"/>
      <c r="SD259" s="205"/>
      <c r="SE259" s="205"/>
      <c r="SF259" s="205"/>
      <c r="SG259" s="205"/>
      <c r="SH259" s="205"/>
      <c r="SI259" s="205"/>
      <c r="SJ259" s="205"/>
      <c r="SK259" s="205"/>
      <c r="SL259" s="205"/>
      <c r="SM259" s="205"/>
      <c r="SN259" s="205"/>
      <c r="SO259" s="205"/>
      <c r="SP259" s="205"/>
      <c r="SQ259" s="205"/>
      <c r="SR259" s="205"/>
      <c r="SS259" s="205"/>
      <c r="ST259" s="205"/>
      <c r="SU259" s="205"/>
      <c r="SV259" s="205"/>
      <c r="SW259" s="205"/>
      <c r="SX259" s="205"/>
      <c r="SY259" s="205"/>
      <c r="SZ259" s="205"/>
      <c r="TA259" s="205"/>
      <c r="TB259" s="205"/>
      <c r="TC259" s="205"/>
      <c r="TD259" s="205"/>
      <c r="TE259" s="205"/>
      <c r="TF259" s="205"/>
      <c r="TG259" s="205"/>
      <c r="TH259" s="205"/>
      <c r="TI259" s="205"/>
      <c r="TJ259" s="205"/>
      <c r="TK259" s="205"/>
      <c r="TL259" s="205"/>
      <c r="TM259" s="205"/>
      <c r="TN259" s="205"/>
      <c r="TO259" s="205"/>
      <c r="TP259" s="205"/>
      <c r="TQ259" s="205"/>
      <c r="TR259" s="205"/>
      <c r="TS259" s="205"/>
      <c r="TT259" s="205"/>
      <c r="TU259" s="205"/>
      <c r="TV259" s="205"/>
      <c r="TW259" s="205"/>
      <c r="TX259" s="205"/>
      <c r="TY259" s="205"/>
      <c r="TZ259" s="205"/>
      <c r="UA259" s="205"/>
      <c r="UB259" s="205"/>
      <c r="UC259" s="205"/>
      <c r="UD259" s="205"/>
      <c r="UE259" s="205"/>
      <c r="UF259" s="205"/>
      <c r="UG259" s="205"/>
      <c r="UH259" s="205"/>
      <c r="UI259" s="205"/>
      <c r="UJ259" s="205"/>
      <c r="UK259" s="205"/>
      <c r="UL259" s="205"/>
      <c r="UM259" s="205"/>
      <c r="UN259" s="205"/>
      <c r="UO259" s="205"/>
      <c r="UP259" s="205"/>
      <c r="UQ259" s="205"/>
      <c r="UR259" s="205"/>
      <c r="US259" s="205"/>
      <c r="UT259" s="205"/>
      <c r="UU259" s="205"/>
      <c r="UV259" s="205"/>
      <c r="UW259" s="205"/>
      <c r="UX259" s="205"/>
      <c r="UY259" s="205"/>
      <c r="UZ259" s="205"/>
      <c r="VA259" s="205"/>
      <c r="VB259" s="205"/>
      <c r="VC259" s="205"/>
      <c r="VD259" s="205"/>
      <c r="VE259" s="205"/>
      <c r="VF259" s="205"/>
      <c r="VG259" s="205"/>
      <c r="VH259" s="205"/>
      <c r="VI259" s="205"/>
      <c r="VJ259" s="205"/>
      <c r="VK259" s="205"/>
      <c r="VL259" s="205"/>
      <c r="VM259" s="205"/>
      <c r="VN259" s="205"/>
      <c r="VO259" s="205"/>
      <c r="VP259" s="205"/>
      <c r="VQ259" s="205"/>
      <c r="VR259" s="205"/>
      <c r="VS259" s="205"/>
      <c r="VT259" s="205"/>
      <c r="VU259" s="205"/>
      <c r="VV259" s="205"/>
      <c r="VW259" s="205"/>
      <c r="VX259" s="205"/>
      <c r="VY259" s="205"/>
      <c r="VZ259" s="205"/>
      <c r="WA259" s="205"/>
      <c r="WB259" s="205"/>
      <c r="WC259" s="205"/>
      <c r="WD259" s="205"/>
      <c r="WE259" s="205"/>
      <c r="WF259" s="205"/>
      <c r="WG259" s="205"/>
      <c r="WH259" s="205"/>
      <c r="WI259" s="205"/>
      <c r="WJ259" s="205"/>
      <c r="WK259" s="205"/>
      <c r="WL259" s="205"/>
      <c r="WM259" s="205"/>
      <c r="WN259" s="205"/>
      <c r="WO259" s="205"/>
      <c r="WP259" s="205"/>
      <c r="WQ259" s="205"/>
      <c r="WR259" s="205"/>
      <c r="WS259" s="205"/>
      <c r="WT259" s="205"/>
      <c r="WU259" s="205"/>
      <c r="WV259" s="205"/>
      <c r="WW259" s="205"/>
      <c r="WX259" s="205"/>
      <c r="WY259" s="205"/>
      <c r="WZ259" s="205"/>
      <c r="XA259" s="205"/>
      <c r="XB259" s="205"/>
      <c r="XC259" s="205"/>
      <c r="XD259" s="205"/>
      <c r="XE259" s="205"/>
      <c r="XF259" s="205"/>
      <c r="XG259" s="205"/>
      <c r="XH259" s="205"/>
      <c r="XI259" s="205"/>
      <c r="XJ259" s="205"/>
      <c r="XK259" s="205"/>
      <c r="XL259" s="205"/>
      <c r="XM259" s="205"/>
      <c r="XN259" s="205"/>
      <c r="XO259" s="205"/>
      <c r="XP259" s="205"/>
      <c r="XQ259" s="205"/>
      <c r="XR259" s="205"/>
      <c r="XS259" s="205"/>
      <c r="XT259" s="205"/>
      <c r="XU259" s="205"/>
      <c r="XV259" s="205"/>
      <c r="XW259" s="205"/>
      <c r="XX259" s="205"/>
      <c r="XY259" s="205"/>
      <c r="XZ259" s="205"/>
      <c r="YA259" s="205"/>
      <c r="YB259" s="205"/>
      <c r="YC259" s="205"/>
      <c r="YD259" s="205"/>
      <c r="YE259" s="205"/>
      <c r="YF259" s="205"/>
      <c r="YG259" s="205"/>
      <c r="YH259" s="205"/>
      <c r="YI259" s="205"/>
      <c r="YJ259" s="205"/>
      <c r="YK259" s="205"/>
      <c r="YL259" s="205"/>
      <c r="YM259" s="205"/>
      <c r="YN259" s="205"/>
      <c r="YO259" s="205"/>
      <c r="YP259" s="205"/>
      <c r="YQ259" s="205"/>
      <c r="YR259" s="205"/>
      <c r="YS259" s="205"/>
      <c r="YT259" s="205"/>
      <c r="YU259" s="205"/>
      <c r="YV259" s="205"/>
      <c r="YW259" s="205"/>
      <c r="YX259" s="205"/>
      <c r="YY259" s="205"/>
      <c r="YZ259" s="205"/>
      <c r="ZA259" s="205"/>
      <c r="ZB259" s="205"/>
      <c r="ZC259" s="205"/>
      <c r="ZD259" s="205"/>
      <c r="ZE259" s="205"/>
      <c r="ZF259" s="205"/>
      <c r="ZG259" s="205"/>
      <c r="ZH259" s="205"/>
      <c r="ZI259" s="205"/>
      <c r="ZJ259" s="205"/>
      <c r="ZK259" s="205"/>
      <c r="ZL259" s="205"/>
      <c r="ZM259" s="205"/>
      <c r="ZN259" s="205"/>
      <c r="ZO259" s="205"/>
      <c r="ZP259" s="205"/>
      <c r="ZQ259" s="205"/>
      <c r="ZR259" s="205"/>
      <c r="ZS259" s="205"/>
      <c r="ZT259" s="205"/>
      <c r="ZU259" s="205"/>
      <c r="ZV259" s="205"/>
      <c r="ZW259" s="205"/>
      <c r="ZX259" s="205"/>
      <c r="ZY259" s="205"/>
      <c r="ZZ259" s="205"/>
      <c r="AAA259" s="205"/>
      <c r="AAB259" s="205"/>
      <c r="AAC259" s="205"/>
      <c r="AAD259" s="205"/>
      <c r="AAE259" s="205"/>
      <c r="AAF259" s="205"/>
      <c r="AAG259" s="205"/>
      <c r="AAH259" s="205"/>
      <c r="AAI259" s="205"/>
      <c r="AAJ259" s="205"/>
      <c r="AAK259" s="205"/>
      <c r="AAL259" s="205"/>
      <c r="AAM259" s="205"/>
      <c r="AAN259" s="205"/>
      <c r="AAO259" s="205"/>
      <c r="AAP259" s="205"/>
      <c r="AAQ259" s="205"/>
      <c r="AAR259" s="205"/>
      <c r="AAS259" s="205"/>
      <c r="AAT259" s="205"/>
      <c r="AAU259" s="205"/>
      <c r="AAV259" s="205"/>
      <c r="AAW259" s="205"/>
      <c r="AAX259" s="205"/>
      <c r="AAY259" s="205"/>
      <c r="AAZ259" s="205"/>
      <c r="ABA259" s="205"/>
      <c r="ABB259" s="205"/>
      <c r="ABC259" s="205"/>
      <c r="ABD259" s="205"/>
      <c r="ABE259" s="205"/>
      <c r="ABF259" s="205"/>
      <c r="ABG259" s="205"/>
      <c r="ABH259" s="205"/>
      <c r="ABI259" s="205"/>
      <c r="ABJ259" s="205"/>
      <c r="ABK259" s="205"/>
      <c r="ABL259" s="205"/>
      <c r="ABM259" s="205"/>
      <c r="ABN259" s="205"/>
      <c r="ABO259" s="205"/>
      <c r="ABP259" s="205"/>
      <c r="ABQ259" s="205"/>
      <c r="ABR259" s="205"/>
      <c r="ABS259" s="205"/>
      <c r="ABT259" s="205"/>
      <c r="ABU259" s="205"/>
      <c r="ABV259" s="205"/>
      <c r="ABW259" s="205"/>
      <c r="ABX259" s="205"/>
      <c r="ABY259" s="205"/>
      <c r="ABZ259" s="205"/>
      <c r="ACA259" s="205"/>
      <c r="ACB259" s="205"/>
      <c r="ACC259" s="205"/>
      <c r="ACD259" s="205"/>
      <c r="ACE259" s="205"/>
      <c r="ACF259" s="205"/>
      <c r="ACG259" s="205"/>
      <c r="ACH259" s="205"/>
      <c r="ACI259" s="205"/>
      <c r="ACJ259" s="205"/>
      <c r="ACK259" s="205"/>
      <c r="ACL259" s="205"/>
      <c r="ACM259" s="205"/>
      <c r="ACN259" s="205"/>
      <c r="ACO259" s="205"/>
      <c r="ACP259" s="205"/>
      <c r="ACQ259" s="205"/>
      <c r="ACR259" s="205"/>
      <c r="ACS259" s="205"/>
      <c r="ACT259" s="205"/>
      <c r="ACU259" s="205"/>
      <c r="ACV259" s="205"/>
      <c r="ACW259" s="205"/>
      <c r="ACX259" s="205"/>
      <c r="ACY259" s="205"/>
      <c r="ACZ259" s="205"/>
      <c r="ADA259" s="205"/>
      <c r="ADB259" s="205"/>
      <c r="ADC259" s="205"/>
      <c r="ADD259" s="205"/>
      <c r="ADE259" s="205"/>
      <c r="ADF259" s="205"/>
      <c r="ADG259" s="205"/>
      <c r="ADH259" s="205"/>
      <c r="ADI259" s="205"/>
      <c r="ADJ259" s="205"/>
      <c r="ADK259" s="205"/>
      <c r="ADL259" s="205"/>
      <c r="ADM259" s="205"/>
      <c r="ADN259" s="205"/>
      <c r="ADO259" s="205"/>
      <c r="ADP259" s="205"/>
      <c r="ADQ259" s="205"/>
      <c r="ADR259" s="205"/>
      <c r="ADS259" s="205"/>
      <c r="ADT259" s="205"/>
      <c r="ADU259" s="205"/>
      <c r="ADV259" s="205"/>
      <c r="ADW259" s="205"/>
      <c r="ADX259" s="205"/>
      <c r="ADY259" s="205"/>
      <c r="ADZ259" s="205"/>
      <c r="AEA259" s="205"/>
      <c r="AEB259" s="205"/>
      <c r="AEC259" s="205"/>
      <c r="AED259" s="205"/>
      <c r="AEE259" s="205"/>
      <c r="AEF259" s="205"/>
      <c r="AEG259" s="205"/>
      <c r="AEH259" s="205"/>
      <c r="AEI259" s="205"/>
      <c r="AEJ259" s="205"/>
      <c r="AEK259" s="205"/>
      <c r="AEL259" s="205"/>
      <c r="AEM259" s="205"/>
      <c r="AEN259" s="205"/>
      <c r="AEO259" s="205"/>
      <c r="AEP259" s="205"/>
      <c r="AEQ259" s="205"/>
      <c r="AER259" s="205"/>
      <c r="AES259" s="205"/>
      <c r="AET259" s="205"/>
      <c r="AEU259" s="205"/>
      <c r="AEV259" s="205"/>
      <c r="AEW259" s="205"/>
      <c r="AEX259" s="205"/>
      <c r="AEY259" s="205"/>
      <c r="AEZ259" s="205"/>
      <c r="AFA259" s="205"/>
      <c r="AFB259" s="205"/>
      <c r="AFC259" s="205"/>
      <c r="AFD259" s="205"/>
      <c r="AFE259" s="205"/>
      <c r="AFF259" s="205"/>
      <c r="AFG259" s="205"/>
      <c r="AFH259" s="205"/>
      <c r="AFI259" s="205"/>
      <c r="AFJ259" s="205"/>
      <c r="AFK259" s="205"/>
      <c r="AFL259" s="205"/>
      <c r="AFM259" s="205"/>
      <c r="AFN259" s="205"/>
      <c r="AFO259" s="205"/>
      <c r="AFP259" s="205"/>
      <c r="AFQ259" s="205"/>
      <c r="AFR259" s="205"/>
      <c r="AFS259" s="205"/>
      <c r="AFT259" s="205"/>
      <c r="AFU259" s="205"/>
      <c r="AFV259" s="205"/>
      <c r="AFW259" s="205"/>
      <c r="AFX259" s="205"/>
      <c r="AFY259" s="205"/>
      <c r="AFZ259" s="205"/>
      <c r="AGA259" s="205"/>
      <c r="AGB259" s="205"/>
      <c r="AGC259" s="205"/>
      <c r="AGD259" s="205"/>
      <c r="AGE259" s="205"/>
      <c r="AGF259" s="205"/>
      <c r="AGG259" s="205"/>
      <c r="AGH259" s="205"/>
      <c r="AGI259" s="205"/>
      <c r="AGJ259" s="205"/>
      <c r="AGK259" s="205"/>
      <c r="AGL259" s="205"/>
      <c r="AGM259" s="205"/>
      <c r="AGN259" s="205"/>
      <c r="AGO259" s="205"/>
      <c r="AGP259" s="205"/>
      <c r="AGQ259" s="205"/>
      <c r="AGR259" s="205"/>
      <c r="AGS259" s="205"/>
      <c r="AGT259" s="205"/>
      <c r="AGU259" s="205"/>
      <c r="AGV259" s="205"/>
      <c r="AGW259" s="205"/>
      <c r="AGX259" s="205"/>
      <c r="AGY259" s="205"/>
      <c r="AGZ259" s="205"/>
      <c r="AHA259" s="205"/>
      <c r="AHB259" s="205"/>
      <c r="AHC259" s="205"/>
      <c r="AHD259" s="205"/>
      <c r="AHE259" s="205"/>
      <c r="AHF259" s="205"/>
      <c r="AHG259" s="205"/>
      <c r="AHH259" s="205"/>
      <c r="AHI259" s="205"/>
      <c r="AHJ259" s="205"/>
      <c r="AHK259" s="205"/>
      <c r="AHL259" s="205"/>
      <c r="AHM259" s="205"/>
      <c r="AHN259" s="205"/>
      <c r="AHO259" s="205"/>
      <c r="AHP259" s="205"/>
      <c r="AHQ259" s="205"/>
      <c r="AHR259" s="205"/>
      <c r="AHS259" s="205"/>
      <c r="AHT259" s="205"/>
      <c r="AHU259" s="205"/>
      <c r="AHV259" s="205"/>
      <c r="AHW259" s="205"/>
      <c r="AHX259" s="205"/>
      <c r="AHY259" s="205"/>
      <c r="AHZ259" s="205"/>
      <c r="AIA259" s="205"/>
      <c r="AIB259" s="205"/>
      <c r="AIC259" s="205"/>
      <c r="AID259" s="205"/>
      <c r="AIE259" s="205"/>
      <c r="AIF259" s="205"/>
      <c r="AIG259" s="205"/>
      <c r="AIH259" s="205"/>
      <c r="AII259" s="205"/>
      <c r="AIJ259" s="205"/>
      <c r="AIK259" s="205"/>
      <c r="AIL259" s="205"/>
      <c r="AIM259" s="205"/>
      <c r="AIN259" s="205"/>
      <c r="AIO259" s="205"/>
      <c r="AIP259" s="205"/>
      <c r="AIQ259" s="205"/>
      <c r="AIR259" s="205"/>
      <c r="AIS259" s="205"/>
      <c r="AIT259" s="205"/>
      <c r="AIU259" s="205"/>
      <c r="AIV259" s="205"/>
      <c r="AIW259" s="205"/>
      <c r="AIX259" s="205"/>
      <c r="AIY259" s="205"/>
      <c r="AIZ259" s="205"/>
      <c r="AJA259" s="205"/>
      <c r="AJB259" s="205"/>
      <c r="AJC259" s="205"/>
      <c r="AJD259" s="205"/>
      <c r="AJE259" s="205"/>
      <c r="AJF259" s="205"/>
      <c r="AJG259" s="205"/>
      <c r="AJH259" s="205"/>
      <c r="AJI259" s="205"/>
      <c r="AJJ259" s="205"/>
      <c r="AJK259" s="205"/>
      <c r="AJL259" s="205"/>
      <c r="AJM259" s="205"/>
      <c r="AJN259" s="205"/>
      <c r="AJO259" s="205"/>
      <c r="AJP259" s="205"/>
      <c r="AJQ259" s="205"/>
      <c r="AJR259" s="205"/>
      <c r="AJS259" s="205"/>
      <c r="AJT259" s="205"/>
      <c r="AJU259" s="205"/>
      <c r="AJV259" s="205"/>
      <c r="AJW259" s="205"/>
      <c r="AJX259" s="205"/>
      <c r="AJY259" s="205"/>
      <c r="AJZ259" s="205"/>
      <c r="AKA259" s="205"/>
      <c r="AKB259" s="205"/>
      <c r="AKC259" s="205"/>
      <c r="AKD259" s="205"/>
      <c r="AKE259" s="205"/>
      <c r="AKF259" s="205"/>
      <c r="AKG259" s="205"/>
      <c r="AKH259" s="205"/>
      <c r="AKI259" s="205"/>
      <c r="AKJ259" s="205"/>
      <c r="AKK259" s="205"/>
      <c r="AKL259" s="205"/>
      <c r="AKM259" s="205"/>
      <c r="AKN259" s="205"/>
      <c r="AKO259" s="205"/>
      <c r="AKP259" s="205"/>
      <c r="AKQ259" s="205"/>
      <c r="AKR259" s="205"/>
      <c r="AKS259" s="205"/>
      <c r="AKT259" s="205"/>
      <c r="AKU259" s="205"/>
      <c r="AKV259" s="205"/>
      <c r="AKW259" s="205"/>
      <c r="AKX259" s="205"/>
      <c r="AKY259" s="205"/>
      <c r="AKZ259" s="205"/>
      <c r="ALA259" s="205"/>
      <c r="ALB259" s="205"/>
      <c r="ALC259" s="205"/>
      <c r="ALD259" s="205"/>
      <c r="ALE259" s="205"/>
      <c r="ALF259" s="205"/>
      <c r="ALG259" s="205"/>
      <c r="ALH259" s="205"/>
      <c r="ALI259" s="205"/>
      <c r="ALJ259" s="205"/>
      <c r="ALK259" s="205"/>
      <c r="ALL259" s="205"/>
      <c r="ALM259" s="205"/>
      <c r="ALN259" s="205"/>
      <c r="ALO259" s="205"/>
      <c r="ALP259" s="205"/>
      <c r="ALQ259" s="205"/>
      <c r="ALR259" s="205"/>
      <c r="ALS259" s="205"/>
      <c r="ALT259" s="205"/>
      <c r="ALU259" s="205"/>
      <c r="ALV259" s="205"/>
      <c r="ALW259" s="205"/>
      <c r="ALX259" s="205"/>
      <c r="ALY259" s="205"/>
      <c r="ALZ259" s="205"/>
      <c r="AMA259" s="205"/>
      <c r="AMB259" s="205"/>
      <c r="AMC259" s="205"/>
      <c r="AMD259" s="205"/>
      <c r="AME259" s="205"/>
      <c r="AMF259" s="205"/>
      <c r="AMG259" s="205"/>
      <c r="AMH259" s="205"/>
      <c r="AMI259" s="205"/>
      <c r="AMJ259" s="205"/>
      <c r="AMK259" s="205"/>
    </row>
    <row r="260" spans="1:1025" x14ac:dyDescent="0.25">
      <c r="B260" s="49"/>
      <c r="C260" s="50"/>
      <c r="D260" s="51"/>
      <c r="E260" s="52"/>
      <c r="F260" s="52"/>
      <c r="G260" s="52"/>
      <c r="H260" s="52"/>
      <c r="I260" s="52"/>
      <c r="J260" s="52"/>
      <c r="K260" s="52"/>
      <c r="L260" s="52"/>
    </row>
    <row r="261" spans="1:1025" x14ac:dyDescent="0.25">
      <c r="B261" s="49"/>
      <c r="C261" s="50"/>
      <c r="D261" s="51"/>
      <c r="E261" s="52"/>
      <c r="F261" s="52"/>
      <c r="G261" s="52"/>
      <c r="H261" s="52"/>
      <c r="I261" s="52"/>
      <c r="J261" s="52"/>
      <c r="K261" s="52"/>
      <c r="L261" s="52"/>
    </row>
    <row r="262" spans="1:1025" x14ac:dyDescent="0.25">
      <c r="B262" s="49"/>
      <c r="C262" s="50"/>
      <c r="D262" s="51"/>
      <c r="E262" s="52"/>
      <c r="F262" s="52"/>
      <c r="G262" s="52"/>
      <c r="H262" s="52"/>
      <c r="I262" s="52"/>
      <c r="J262" s="52"/>
      <c r="K262" s="52"/>
      <c r="L262" s="52"/>
    </row>
    <row r="263" spans="1:1025" x14ac:dyDescent="0.25">
      <c r="B263" s="49"/>
      <c r="C263" s="50"/>
      <c r="D263" s="51"/>
      <c r="E263" s="52"/>
      <c r="F263" s="52"/>
      <c r="G263" s="52"/>
      <c r="H263" s="52"/>
      <c r="I263" s="52"/>
      <c r="J263" s="52"/>
      <c r="K263" s="52"/>
      <c r="L263" s="52"/>
    </row>
    <row r="264" spans="1:1025" x14ac:dyDescent="0.25">
      <c r="B264" s="49"/>
      <c r="C264" s="50"/>
      <c r="D264" s="51"/>
      <c r="E264" s="52"/>
      <c r="F264" s="52"/>
      <c r="G264" s="52"/>
      <c r="H264" s="52"/>
      <c r="I264" s="52"/>
      <c r="J264" s="52"/>
      <c r="K264" s="52"/>
      <c r="L264" s="52"/>
    </row>
    <row r="265" spans="1:1025" x14ac:dyDescent="0.25">
      <c r="B265" s="49"/>
      <c r="C265" s="50"/>
      <c r="D265" s="51"/>
      <c r="E265" s="52"/>
      <c r="F265" s="52"/>
      <c r="G265" s="52"/>
      <c r="H265" s="52"/>
      <c r="I265" s="52"/>
      <c r="J265" s="52"/>
      <c r="K265" s="52"/>
      <c r="L265" s="52"/>
    </row>
    <row r="266" spans="1:1025" x14ac:dyDescent="0.25">
      <c r="B266" s="49"/>
      <c r="C266" s="50"/>
      <c r="D266" s="51"/>
      <c r="E266" s="52"/>
      <c r="F266" s="52"/>
      <c r="G266" s="52"/>
      <c r="H266" s="52"/>
      <c r="I266" s="52"/>
      <c r="J266" s="52"/>
      <c r="K266" s="52"/>
      <c r="L266" s="52"/>
    </row>
    <row r="267" spans="1:1025" x14ac:dyDescent="0.25">
      <c r="B267" s="49"/>
      <c r="C267" s="50"/>
      <c r="D267" s="51"/>
      <c r="E267" s="52"/>
      <c r="F267" s="52"/>
      <c r="G267" s="52"/>
      <c r="H267" s="52"/>
      <c r="I267" s="52"/>
      <c r="J267" s="52"/>
      <c r="K267" s="52"/>
      <c r="L267" s="52"/>
    </row>
    <row r="268" spans="1:1025" x14ac:dyDescent="0.25">
      <c r="B268" s="49"/>
      <c r="C268" s="50"/>
      <c r="D268" s="51"/>
      <c r="E268" s="52"/>
      <c r="F268" s="52"/>
      <c r="G268" s="52"/>
      <c r="H268" s="52"/>
      <c r="I268" s="52"/>
      <c r="J268" s="52"/>
      <c r="K268" s="52"/>
      <c r="L268" s="52"/>
    </row>
    <row r="269" spans="1:1025" x14ac:dyDescent="0.25">
      <c r="B269" s="49"/>
      <c r="C269" s="50"/>
      <c r="D269" s="51"/>
      <c r="E269" s="52"/>
      <c r="F269" s="52"/>
      <c r="G269" s="52"/>
      <c r="H269" s="52"/>
      <c r="I269" s="52"/>
      <c r="J269" s="52"/>
      <c r="K269" s="52"/>
      <c r="L269" s="52"/>
    </row>
    <row r="270" spans="1:1025" x14ac:dyDescent="0.25">
      <c r="B270" s="49"/>
      <c r="C270" s="50"/>
      <c r="D270" s="51"/>
      <c r="E270" s="52"/>
      <c r="F270" s="52"/>
      <c r="G270" s="52"/>
      <c r="H270" s="52"/>
      <c r="I270" s="52"/>
      <c r="J270" s="52"/>
      <c r="K270" s="52"/>
      <c r="L270" s="52"/>
    </row>
    <row r="271" spans="1:1025" x14ac:dyDescent="0.25">
      <c r="B271" s="49"/>
      <c r="C271" s="50"/>
      <c r="D271" s="51"/>
      <c r="E271" s="52"/>
      <c r="F271" s="52"/>
      <c r="G271" s="52"/>
      <c r="H271" s="52"/>
      <c r="I271" s="52"/>
      <c r="J271" s="52"/>
      <c r="K271" s="52"/>
      <c r="L271" s="52"/>
    </row>
    <row r="272" spans="1:1025" x14ac:dyDescent="0.25">
      <c r="B272" s="49"/>
      <c r="C272" s="50"/>
      <c r="D272" s="51"/>
      <c r="E272" s="52"/>
      <c r="F272" s="52"/>
      <c r="G272" s="52"/>
      <c r="H272" s="52"/>
      <c r="I272" s="52"/>
      <c r="J272" s="52"/>
      <c r="K272" s="52"/>
      <c r="L272" s="52"/>
    </row>
    <row r="273" spans="2:12" x14ac:dyDescent="0.25">
      <c r="B273" s="49"/>
      <c r="C273" s="50"/>
      <c r="D273" s="51"/>
      <c r="E273" s="52"/>
      <c r="F273" s="52"/>
      <c r="G273" s="52"/>
      <c r="H273" s="52"/>
      <c r="I273" s="52"/>
      <c r="J273" s="52"/>
      <c r="K273" s="52"/>
      <c r="L273" s="52"/>
    </row>
    <row r="274" spans="2:12" x14ac:dyDescent="0.25">
      <c r="B274" s="49"/>
      <c r="C274" s="50"/>
      <c r="D274" s="51"/>
      <c r="E274" s="52"/>
      <c r="F274" s="52"/>
      <c r="G274" s="52"/>
      <c r="H274" s="52"/>
      <c r="I274" s="52"/>
      <c r="J274" s="52"/>
      <c r="K274" s="52"/>
      <c r="L274" s="52"/>
    </row>
    <row r="275" spans="2:12" x14ac:dyDescent="0.25">
      <c r="B275" s="49"/>
      <c r="C275" s="50"/>
      <c r="D275" s="51"/>
      <c r="E275" s="52"/>
      <c r="F275" s="52"/>
      <c r="G275" s="52"/>
      <c r="H275" s="52"/>
      <c r="I275" s="52"/>
      <c r="J275" s="52"/>
      <c r="K275" s="52"/>
      <c r="L275" s="52"/>
    </row>
    <row r="276" spans="2:12" x14ac:dyDescent="0.25">
      <c r="B276" s="49"/>
      <c r="C276" s="50"/>
      <c r="D276" s="51"/>
      <c r="E276" s="52"/>
      <c r="F276" s="52"/>
      <c r="G276" s="52"/>
      <c r="H276" s="52"/>
      <c r="I276" s="52"/>
      <c r="J276" s="52"/>
      <c r="K276" s="52"/>
      <c r="L276" s="52"/>
    </row>
    <row r="277" spans="2:12" x14ac:dyDescent="0.25">
      <c r="B277" s="49"/>
      <c r="C277" s="50"/>
      <c r="D277" s="51"/>
      <c r="E277" s="52"/>
      <c r="F277" s="52"/>
      <c r="G277" s="52"/>
      <c r="H277" s="52"/>
      <c r="I277" s="52"/>
      <c r="J277" s="52"/>
      <c r="K277" s="52"/>
      <c r="L277" s="52"/>
    </row>
    <row r="278" spans="2:12" x14ac:dyDescent="0.25">
      <c r="B278" s="49"/>
      <c r="C278" s="50"/>
      <c r="D278" s="51"/>
      <c r="E278" s="52"/>
      <c r="F278" s="52"/>
      <c r="G278" s="52"/>
      <c r="H278" s="52"/>
      <c r="I278" s="52"/>
      <c r="J278" s="52"/>
      <c r="K278" s="52"/>
      <c r="L278" s="52"/>
    </row>
    <row r="279" spans="2:12" x14ac:dyDescent="0.25">
      <c r="B279" s="49"/>
      <c r="C279" s="50"/>
      <c r="D279" s="51"/>
      <c r="E279" s="52"/>
      <c r="F279" s="52"/>
      <c r="G279" s="52"/>
      <c r="H279" s="52"/>
      <c r="I279" s="52"/>
      <c r="J279" s="52"/>
      <c r="K279" s="52"/>
      <c r="L279" s="52"/>
    </row>
    <row r="280" spans="2:12" x14ac:dyDescent="0.25">
      <c r="B280" s="49"/>
      <c r="C280" s="50"/>
      <c r="D280" s="51"/>
      <c r="E280" s="52"/>
      <c r="F280" s="52"/>
      <c r="G280" s="52"/>
      <c r="H280" s="52"/>
      <c r="I280" s="52"/>
      <c r="J280" s="52"/>
      <c r="K280" s="52"/>
      <c r="L280" s="52"/>
    </row>
    <row r="281" spans="2:12" x14ac:dyDescent="0.25">
      <c r="B281" s="49"/>
      <c r="C281" s="50"/>
      <c r="D281" s="51"/>
      <c r="E281" s="52"/>
      <c r="F281" s="52"/>
      <c r="G281" s="52"/>
      <c r="H281" s="52"/>
      <c r="I281" s="52"/>
      <c r="J281" s="52"/>
      <c r="K281" s="52"/>
      <c r="L281" s="52"/>
    </row>
    <row r="282" spans="2:12" x14ac:dyDescent="0.25">
      <c r="B282" s="49"/>
      <c r="C282" s="50"/>
      <c r="D282" s="51"/>
      <c r="E282" s="52"/>
      <c r="F282" s="52"/>
      <c r="G282" s="52"/>
      <c r="H282" s="52"/>
      <c r="I282" s="52"/>
      <c r="J282" s="52"/>
      <c r="K282" s="52"/>
      <c r="L282" s="52"/>
    </row>
    <row r="283" spans="2:12" x14ac:dyDescent="0.25">
      <c r="B283" s="49"/>
      <c r="C283" s="50"/>
      <c r="D283" s="51"/>
      <c r="E283" s="52"/>
      <c r="F283" s="52"/>
      <c r="G283" s="52"/>
      <c r="H283" s="52"/>
      <c r="I283" s="52"/>
      <c r="J283" s="52"/>
      <c r="K283" s="52"/>
      <c r="L283" s="52"/>
    </row>
    <row r="284" spans="2:12" x14ac:dyDescent="0.25">
      <c r="B284" s="49"/>
      <c r="C284" s="50"/>
      <c r="D284" s="51"/>
      <c r="E284" s="52"/>
      <c r="F284" s="52"/>
      <c r="G284" s="52"/>
      <c r="H284" s="52"/>
      <c r="I284" s="52"/>
      <c r="J284" s="52"/>
      <c r="K284" s="52"/>
      <c r="L284" s="52"/>
    </row>
    <row r="285" spans="2:12" x14ac:dyDescent="0.25">
      <c r="B285" s="49"/>
      <c r="C285" s="50"/>
      <c r="D285" s="51"/>
      <c r="E285" s="52"/>
      <c r="F285" s="52"/>
      <c r="G285" s="52"/>
      <c r="H285" s="52"/>
      <c r="I285" s="52"/>
      <c r="J285" s="52"/>
      <c r="K285" s="52"/>
      <c r="L285" s="52"/>
    </row>
    <row r="286" spans="2:12" x14ac:dyDescent="0.25">
      <c r="B286" s="49"/>
      <c r="C286" s="50"/>
      <c r="D286" s="51"/>
      <c r="E286" s="52"/>
      <c r="F286" s="52"/>
      <c r="G286" s="52"/>
      <c r="H286" s="52"/>
      <c r="I286" s="52"/>
      <c r="J286" s="52"/>
      <c r="K286" s="52"/>
      <c r="L286" s="52"/>
    </row>
    <row r="287" spans="2:12" x14ac:dyDescent="0.25">
      <c r="B287" s="49"/>
      <c r="C287" s="50"/>
      <c r="D287" s="51"/>
      <c r="E287" s="52"/>
      <c r="F287" s="52"/>
      <c r="G287" s="52"/>
      <c r="H287" s="52"/>
      <c r="I287" s="52"/>
      <c r="J287" s="52"/>
      <c r="K287" s="52"/>
      <c r="L287" s="52"/>
    </row>
    <row r="288" spans="2:12" x14ac:dyDescent="0.25">
      <c r="B288" s="49"/>
      <c r="C288" s="50"/>
      <c r="D288" s="51"/>
      <c r="E288" s="52"/>
      <c r="F288" s="52"/>
      <c r="G288" s="52"/>
      <c r="H288" s="52"/>
      <c r="I288" s="52"/>
      <c r="J288" s="52"/>
      <c r="K288" s="52"/>
      <c r="L288" s="52"/>
    </row>
    <row r="289" spans="2:12" x14ac:dyDescent="0.25">
      <c r="B289" s="49"/>
      <c r="C289" s="50"/>
      <c r="D289" s="51"/>
      <c r="E289" s="52"/>
      <c r="F289" s="52"/>
      <c r="G289" s="52"/>
      <c r="H289" s="52"/>
      <c r="I289" s="52"/>
      <c r="J289" s="52"/>
      <c r="K289" s="52"/>
      <c r="L289" s="52"/>
    </row>
    <row r="290" spans="2:12" x14ac:dyDescent="0.25">
      <c r="B290" s="49"/>
      <c r="C290" s="50"/>
      <c r="D290" s="51"/>
      <c r="E290" s="52"/>
      <c r="F290" s="52"/>
      <c r="G290" s="52"/>
      <c r="H290" s="52"/>
      <c r="I290" s="52"/>
      <c r="J290" s="52"/>
      <c r="K290" s="52"/>
      <c r="L290" s="52"/>
    </row>
    <row r="291" spans="2:12" x14ac:dyDescent="0.25">
      <c r="B291" s="49"/>
      <c r="C291" s="50"/>
      <c r="D291" s="51"/>
      <c r="E291" s="52"/>
      <c r="F291" s="52"/>
      <c r="G291" s="52"/>
      <c r="H291" s="52"/>
      <c r="I291" s="52"/>
      <c r="J291" s="52"/>
      <c r="K291" s="52"/>
      <c r="L291" s="52"/>
    </row>
    <row r="292" spans="2:12" x14ac:dyDescent="0.25">
      <c r="B292" s="49"/>
      <c r="C292" s="50"/>
      <c r="D292" s="51"/>
      <c r="E292" s="52"/>
      <c r="F292" s="52"/>
      <c r="G292" s="52"/>
      <c r="H292" s="52"/>
      <c r="I292" s="52"/>
      <c r="J292" s="52"/>
      <c r="K292" s="52"/>
      <c r="L292" s="52"/>
    </row>
    <row r="293" spans="2:12" x14ac:dyDescent="0.25">
      <c r="B293" s="49"/>
      <c r="C293" s="50"/>
      <c r="D293" s="51"/>
      <c r="E293" s="52"/>
      <c r="F293" s="52"/>
      <c r="G293" s="52"/>
      <c r="H293" s="52"/>
      <c r="I293" s="52"/>
      <c r="J293" s="52"/>
      <c r="K293" s="52"/>
      <c r="L293" s="52"/>
    </row>
    <row r="294" spans="2:12" x14ac:dyDescent="0.25">
      <c r="B294" s="49"/>
      <c r="C294" s="50"/>
      <c r="D294" s="51"/>
      <c r="E294" s="52"/>
      <c r="F294" s="52"/>
      <c r="G294" s="52"/>
      <c r="H294" s="52"/>
      <c r="I294" s="52"/>
      <c r="J294" s="52"/>
      <c r="K294" s="52"/>
      <c r="L294" s="52"/>
    </row>
    <row r="295" spans="2:12" x14ac:dyDescent="0.25">
      <c r="B295" s="49"/>
      <c r="C295" s="50"/>
      <c r="D295" s="51"/>
      <c r="E295" s="52"/>
      <c r="F295" s="52"/>
      <c r="G295" s="52"/>
      <c r="H295" s="52"/>
      <c r="I295" s="52"/>
      <c r="J295" s="52"/>
      <c r="K295" s="52"/>
      <c r="L295" s="52"/>
    </row>
    <row r="296" spans="2:12" x14ac:dyDescent="0.25">
      <c r="B296" s="49"/>
      <c r="C296" s="50"/>
      <c r="D296" s="51"/>
      <c r="E296" s="52"/>
      <c r="F296" s="52"/>
      <c r="G296" s="52"/>
      <c r="H296" s="52"/>
      <c r="I296" s="52"/>
      <c r="J296" s="52"/>
      <c r="K296" s="52"/>
      <c r="L296" s="52"/>
    </row>
    <row r="297" spans="2:12" x14ac:dyDescent="0.25">
      <c r="B297" s="49"/>
      <c r="C297" s="50"/>
      <c r="D297" s="51"/>
      <c r="E297" s="52"/>
      <c r="F297" s="52"/>
      <c r="G297" s="52"/>
      <c r="H297" s="52"/>
      <c r="I297" s="52"/>
      <c r="J297" s="52"/>
      <c r="K297" s="52"/>
      <c r="L297" s="52"/>
    </row>
    <row r="298" spans="2:12" x14ac:dyDescent="0.25">
      <c r="B298" s="49"/>
      <c r="C298" s="50"/>
      <c r="D298" s="51"/>
      <c r="E298" s="52"/>
      <c r="F298" s="52"/>
      <c r="G298" s="52"/>
      <c r="H298" s="52"/>
      <c r="I298" s="52"/>
      <c r="J298" s="52"/>
      <c r="K298" s="52"/>
      <c r="L298" s="52"/>
    </row>
    <row r="299" spans="2:12" x14ac:dyDescent="0.25">
      <c r="B299" s="49"/>
      <c r="C299" s="50"/>
      <c r="D299" s="51"/>
      <c r="E299" s="52"/>
      <c r="F299" s="52"/>
      <c r="G299" s="52"/>
      <c r="H299" s="52"/>
      <c r="I299" s="52"/>
      <c r="J299" s="52"/>
      <c r="K299" s="52"/>
      <c r="L299" s="52"/>
    </row>
    <row r="300" spans="2:12" x14ac:dyDescent="0.25">
      <c r="B300" s="49"/>
      <c r="C300" s="50"/>
      <c r="D300" s="51"/>
      <c r="E300" s="52"/>
      <c r="F300" s="52"/>
      <c r="G300" s="52"/>
      <c r="H300" s="52"/>
      <c r="I300" s="52"/>
      <c r="J300" s="52"/>
      <c r="K300" s="52"/>
      <c r="L300" s="52"/>
    </row>
    <row r="301" spans="2:12" x14ac:dyDescent="0.25">
      <c r="B301" s="49"/>
      <c r="C301" s="50"/>
      <c r="D301" s="51"/>
      <c r="E301" s="52"/>
      <c r="F301" s="52"/>
      <c r="G301" s="52"/>
      <c r="H301" s="52"/>
      <c r="I301" s="52"/>
      <c r="J301" s="52"/>
      <c r="K301" s="52"/>
      <c r="L301" s="52"/>
    </row>
    <row r="302" spans="2:12" x14ac:dyDescent="0.25">
      <c r="B302" s="49"/>
      <c r="C302" s="50"/>
      <c r="D302" s="51"/>
      <c r="E302" s="52"/>
      <c r="F302" s="52"/>
      <c r="G302" s="52"/>
      <c r="H302" s="52"/>
      <c r="I302" s="52"/>
      <c r="J302" s="52"/>
      <c r="K302" s="52"/>
      <c r="L302" s="52"/>
    </row>
    <row r="303" spans="2:12" x14ac:dyDescent="0.25">
      <c r="B303" s="49"/>
      <c r="C303" s="50"/>
      <c r="D303" s="51"/>
      <c r="E303" s="52"/>
      <c r="F303" s="52"/>
      <c r="G303" s="52"/>
      <c r="H303" s="52"/>
      <c r="I303" s="52"/>
      <c r="J303" s="52"/>
      <c r="K303" s="52"/>
      <c r="L303" s="52"/>
    </row>
    <row r="304" spans="2:12" x14ac:dyDescent="0.25">
      <c r="B304" s="49"/>
      <c r="C304" s="50"/>
      <c r="D304" s="51"/>
      <c r="E304" s="52"/>
      <c r="F304" s="52"/>
      <c r="G304" s="52"/>
      <c r="H304" s="52"/>
      <c r="I304" s="52"/>
      <c r="J304" s="52"/>
      <c r="K304" s="52"/>
      <c r="L304" s="52"/>
    </row>
    <row r="305" spans="2:12" x14ac:dyDescent="0.25">
      <c r="B305" s="49"/>
      <c r="C305" s="50"/>
      <c r="D305" s="51"/>
      <c r="E305" s="52"/>
      <c r="F305" s="52"/>
      <c r="G305" s="52"/>
      <c r="H305" s="52"/>
      <c r="I305" s="52"/>
      <c r="J305" s="52"/>
      <c r="K305" s="52"/>
      <c r="L305" s="52"/>
    </row>
    <row r="306" spans="2:12" x14ac:dyDescent="0.25">
      <c r="B306" s="49"/>
      <c r="C306" s="50"/>
      <c r="D306" s="51"/>
      <c r="E306" s="52"/>
      <c r="F306" s="52"/>
      <c r="G306" s="52"/>
      <c r="H306" s="52"/>
      <c r="I306" s="52"/>
      <c r="J306" s="52"/>
      <c r="K306" s="52"/>
      <c r="L306" s="52"/>
    </row>
    <row r="307" spans="2:12" x14ac:dyDescent="0.25">
      <c r="B307" s="49"/>
      <c r="C307" s="50"/>
      <c r="D307" s="51"/>
      <c r="E307" s="52"/>
      <c r="F307" s="52"/>
      <c r="G307" s="52"/>
      <c r="H307" s="52"/>
      <c r="I307" s="52"/>
      <c r="J307" s="52"/>
      <c r="K307" s="52"/>
      <c r="L307" s="52"/>
    </row>
    <row r="308" spans="2:12" x14ac:dyDescent="0.25">
      <c r="B308" s="49"/>
      <c r="C308" s="50"/>
      <c r="D308" s="51"/>
      <c r="E308" s="52"/>
      <c r="F308" s="52"/>
      <c r="G308" s="52"/>
      <c r="H308" s="52"/>
      <c r="I308" s="52"/>
      <c r="J308" s="52"/>
      <c r="K308" s="52"/>
      <c r="L308" s="52"/>
    </row>
    <row r="309" spans="2:12" x14ac:dyDescent="0.25">
      <c r="B309" s="49"/>
      <c r="C309" s="50"/>
      <c r="D309" s="51"/>
      <c r="E309" s="52"/>
      <c r="F309" s="52"/>
      <c r="G309" s="52"/>
      <c r="H309" s="52"/>
      <c r="I309" s="52"/>
      <c r="J309" s="52"/>
      <c r="K309" s="52"/>
      <c r="L309" s="52"/>
    </row>
    <row r="310" spans="2:12" x14ac:dyDescent="0.25">
      <c r="B310" s="49"/>
      <c r="C310" s="50"/>
      <c r="D310" s="51"/>
      <c r="E310" s="52"/>
      <c r="F310" s="52"/>
      <c r="G310" s="52"/>
      <c r="H310" s="52"/>
      <c r="I310" s="52"/>
      <c r="J310" s="52"/>
      <c r="K310" s="52"/>
      <c r="L310" s="52"/>
    </row>
    <row r="311" spans="2:12" x14ac:dyDescent="0.25">
      <c r="B311" s="49"/>
      <c r="C311" s="50"/>
      <c r="D311" s="51"/>
      <c r="E311" s="52"/>
      <c r="F311" s="52"/>
      <c r="G311" s="52"/>
      <c r="H311" s="52"/>
      <c r="I311" s="52"/>
      <c r="J311" s="52"/>
      <c r="K311" s="52"/>
      <c r="L311" s="52"/>
    </row>
    <row r="312" spans="2:12" x14ac:dyDescent="0.25">
      <c r="B312" s="49"/>
      <c r="C312" s="50"/>
      <c r="D312" s="51"/>
      <c r="E312" s="52"/>
      <c r="F312" s="52"/>
      <c r="G312" s="52"/>
      <c r="H312" s="52"/>
      <c r="I312" s="52"/>
      <c r="J312" s="52"/>
      <c r="K312" s="52"/>
      <c r="L312" s="52"/>
    </row>
    <row r="313" spans="2:12" x14ac:dyDescent="0.25">
      <c r="B313" s="49"/>
      <c r="C313" s="50"/>
      <c r="D313" s="51"/>
      <c r="E313" s="52"/>
      <c r="F313" s="52"/>
      <c r="G313" s="52"/>
      <c r="H313" s="52"/>
      <c r="I313" s="52"/>
      <c r="J313" s="52"/>
      <c r="K313" s="52"/>
      <c r="L313" s="52"/>
    </row>
    <row r="314" spans="2:12" x14ac:dyDescent="0.25">
      <c r="B314" s="49"/>
      <c r="C314" s="50"/>
      <c r="D314" s="51"/>
      <c r="E314" s="52"/>
      <c r="F314" s="52"/>
      <c r="G314" s="52"/>
      <c r="H314" s="52"/>
      <c r="I314" s="52"/>
      <c r="J314" s="52"/>
      <c r="K314" s="52"/>
      <c r="L314" s="52"/>
    </row>
    <row r="315" spans="2:12" x14ac:dyDescent="0.25">
      <c r="B315" s="49"/>
      <c r="C315" s="50"/>
      <c r="D315" s="51"/>
      <c r="E315" s="52"/>
      <c r="F315" s="52"/>
      <c r="G315" s="52"/>
      <c r="H315" s="52"/>
      <c r="I315" s="52"/>
      <c r="J315" s="52"/>
      <c r="K315" s="52"/>
      <c r="L315" s="52"/>
    </row>
    <row r="316" spans="2:12" x14ac:dyDescent="0.25">
      <c r="B316" s="49"/>
      <c r="C316" s="50"/>
      <c r="D316" s="51"/>
      <c r="E316" s="52"/>
      <c r="F316" s="52"/>
      <c r="G316" s="52"/>
      <c r="H316" s="52"/>
      <c r="I316" s="52"/>
      <c r="J316" s="52"/>
      <c r="K316" s="52"/>
      <c r="L316" s="52"/>
    </row>
    <row r="317" spans="2:12" x14ac:dyDescent="0.25">
      <c r="B317" s="49"/>
      <c r="C317" s="50"/>
      <c r="D317" s="51"/>
      <c r="E317" s="52"/>
      <c r="F317" s="52"/>
      <c r="G317" s="52"/>
      <c r="H317" s="52"/>
      <c r="I317" s="52"/>
      <c r="J317" s="52"/>
      <c r="K317" s="52"/>
      <c r="L317" s="52"/>
    </row>
    <row r="318" spans="2:12" x14ac:dyDescent="0.25">
      <c r="B318" s="49"/>
      <c r="C318" s="50"/>
      <c r="D318" s="51"/>
      <c r="E318" s="52"/>
      <c r="F318" s="52"/>
      <c r="G318" s="52"/>
      <c r="H318" s="52"/>
      <c r="I318" s="52"/>
      <c r="J318" s="52"/>
      <c r="K318" s="52"/>
      <c r="L318" s="52"/>
    </row>
    <row r="319" spans="2:12" x14ac:dyDescent="0.25">
      <c r="B319" s="49"/>
      <c r="C319" s="50"/>
      <c r="D319" s="51"/>
      <c r="E319" s="52"/>
      <c r="F319" s="52"/>
      <c r="G319" s="52"/>
      <c r="H319" s="52"/>
      <c r="I319" s="52"/>
      <c r="J319" s="52"/>
      <c r="K319" s="52"/>
      <c r="L319" s="52"/>
    </row>
    <row r="320" spans="2:12" x14ac:dyDescent="0.25">
      <c r="B320" s="49"/>
      <c r="C320" s="50"/>
      <c r="D320" s="51"/>
      <c r="E320" s="52"/>
      <c r="F320" s="52"/>
      <c r="G320" s="52"/>
      <c r="H320" s="52"/>
      <c r="I320" s="52"/>
      <c r="J320" s="52"/>
      <c r="K320" s="52"/>
      <c r="L320" s="52"/>
    </row>
    <row r="321" spans="2:12" x14ac:dyDescent="0.25">
      <c r="B321" s="49"/>
      <c r="C321" s="50"/>
      <c r="D321" s="51"/>
      <c r="E321" s="52"/>
      <c r="F321" s="52"/>
      <c r="G321" s="52"/>
      <c r="H321" s="52"/>
      <c r="I321" s="52"/>
      <c r="J321" s="52"/>
      <c r="K321" s="52"/>
      <c r="L321" s="52"/>
    </row>
    <row r="322" spans="2:12" x14ac:dyDescent="0.25">
      <c r="B322" s="49"/>
      <c r="C322" s="50"/>
      <c r="D322" s="51"/>
      <c r="E322" s="52"/>
      <c r="F322" s="52"/>
      <c r="G322" s="52"/>
      <c r="H322" s="52"/>
      <c r="I322" s="52"/>
      <c r="J322" s="52"/>
      <c r="K322" s="52"/>
      <c r="L322" s="52"/>
    </row>
    <row r="323" spans="2:12" x14ac:dyDescent="0.25">
      <c r="B323" s="49"/>
      <c r="C323" s="50"/>
      <c r="D323" s="51"/>
      <c r="E323" s="52"/>
      <c r="F323" s="52"/>
      <c r="G323" s="52"/>
      <c r="H323" s="52"/>
      <c r="I323" s="52"/>
      <c r="J323" s="52"/>
      <c r="K323" s="52"/>
      <c r="L323" s="52"/>
    </row>
    <row r="324" spans="2:12" x14ac:dyDescent="0.25">
      <c r="B324" s="49"/>
      <c r="C324" s="50"/>
      <c r="D324" s="51"/>
      <c r="E324" s="52"/>
      <c r="F324" s="52"/>
      <c r="G324" s="52"/>
      <c r="H324" s="52"/>
      <c r="I324" s="52"/>
      <c r="J324" s="52"/>
      <c r="K324" s="52"/>
      <c r="L324" s="52"/>
    </row>
    <row r="325" spans="2:12" x14ac:dyDescent="0.25">
      <c r="B325" s="49"/>
      <c r="C325" s="50"/>
      <c r="D325" s="51"/>
      <c r="E325" s="52"/>
      <c r="F325" s="52"/>
      <c r="G325" s="52"/>
      <c r="H325" s="52"/>
      <c r="I325" s="52"/>
      <c r="J325" s="52"/>
      <c r="K325" s="52"/>
      <c r="L325" s="52"/>
    </row>
    <row r="326" spans="2:12" x14ac:dyDescent="0.25">
      <c r="B326" s="49"/>
      <c r="C326" s="50"/>
      <c r="D326" s="51"/>
      <c r="E326" s="52"/>
      <c r="F326" s="52"/>
      <c r="G326" s="52"/>
      <c r="H326" s="52"/>
      <c r="I326" s="52"/>
      <c r="J326" s="52"/>
      <c r="K326" s="52"/>
      <c r="L326" s="52"/>
    </row>
    <row r="327" spans="2:12" x14ac:dyDescent="0.25">
      <c r="B327" s="49"/>
      <c r="C327" s="50"/>
      <c r="D327" s="51"/>
      <c r="E327" s="52"/>
      <c r="F327" s="52"/>
      <c r="G327" s="52"/>
      <c r="H327" s="52"/>
      <c r="I327" s="52"/>
      <c r="J327" s="52"/>
      <c r="K327" s="52"/>
      <c r="L327" s="52"/>
    </row>
    <row r="328" spans="2:12" x14ac:dyDescent="0.25">
      <c r="B328" s="49"/>
      <c r="C328" s="50"/>
      <c r="D328" s="51"/>
      <c r="E328" s="52"/>
      <c r="F328" s="52"/>
      <c r="G328" s="52"/>
      <c r="H328" s="52"/>
      <c r="I328" s="52"/>
      <c r="J328" s="52"/>
      <c r="K328" s="52"/>
      <c r="L328" s="52"/>
    </row>
    <row r="329" spans="2:12" x14ac:dyDescent="0.25">
      <c r="B329" s="49"/>
      <c r="C329" s="50"/>
      <c r="D329" s="51"/>
      <c r="E329" s="52"/>
      <c r="F329" s="52"/>
      <c r="G329" s="52"/>
      <c r="H329" s="52"/>
      <c r="I329" s="52"/>
      <c r="J329" s="52"/>
      <c r="K329" s="52"/>
      <c r="L329" s="52"/>
    </row>
    <row r="330" spans="2:12" x14ac:dyDescent="0.25">
      <c r="B330" s="49"/>
      <c r="C330" s="50"/>
      <c r="D330" s="51"/>
      <c r="E330" s="52"/>
      <c r="F330" s="52"/>
      <c r="G330" s="52"/>
      <c r="H330" s="52"/>
      <c r="I330" s="52"/>
      <c r="J330" s="52"/>
      <c r="K330" s="52"/>
      <c r="L330" s="52"/>
    </row>
    <row r="331" spans="2:12" x14ac:dyDescent="0.25">
      <c r="B331" s="49"/>
      <c r="C331" s="50"/>
      <c r="D331" s="51"/>
      <c r="E331" s="52"/>
      <c r="F331" s="52"/>
      <c r="G331" s="52"/>
      <c r="H331" s="52"/>
      <c r="I331" s="52"/>
      <c r="J331" s="52"/>
      <c r="K331" s="52"/>
      <c r="L331" s="52"/>
    </row>
    <row r="332" spans="2:12" x14ac:dyDescent="0.25">
      <c r="B332" s="49"/>
      <c r="C332" s="50"/>
      <c r="D332" s="51"/>
      <c r="E332" s="52"/>
      <c r="F332" s="52"/>
      <c r="G332" s="52"/>
      <c r="H332" s="52"/>
      <c r="I332" s="52"/>
      <c r="J332" s="52"/>
      <c r="K332" s="52"/>
      <c r="L332" s="52"/>
    </row>
    <row r="333" spans="2:12" x14ac:dyDescent="0.25">
      <c r="B333" s="49"/>
      <c r="C333" s="50"/>
      <c r="D333" s="51"/>
      <c r="E333" s="52"/>
      <c r="F333" s="52"/>
      <c r="G333" s="52"/>
      <c r="H333" s="52"/>
      <c r="I333" s="52"/>
      <c r="J333" s="52"/>
      <c r="K333" s="52"/>
      <c r="L333" s="52"/>
    </row>
    <row r="334" spans="2:12" x14ac:dyDescent="0.25">
      <c r="B334" s="49"/>
      <c r="C334" s="50"/>
      <c r="D334" s="51"/>
      <c r="E334" s="52"/>
      <c r="F334" s="52"/>
      <c r="G334" s="52"/>
      <c r="H334" s="52"/>
      <c r="I334" s="52"/>
      <c r="J334" s="52"/>
      <c r="K334" s="52"/>
      <c r="L334" s="52"/>
    </row>
    <row r="335" spans="2:12" x14ac:dyDescent="0.25">
      <c r="B335" s="49"/>
      <c r="C335" s="50"/>
      <c r="D335" s="51"/>
      <c r="E335" s="52"/>
      <c r="F335" s="52"/>
      <c r="G335" s="52"/>
      <c r="H335" s="52"/>
      <c r="I335" s="52"/>
      <c r="J335" s="52"/>
      <c r="K335" s="52"/>
      <c r="L335" s="52"/>
    </row>
    <row r="336" spans="2:12" x14ac:dyDescent="0.25">
      <c r="B336" s="49"/>
      <c r="C336" s="50"/>
      <c r="D336" s="51"/>
      <c r="E336" s="52"/>
      <c r="F336" s="52"/>
      <c r="G336" s="52"/>
      <c r="H336" s="52"/>
      <c r="I336" s="52"/>
      <c r="J336" s="52"/>
      <c r="K336" s="52"/>
      <c r="L336" s="52"/>
    </row>
    <row r="337" spans="2:12" x14ac:dyDescent="0.25">
      <c r="B337" s="49"/>
      <c r="C337" s="50"/>
      <c r="D337" s="51"/>
      <c r="E337" s="52"/>
      <c r="F337" s="52"/>
      <c r="G337" s="52"/>
      <c r="H337" s="52"/>
      <c r="I337" s="52"/>
      <c r="J337" s="52"/>
      <c r="K337" s="52"/>
      <c r="L337" s="52"/>
    </row>
    <row r="338" spans="2:12" x14ac:dyDescent="0.25">
      <c r="B338" s="49"/>
      <c r="C338" s="50"/>
      <c r="D338" s="51"/>
      <c r="E338" s="52"/>
      <c r="F338" s="52"/>
      <c r="G338" s="52"/>
      <c r="H338" s="52"/>
      <c r="I338" s="52"/>
      <c r="J338" s="52"/>
      <c r="K338" s="52"/>
      <c r="L338" s="52"/>
    </row>
    <row r="339" spans="2:12" x14ac:dyDescent="0.25">
      <c r="B339" s="49"/>
      <c r="C339" s="50"/>
      <c r="D339" s="51"/>
      <c r="E339" s="52"/>
      <c r="F339" s="52"/>
      <c r="G339" s="52"/>
      <c r="H339" s="52"/>
      <c r="I339" s="52"/>
      <c r="J339" s="52"/>
      <c r="K339" s="52"/>
      <c r="L339" s="52"/>
    </row>
    <row r="340" spans="2:12" x14ac:dyDescent="0.25">
      <c r="B340" s="49"/>
      <c r="C340" s="50"/>
      <c r="D340" s="51"/>
      <c r="E340" s="52"/>
      <c r="F340" s="52"/>
      <c r="G340" s="52"/>
      <c r="H340" s="52"/>
      <c r="I340" s="52"/>
      <c r="J340" s="52"/>
      <c r="K340" s="52"/>
      <c r="L340" s="52"/>
    </row>
    <row r="341" spans="2:12" x14ac:dyDescent="0.25">
      <c r="B341" s="49"/>
      <c r="C341" s="50"/>
      <c r="D341" s="51"/>
      <c r="E341" s="52"/>
      <c r="F341" s="52"/>
      <c r="G341" s="52"/>
      <c r="H341" s="52"/>
      <c r="I341" s="52"/>
      <c r="J341" s="52"/>
      <c r="K341" s="52"/>
      <c r="L341" s="52"/>
    </row>
    <row r="342" spans="2:12" x14ac:dyDescent="0.25">
      <c r="B342" s="49"/>
      <c r="C342" s="50"/>
      <c r="D342" s="51"/>
      <c r="E342" s="52"/>
      <c r="F342" s="52"/>
      <c r="G342" s="52"/>
      <c r="H342" s="52"/>
      <c r="I342" s="52"/>
      <c r="J342" s="52"/>
      <c r="K342" s="52"/>
      <c r="L342" s="52"/>
    </row>
    <row r="343" spans="2:12" x14ac:dyDescent="0.25">
      <c r="B343" s="49"/>
      <c r="C343" s="50"/>
      <c r="D343" s="51"/>
      <c r="E343" s="52"/>
      <c r="F343" s="52"/>
      <c r="G343" s="52"/>
      <c r="H343" s="52"/>
      <c r="I343" s="52"/>
      <c r="J343" s="52"/>
      <c r="K343" s="52"/>
      <c r="L343" s="52"/>
    </row>
    <row r="344" spans="2:12" x14ac:dyDescent="0.25">
      <c r="B344" s="49"/>
      <c r="C344" s="50"/>
      <c r="D344" s="51"/>
      <c r="E344" s="52"/>
      <c r="F344" s="52"/>
      <c r="G344" s="52"/>
      <c r="H344" s="52"/>
      <c r="I344" s="52"/>
      <c r="J344" s="52"/>
      <c r="K344" s="52"/>
      <c r="L344" s="52"/>
    </row>
    <row r="345" spans="2:12" x14ac:dyDescent="0.25">
      <c r="B345" s="49"/>
      <c r="C345" s="50"/>
      <c r="D345" s="51"/>
      <c r="E345" s="52"/>
      <c r="F345" s="52"/>
      <c r="G345" s="52"/>
      <c r="H345" s="52"/>
      <c r="I345" s="52"/>
      <c r="J345" s="52"/>
      <c r="K345" s="52"/>
      <c r="L345" s="52"/>
    </row>
    <row r="346" spans="2:12" x14ac:dyDescent="0.25">
      <c r="B346" s="49"/>
      <c r="C346" s="50"/>
      <c r="D346" s="51"/>
      <c r="E346" s="52"/>
      <c r="F346" s="52"/>
      <c r="G346" s="52"/>
      <c r="H346" s="52"/>
      <c r="I346" s="52"/>
      <c r="J346" s="52"/>
      <c r="K346" s="52"/>
      <c r="L346" s="52"/>
    </row>
    <row r="347" spans="2:12" x14ac:dyDescent="0.25">
      <c r="B347" s="49"/>
      <c r="C347" s="50"/>
      <c r="D347" s="51"/>
      <c r="E347" s="52"/>
      <c r="F347" s="52"/>
      <c r="G347" s="52"/>
      <c r="H347" s="52"/>
      <c r="I347" s="52"/>
      <c r="J347" s="52"/>
      <c r="K347" s="52"/>
      <c r="L347" s="52"/>
    </row>
  </sheetData>
  <mergeCells count="2107">
    <mergeCell ref="B253:B259"/>
    <mergeCell ref="C253:C259"/>
    <mergeCell ref="B3:L3"/>
    <mergeCell ref="B239:B245"/>
    <mergeCell ref="C239:C245"/>
    <mergeCell ref="B246:B252"/>
    <mergeCell ref="C246:C252"/>
    <mergeCell ref="B182:L182"/>
    <mergeCell ref="B183:B189"/>
    <mergeCell ref="C183:C189"/>
    <mergeCell ref="B190:B196"/>
    <mergeCell ref="C190:C196"/>
    <mergeCell ref="B197:B203"/>
    <mergeCell ref="C197:C203"/>
    <mergeCell ref="B204:B210"/>
    <mergeCell ref="C204:C210"/>
    <mergeCell ref="B211:B217"/>
    <mergeCell ref="C211:C217"/>
    <mergeCell ref="B218:B224"/>
    <mergeCell ref="C218:C224"/>
    <mergeCell ref="B225:B231"/>
    <mergeCell ref="C225:C231"/>
    <mergeCell ref="B232:B238"/>
    <mergeCell ref="C232:C238"/>
    <mergeCell ref="B85:B91"/>
    <mergeCell ref="C85:C91"/>
    <mergeCell ref="B99:B113"/>
    <mergeCell ref="C99:C105"/>
    <mergeCell ref="C106:L106"/>
    <mergeCell ref="C107:C113"/>
    <mergeCell ref="B114:L114"/>
    <mergeCell ref="B115:B121"/>
    <mergeCell ref="C115:C121"/>
    <mergeCell ref="B122:B128"/>
    <mergeCell ref="C122:C128"/>
    <mergeCell ref="B129:B135"/>
    <mergeCell ref="C129:C135"/>
    <mergeCell ref="B136:B181"/>
    <mergeCell ref="C136:C142"/>
    <mergeCell ref="C143:L143"/>
    <mergeCell ref="C144:C150"/>
    <mergeCell ref="C151:L151"/>
    <mergeCell ref="C152:C158"/>
    <mergeCell ref="C159:L159"/>
    <mergeCell ref="C160:C166"/>
    <mergeCell ref="C167:C173"/>
    <mergeCell ref="C174:L174"/>
    <mergeCell ref="C175:C181"/>
    <mergeCell ref="B92:B98"/>
    <mergeCell ref="C92:C98"/>
    <mergeCell ref="AMD47:AMD54"/>
    <mergeCell ref="AME47:AME54"/>
    <mergeCell ref="AMF47:AMF54"/>
    <mergeCell ref="AMG47:AMG54"/>
    <mergeCell ref="AMH47:AMH54"/>
    <mergeCell ref="AMI47:AMI54"/>
    <mergeCell ref="AMJ47:AMJ54"/>
    <mergeCell ref="AMK47:AMK54"/>
    <mergeCell ref="C48:C54"/>
    <mergeCell ref="B55:B69"/>
    <mergeCell ref="C55:C61"/>
    <mergeCell ref="C62:L62"/>
    <mergeCell ref="C63:C69"/>
    <mergeCell ref="B70:L70"/>
    <mergeCell ref="B71:B77"/>
    <mergeCell ref="C71:C77"/>
    <mergeCell ref="B78:B84"/>
    <mergeCell ref="C78:C84"/>
    <mergeCell ref="ALM47:ALM54"/>
    <mergeCell ref="ALN47:ALN54"/>
    <mergeCell ref="ALO47:ALO54"/>
    <mergeCell ref="ALP47:ALP54"/>
    <mergeCell ref="ALQ47:ALQ54"/>
    <mergeCell ref="ALR47:ALR54"/>
    <mergeCell ref="ALS47:ALS54"/>
    <mergeCell ref="ALT47:ALT54"/>
    <mergeCell ref="ALU47:ALU54"/>
    <mergeCell ref="ALV47:ALV54"/>
    <mergeCell ref="ALW47:ALW54"/>
    <mergeCell ref="ALX47:ALX54"/>
    <mergeCell ref="ALY47:ALY54"/>
    <mergeCell ref="ALZ47:ALZ54"/>
    <mergeCell ref="AMA47:AMA54"/>
    <mergeCell ref="AMB47:AMB54"/>
    <mergeCell ref="AMC47:AMC54"/>
    <mergeCell ref="AKV47:AKV54"/>
    <mergeCell ref="AKW47:AKW54"/>
    <mergeCell ref="AKX47:AKX54"/>
    <mergeCell ref="AKY47:AKY54"/>
    <mergeCell ref="AKZ47:AKZ54"/>
    <mergeCell ref="ALA47:ALA54"/>
    <mergeCell ref="ALB47:ALB54"/>
    <mergeCell ref="ALC47:ALC54"/>
    <mergeCell ref="ALD47:ALD54"/>
    <mergeCell ref="ALE47:ALE54"/>
    <mergeCell ref="ALF47:ALF54"/>
    <mergeCell ref="ALG47:ALG54"/>
    <mergeCell ref="ALH47:ALH54"/>
    <mergeCell ref="ALI47:ALI54"/>
    <mergeCell ref="ALJ47:ALJ54"/>
    <mergeCell ref="ALK47:ALK54"/>
    <mergeCell ref="ALL47:ALL54"/>
    <mergeCell ref="AKE47:AKE54"/>
    <mergeCell ref="AKF47:AKF54"/>
    <mergeCell ref="AKG47:AKG54"/>
    <mergeCell ref="AKH47:AKH54"/>
    <mergeCell ref="AKI47:AKI54"/>
    <mergeCell ref="AKJ47:AKJ54"/>
    <mergeCell ref="AKK47:AKK54"/>
    <mergeCell ref="AKL47:AKL54"/>
    <mergeCell ref="AKM47:AKM54"/>
    <mergeCell ref="AKN47:AKN54"/>
    <mergeCell ref="AKO47:AKO54"/>
    <mergeCell ref="AKP47:AKP54"/>
    <mergeCell ref="AKQ47:AKQ54"/>
    <mergeCell ref="AKR47:AKR54"/>
    <mergeCell ref="AKS47:AKS54"/>
    <mergeCell ref="AKT47:AKT54"/>
    <mergeCell ref="AKU47:AKU54"/>
    <mergeCell ref="AJN47:AJN54"/>
    <mergeCell ref="AJO47:AJO54"/>
    <mergeCell ref="AJP47:AJP54"/>
    <mergeCell ref="AJQ47:AJQ54"/>
    <mergeCell ref="AJR47:AJR54"/>
    <mergeCell ref="AJS47:AJS54"/>
    <mergeCell ref="AJT47:AJT54"/>
    <mergeCell ref="AJU47:AJU54"/>
    <mergeCell ref="AJV47:AJV54"/>
    <mergeCell ref="AJW47:AJW54"/>
    <mergeCell ref="AJX47:AJX54"/>
    <mergeCell ref="AJY47:AJY54"/>
    <mergeCell ref="AJZ47:AJZ54"/>
    <mergeCell ref="AKA47:AKA54"/>
    <mergeCell ref="AKB47:AKB54"/>
    <mergeCell ref="AKC47:AKC54"/>
    <mergeCell ref="AKD47:AKD54"/>
    <mergeCell ref="AIW47:AIW54"/>
    <mergeCell ref="AIX47:AIX54"/>
    <mergeCell ref="AIY47:AIY54"/>
    <mergeCell ref="AIZ47:AIZ54"/>
    <mergeCell ref="AJA47:AJA54"/>
    <mergeCell ref="AJB47:AJB54"/>
    <mergeCell ref="AJC47:AJC54"/>
    <mergeCell ref="AJD47:AJD54"/>
    <mergeCell ref="AJE47:AJE54"/>
    <mergeCell ref="AJF47:AJF54"/>
    <mergeCell ref="AJG47:AJG54"/>
    <mergeCell ref="AJH47:AJH54"/>
    <mergeCell ref="AJI47:AJI54"/>
    <mergeCell ref="AJJ47:AJJ54"/>
    <mergeCell ref="AJK47:AJK54"/>
    <mergeCell ref="AJL47:AJL54"/>
    <mergeCell ref="AJM47:AJM54"/>
    <mergeCell ref="AIF47:AIF54"/>
    <mergeCell ref="AIG47:AIG54"/>
    <mergeCell ref="AIH47:AIH54"/>
    <mergeCell ref="AII47:AII54"/>
    <mergeCell ref="AIJ47:AIJ54"/>
    <mergeCell ref="AIK47:AIK54"/>
    <mergeCell ref="AIL47:AIL54"/>
    <mergeCell ref="AIM47:AIM54"/>
    <mergeCell ref="AIN47:AIN54"/>
    <mergeCell ref="AIO47:AIO54"/>
    <mergeCell ref="AIP47:AIP54"/>
    <mergeCell ref="AIQ47:AIQ54"/>
    <mergeCell ref="AIR47:AIR54"/>
    <mergeCell ref="AIS47:AIS54"/>
    <mergeCell ref="AIT47:AIT54"/>
    <mergeCell ref="AIU47:AIU54"/>
    <mergeCell ref="AIV47:AIV54"/>
    <mergeCell ref="AHO47:AHO54"/>
    <mergeCell ref="AHP47:AHP54"/>
    <mergeCell ref="AHQ47:AHQ54"/>
    <mergeCell ref="AHR47:AHR54"/>
    <mergeCell ref="AHS47:AHS54"/>
    <mergeCell ref="AHT47:AHT54"/>
    <mergeCell ref="AHU47:AHU54"/>
    <mergeCell ref="AHV47:AHV54"/>
    <mergeCell ref="AHW47:AHW54"/>
    <mergeCell ref="AHX47:AHX54"/>
    <mergeCell ref="AHY47:AHY54"/>
    <mergeCell ref="AHZ47:AHZ54"/>
    <mergeCell ref="AIA47:AIA54"/>
    <mergeCell ref="AIB47:AIB54"/>
    <mergeCell ref="AIC47:AIC54"/>
    <mergeCell ref="AID47:AID54"/>
    <mergeCell ref="AIE47:AIE54"/>
    <mergeCell ref="AGX47:AGX54"/>
    <mergeCell ref="AGY47:AGY54"/>
    <mergeCell ref="AGZ47:AGZ54"/>
    <mergeCell ref="AHA47:AHA54"/>
    <mergeCell ref="AHB47:AHB54"/>
    <mergeCell ref="AHC47:AHC54"/>
    <mergeCell ref="AHD47:AHD54"/>
    <mergeCell ref="AHE47:AHE54"/>
    <mergeCell ref="AHF47:AHF54"/>
    <mergeCell ref="AHG47:AHG54"/>
    <mergeCell ref="AHH47:AHH54"/>
    <mergeCell ref="AHI47:AHI54"/>
    <mergeCell ref="AHJ47:AHJ54"/>
    <mergeCell ref="AHK47:AHK54"/>
    <mergeCell ref="AHL47:AHL54"/>
    <mergeCell ref="AHM47:AHM54"/>
    <mergeCell ref="AHN47:AHN54"/>
    <mergeCell ref="AGG47:AGG54"/>
    <mergeCell ref="AGH47:AGH54"/>
    <mergeCell ref="AGI47:AGI54"/>
    <mergeCell ref="AGJ47:AGJ54"/>
    <mergeCell ref="AGK47:AGK54"/>
    <mergeCell ref="AGL47:AGL54"/>
    <mergeCell ref="AGM47:AGM54"/>
    <mergeCell ref="AGN47:AGN54"/>
    <mergeCell ref="AGO47:AGO54"/>
    <mergeCell ref="AGP47:AGP54"/>
    <mergeCell ref="AGQ47:AGQ54"/>
    <mergeCell ref="AGR47:AGR54"/>
    <mergeCell ref="AGS47:AGS54"/>
    <mergeCell ref="AGT47:AGT54"/>
    <mergeCell ref="AGU47:AGU54"/>
    <mergeCell ref="AGV47:AGV54"/>
    <mergeCell ref="AGW47:AGW54"/>
    <mergeCell ref="AFP47:AFP54"/>
    <mergeCell ref="AFQ47:AFQ54"/>
    <mergeCell ref="AFR47:AFR54"/>
    <mergeCell ref="AFS47:AFS54"/>
    <mergeCell ref="AFT47:AFT54"/>
    <mergeCell ref="AFU47:AFU54"/>
    <mergeCell ref="AFV47:AFV54"/>
    <mergeCell ref="AFW47:AFW54"/>
    <mergeCell ref="AFX47:AFX54"/>
    <mergeCell ref="AFY47:AFY54"/>
    <mergeCell ref="AFZ47:AFZ54"/>
    <mergeCell ref="AGA47:AGA54"/>
    <mergeCell ref="AGB47:AGB54"/>
    <mergeCell ref="AGC47:AGC54"/>
    <mergeCell ref="AGD47:AGD54"/>
    <mergeCell ref="AGE47:AGE54"/>
    <mergeCell ref="AGF47:AGF54"/>
    <mergeCell ref="AEY47:AEY54"/>
    <mergeCell ref="AEZ47:AEZ54"/>
    <mergeCell ref="AFA47:AFA54"/>
    <mergeCell ref="AFB47:AFB54"/>
    <mergeCell ref="AFC47:AFC54"/>
    <mergeCell ref="AFD47:AFD54"/>
    <mergeCell ref="AFE47:AFE54"/>
    <mergeCell ref="AFF47:AFF54"/>
    <mergeCell ref="AFG47:AFG54"/>
    <mergeCell ref="AFH47:AFH54"/>
    <mergeCell ref="AFI47:AFI54"/>
    <mergeCell ref="AFJ47:AFJ54"/>
    <mergeCell ref="AFK47:AFK54"/>
    <mergeCell ref="AFL47:AFL54"/>
    <mergeCell ref="AFM47:AFM54"/>
    <mergeCell ref="AFN47:AFN54"/>
    <mergeCell ref="AFO47:AFO54"/>
    <mergeCell ref="AEH47:AEH54"/>
    <mergeCell ref="AEI47:AEI54"/>
    <mergeCell ref="AEJ47:AEJ54"/>
    <mergeCell ref="AEK47:AEK54"/>
    <mergeCell ref="AEL47:AEL54"/>
    <mergeCell ref="AEM47:AEM54"/>
    <mergeCell ref="AEN47:AEN54"/>
    <mergeCell ref="AEO47:AEO54"/>
    <mergeCell ref="AEP47:AEP54"/>
    <mergeCell ref="AEQ47:AEQ54"/>
    <mergeCell ref="AER47:AER54"/>
    <mergeCell ref="AES47:AES54"/>
    <mergeCell ref="AET47:AET54"/>
    <mergeCell ref="AEU47:AEU54"/>
    <mergeCell ref="AEV47:AEV54"/>
    <mergeCell ref="AEW47:AEW54"/>
    <mergeCell ref="AEX47:AEX54"/>
    <mergeCell ref="ADQ47:ADQ54"/>
    <mergeCell ref="ADR47:ADR54"/>
    <mergeCell ref="ADS47:ADS54"/>
    <mergeCell ref="ADT47:ADT54"/>
    <mergeCell ref="ADU47:ADU54"/>
    <mergeCell ref="ADV47:ADV54"/>
    <mergeCell ref="ADW47:ADW54"/>
    <mergeCell ref="ADX47:ADX54"/>
    <mergeCell ref="ADY47:ADY54"/>
    <mergeCell ref="ADZ47:ADZ54"/>
    <mergeCell ref="AEA47:AEA54"/>
    <mergeCell ref="AEB47:AEB54"/>
    <mergeCell ref="AEC47:AEC54"/>
    <mergeCell ref="AED47:AED54"/>
    <mergeCell ref="AEE47:AEE54"/>
    <mergeCell ref="AEF47:AEF54"/>
    <mergeCell ref="AEG47:AEG54"/>
    <mergeCell ref="ACZ47:ACZ54"/>
    <mergeCell ref="ADA47:ADA54"/>
    <mergeCell ref="ADB47:ADB54"/>
    <mergeCell ref="ADC47:ADC54"/>
    <mergeCell ref="ADD47:ADD54"/>
    <mergeCell ref="ADE47:ADE54"/>
    <mergeCell ref="ADF47:ADF54"/>
    <mergeCell ref="ADG47:ADG54"/>
    <mergeCell ref="ADH47:ADH54"/>
    <mergeCell ref="ADI47:ADI54"/>
    <mergeCell ref="ADJ47:ADJ54"/>
    <mergeCell ref="ADK47:ADK54"/>
    <mergeCell ref="ADL47:ADL54"/>
    <mergeCell ref="ADM47:ADM54"/>
    <mergeCell ref="ADN47:ADN54"/>
    <mergeCell ref="ADO47:ADO54"/>
    <mergeCell ref="ADP47:ADP54"/>
    <mergeCell ref="ACI47:ACI54"/>
    <mergeCell ref="ACJ47:ACJ54"/>
    <mergeCell ref="ACK47:ACK54"/>
    <mergeCell ref="ACL47:ACL54"/>
    <mergeCell ref="ACM47:ACM54"/>
    <mergeCell ref="ACN47:ACN54"/>
    <mergeCell ref="ACO47:ACO54"/>
    <mergeCell ref="ACP47:ACP54"/>
    <mergeCell ref="ACQ47:ACQ54"/>
    <mergeCell ref="ACR47:ACR54"/>
    <mergeCell ref="ACS47:ACS54"/>
    <mergeCell ref="ACT47:ACT54"/>
    <mergeCell ref="ACU47:ACU54"/>
    <mergeCell ref="ACV47:ACV54"/>
    <mergeCell ref="ACW47:ACW54"/>
    <mergeCell ref="ACX47:ACX54"/>
    <mergeCell ref="ACY47:ACY54"/>
    <mergeCell ref="ABR47:ABR54"/>
    <mergeCell ref="ABS47:ABS54"/>
    <mergeCell ref="ABT47:ABT54"/>
    <mergeCell ref="ABU47:ABU54"/>
    <mergeCell ref="ABV47:ABV54"/>
    <mergeCell ref="ABW47:ABW54"/>
    <mergeCell ref="ABX47:ABX54"/>
    <mergeCell ref="ABY47:ABY54"/>
    <mergeCell ref="ABZ47:ABZ54"/>
    <mergeCell ref="ACA47:ACA54"/>
    <mergeCell ref="ACB47:ACB54"/>
    <mergeCell ref="ACC47:ACC54"/>
    <mergeCell ref="ACD47:ACD54"/>
    <mergeCell ref="ACE47:ACE54"/>
    <mergeCell ref="ACF47:ACF54"/>
    <mergeCell ref="ACG47:ACG54"/>
    <mergeCell ref="ACH47:ACH54"/>
    <mergeCell ref="ABA47:ABA54"/>
    <mergeCell ref="ABB47:ABB54"/>
    <mergeCell ref="ABC47:ABC54"/>
    <mergeCell ref="ABD47:ABD54"/>
    <mergeCell ref="ABE47:ABE54"/>
    <mergeCell ref="ABF47:ABF54"/>
    <mergeCell ref="ABG47:ABG54"/>
    <mergeCell ref="ABH47:ABH54"/>
    <mergeCell ref="ABI47:ABI54"/>
    <mergeCell ref="ABJ47:ABJ54"/>
    <mergeCell ref="ABK47:ABK54"/>
    <mergeCell ref="ABL47:ABL54"/>
    <mergeCell ref="ABM47:ABM54"/>
    <mergeCell ref="ABN47:ABN54"/>
    <mergeCell ref="ABO47:ABO54"/>
    <mergeCell ref="ABP47:ABP54"/>
    <mergeCell ref="ABQ47:ABQ54"/>
    <mergeCell ref="AAJ47:AAJ54"/>
    <mergeCell ref="AAK47:AAK54"/>
    <mergeCell ref="AAL47:AAL54"/>
    <mergeCell ref="AAM47:AAM54"/>
    <mergeCell ref="AAN47:AAN54"/>
    <mergeCell ref="AAO47:AAO54"/>
    <mergeCell ref="AAP47:AAP54"/>
    <mergeCell ref="AAQ47:AAQ54"/>
    <mergeCell ref="AAR47:AAR54"/>
    <mergeCell ref="AAS47:AAS54"/>
    <mergeCell ref="AAT47:AAT54"/>
    <mergeCell ref="AAU47:AAU54"/>
    <mergeCell ref="AAV47:AAV54"/>
    <mergeCell ref="AAW47:AAW54"/>
    <mergeCell ref="AAX47:AAX54"/>
    <mergeCell ref="AAY47:AAY54"/>
    <mergeCell ref="AAZ47:AAZ54"/>
    <mergeCell ref="ZS47:ZS54"/>
    <mergeCell ref="ZT47:ZT54"/>
    <mergeCell ref="ZU47:ZU54"/>
    <mergeCell ref="ZV47:ZV54"/>
    <mergeCell ref="ZW47:ZW54"/>
    <mergeCell ref="ZX47:ZX54"/>
    <mergeCell ref="ZY47:ZY54"/>
    <mergeCell ref="ZZ47:ZZ54"/>
    <mergeCell ref="AAA47:AAA54"/>
    <mergeCell ref="AAB47:AAB54"/>
    <mergeCell ref="AAC47:AAC54"/>
    <mergeCell ref="AAD47:AAD54"/>
    <mergeCell ref="AAE47:AAE54"/>
    <mergeCell ref="AAF47:AAF54"/>
    <mergeCell ref="AAG47:AAG54"/>
    <mergeCell ref="AAH47:AAH54"/>
    <mergeCell ref="AAI47:AAI54"/>
    <mergeCell ref="ZB47:ZB54"/>
    <mergeCell ref="ZC47:ZC54"/>
    <mergeCell ref="ZD47:ZD54"/>
    <mergeCell ref="ZE47:ZE54"/>
    <mergeCell ref="ZF47:ZF54"/>
    <mergeCell ref="ZG47:ZG54"/>
    <mergeCell ref="ZH47:ZH54"/>
    <mergeCell ref="ZI47:ZI54"/>
    <mergeCell ref="ZJ47:ZJ54"/>
    <mergeCell ref="ZK47:ZK54"/>
    <mergeCell ref="ZL47:ZL54"/>
    <mergeCell ref="ZM47:ZM54"/>
    <mergeCell ref="ZN47:ZN54"/>
    <mergeCell ref="ZO47:ZO54"/>
    <mergeCell ref="ZP47:ZP54"/>
    <mergeCell ref="ZQ47:ZQ54"/>
    <mergeCell ref="ZR47:ZR54"/>
    <mergeCell ref="YK47:YK54"/>
    <mergeCell ref="YL47:YL54"/>
    <mergeCell ref="YM47:YM54"/>
    <mergeCell ref="YN47:YN54"/>
    <mergeCell ref="YO47:YO54"/>
    <mergeCell ref="YP47:YP54"/>
    <mergeCell ref="YQ47:YQ54"/>
    <mergeCell ref="YR47:YR54"/>
    <mergeCell ref="YS47:YS54"/>
    <mergeCell ref="YT47:YT54"/>
    <mergeCell ref="YU47:YU54"/>
    <mergeCell ref="YV47:YV54"/>
    <mergeCell ref="YW47:YW54"/>
    <mergeCell ref="YX47:YX54"/>
    <mergeCell ref="YY47:YY54"/>
    <mergeCell ref="YZ47:YZ54"/>
    <mergeCell ref="ZA47:ZA54"/>
    <mergeCell ref="XT47:XT54"/>
    <mergeCell ref="XU47:XU54"/>
    <mergeCell ref="XV47:XV54"/>
    <mergeCell ref="XW47:XW54"/>
    <mergeCell ref="XX47:XX54"/>
    <mergeCell ref="XY47:XY54"/>
    <mergeCell ref="XZ47:XZ54"/>
    <mergeCell ref="YA47:YA54"/>
    <mergeCell ref="YB47:YB54"/>
    <mergeCell ref="YC47:YC54"/>
    <mergeCell ref="YD47:YD54"/>
    <mergeCell ref="YE47:YE54"/>
    <mergeCell ref="YF47:YF54"/>
    <mergeCell ref="YG47:YG54"/>
    <mergeCell ref="YH47:YH54"/>
    <mergeCell ref="YI47:YI54"/>
    <mergeCell ref="YJ47:YJ54"/>
    <mergeCell ref="XC47:XC54"/>
    <mergeCell ref="XD47:XD54"/>
    <mergeCell ref="XE47:XE54"/>
    <mergeCell ref="XF47:XF54"/>
    <mergeCell ref="XG47:XG54"/>
    <mergeCell ref="XH47:XH54"/>
    <mergeCell ref="XI47:XI54"/>
    <mergeCell ref="XJ47:XJ54"/>
    <mergeCell ref="XK47:XK54"/>
    <mergeCell ref="XL47:XL54"/>
    <mergeCell ref="XM47:XM54"/>
    <mergeCell ref="XN47:XN54"/>
    <mergeCell ref="XO47:XO54"/>
    <mergeCell ref="XP47:XP54"/>
    <mergeCell ref="XQ47:XQ54"/>
    <mergeCell ref="XR47:XR54"/>
    <mergeCell ref="XS47:XS54"/>
    <mergeCell ref="WL47:WL54"/>
    <mergeCell ref="WM47:WM54"/>
    <mergeCell ref="WN47:WN54"/>
    <mergeCell ref="WO47:WO54"/>
    <mergeCell ref="WP47:WP54"/>
    <mergeCell ref="WQ47:WQ54"/>
    <mergeCell ref="WR47:WR54"/>
    <mergeCell ref="WS47:WS54"/>
    <mergeCell ref="WT47:WT54"/>
    <mergeCell ref="WU47:WU54"/>
    <mergeCell ref="WV47:WV54"/>
    <mergeCell ref="WW47:WW54"/>
    <mergeCell ref="WX47:WX54"/>
    <mergeCell ref="WY47:WY54"/>
    <mergeCell ref="WZ47:WZ54"/>
    <mergeCell ref="XA47:XA54"/>
    <mergeCell ref="XB47:XB54"/>
    <mergeCell ref="VU47:VU54"/>
    <mergeCell ref="VV47:VV54"/>
    <mergeCell ref="VW47:VW54"/>
    <mergeCell ref="VX47:VX54"/>
    <mergeCell ref="VY47:VY54"/>
    <mergeCell ref="VZ47:VZ54"/>
    <mergeCell ref="WA47:WA54"/>
    <mergeCell ref="WB47:WB54"/>
    <mergeCell ref="WC47:WC54"/>
    <mergeCell ref="WD47:WD54"/>
    <mergeCell ref="WE47:WE54"/>
    <mergeCell ref="WF47:WF54"/>
    <mergeCell ref="WG47:WG54"/>
    <mergeCell ref="WH47:WH54"/>
    <mergeCell ref="WI47:WI54"/>
    <mergeCell ref="WJ47:WJ54"/>
    <mergeCell ref="WK47:WK54"/>
    <mergeCell ref="VD47:VD54"/>
    <mergeCell ref="VE47:VE54"/>
    <mergeCell ref="VF47:VF54"/>
    <mergeCell ref="VG47:VG54"/>
    <mergeCell ref="VH47:VH54"/>
    <mergeCell ref="VI47:VI54"/>
    <mergeCell ref="VJ47:VJ54"/>
    <mergeCell ref="VK47:VK54"/>
    <mergeCell ref="VL47:VL54"/>
    <mergeCell ref="VM47:VM54"/>
    <mergeCell ref="VN47:VN54"/>
    <mergeCell ref="VO47:VO54"/>
    <mergeCell ref="VP47:VP54"/>
    <mergeCell ref="VQ47:VQ54"/>
    <mergeCell ref="VR47:VR54"/>
    <mergeCell ref="VS47:VS54"/>
    <mergeCell ref="VT47:VT54"/>
    <mergeCell ref="UM47:UM54"/>
    <mergeCell ref="UN47:UN54"/>
    <mergeCell ref="UO47:UO54"/>
    <mergeCell ref="UP47:UP54"/>
    <mergeCell ref="UQ47:UQ54"/>
    <mergeCell ref="UR47:UR54"/>
    <mergeCell ref="US47:US54"/>
    <mergeCell ref="UT47:UT54"/>
    <mergeCell ref="UU47:UU54"/>
    <mergeCell ref="UV47:UV54"/>
    <mergeCell ref="UW47:UW54"/>
    <mergeCell ref="UX47:UX54"/>
    <mergeCell ref="UY47:UY54"/>
    <mergeCell ref="UZ47:UZ54"/>
    <mergeCell ref="VA47:VA54"/>
    <mergeCell ref="VB47:VB54"/>
    <mergeCell ref="VC47:VC54"/>
    <mergeCell ref="TV47:TV54"/>
    <mergeCell ref="TW47:TW54"/>
    <mergeCell ref="TX47:TX54"/>
    <mergeCell ref="TY47:TY54"/>
    <mergeCell ref="TZ47:TZ54"/>
    <mergeCell ref="UA47:UA54"/>
    <mergeCell ref="UB47:UB54"/>
    <mergeCell ref="UC47:UC54"/>
    <mergeCell ref="UD47:UD54"/>
    <mergeCell ref="UE47:UE54"/>
    <mergeCell ref="UF47:UF54"/>
    <mergeCell ref="UG47:UG54"/>
    <mergeCell ref="UH47:UH54"/>
    <mergeCell ref="UI47:UI54"/>
    <mergeCell ref="UJ47:UJ54"/>
    <mergeCell ref="UK47:UK54"/>
    <mergeCell ref="UL47:UL54"/>
    <mergeCell ref="TE47:TE54"/>
    <mergeCell ref="TF47:TF54"/>
    <mergeCell ref="TG47:TG54"/>
    <mergeCell ref="TH47:TH54"/>
    <mergeCell ref="TI47:TI54"/>
    <mergeCell ref="TJ47:TJ54"/>
    <mergeCell ref="TK47:TK54"/>
    <mergeCell ref="TL47:TL54"/>
    <mergeCell ref="TM47:TM54"/>
    <mergeCell ref="TN47:TN54"/>
    <mergeCell ref="TO47:TO54"/>
    <mergeCell ref="TP47:TP54"/>
    <mergeCell ref="TQ47:TQ54"/>
    <mergeCell ref="TR47:TR54"/>
    <mergeCell ref="TS47:TS54"/>
    <mergeCell ref="TT47:TT54"/>
    <mergeCell ref="TU47:TU54"/>
    <mergeCell ref="SN47:SN54"/>
    <mergeCell ref="SO47:SO54"/>
    <mergeCell ref="SP47:SP54"/>
    <mergeCell ref="SQ47:SQ54"/>
    <mergeCell ref="SR47:SR54"/>
    <mergeCell ref="SS47:SS54"/>
    <mergeCell ref="ST47:ST54"/>
    <mergeCell ref="SU47:SU54"/>
    <mergeCell ref="SV47:SV54"/>
    <mergeCell ref="SW47:SW54"/>
    <mergeCell ref="SX47:SX54"/>
    <mergeCell ref="SY47:SY54"/>
    <mergeCell ref="SZ47:SZ54"/>
    <mergeCell ref="TA47:TA54"/>
    <mergeCell ref="TB47:TB54"/>
    <mergeCell ref="TC47:TC54"/>
    <mergeCell ref="TD47:TD54"/>
    <mergeCell ref="RW47:RW54"/>
    <mergeCell ref="RX47:RX54"/>
    <mergeCell ref="RY47:RY54"/>
    <mergeCell ref="RZ47:RZ54"/>
    <mergeCell ref="SA47:SA54"/>
    <mergeCell ref="SB47:SB54"/>
    <mergeCell ref="SC47:SC54"/>
    <mergeCell ref="SD47:SD54"/>
    <mergeCell ref="SE47:SE54"/>
    <mergeCell ref="SF47:SF54"/>
    <mergeCell ref="SG47:SG54"/>
    <mergeCell ref="SH47:SH54"/>
    <mergeCell ref="SI47:SI54"/>
    <mergeCell ref="SJ47:SJ54"/>
    <mergeCell ref="SK47:SK54"/>
    <mergeCell ref="SL47:SL54"/>
    <mergeCell ref="SM47:SM54"/>
    <mergeCell ref="RF47:RF54"/>
    <mergeCell ref="RG47:RG54"/>
    <mergeCell ref="RH47:RH54"/>
    <mergeCell ref="RI47:RI54"/>
    <mergeCell ref="RJ47:RJ54"/>
    <mergeCell ref="RK47:RK54"/>
    <mergeCell ref="RL47:RL54"/>
    <mergeCell ref="RM47:RM54"/>
    <mergeCell ref="RN47:RN54"/>
    <mergeCell ref="RO47:RO54"/>
    <mergeCell ref="RP47:RP54"/>
    <mergeCell ref="RQ47:RQ54"/>
    <mergeCell ref="RR47:RR54"/>
    <mergeCell ref="RS47:RS54"/>
    <mergeCell ref="RT47:RT54"/>
    <mergeCell ref="RU47:RU54"/>
    <mergeCell ref="RV47:RV54"/>
    <mergeCell ref="QO47:QO54"/>
    <mergeCell ref="QP47:QP54"/>
    <mergeCell ref="QQ47:QQ54"/>
    <mergeCell ref="QR47:QR54"/>
    <mergeCell ref="QS47:QS54"/>
    <mergeCell ref="QT47:QT54"/>
    <mergeCell ref="QU47:QU54"/>
    <mergeCell ref="QV47:QV54"/>
    <mergeCell ref="QW47:QW54"/>
    <mergeCell ref="QX47:QX54"/>
    <mergeCell ref="QY47:QY54"/>
    <mergeCell ref="QZ47:QZ54"/>
    <mergeCell ref="RA47:RA54"/>
    <mergeCell ref="RB47:RB54"/>
    <mergeCell ref="RC47:RC54"/>
    <mergeCell ref="RD47:RD54"/>
    <mergeCell ref="RE47:RE54"/>
    <mergeCell ref="PX47:PX54"/>
    <mergeCell ref="PY47:PY54"/>
    <mergeCell ref="PZ47:PZ54"/>
    <mergeCell ref="QA47:QA54"/>
    <mergeCell ref="QB47:QB54"/>
    <mergeCell ref="QC47:QC54"/>
    <mergeCell ref="QD47:QD54"/>
    <mergeCell ref="QE47:QE54"/>
    <mergeCell ref="QF47:QF54"/>
    <mergeCell ref="QG47:QG54"/>
    <mergeCell ref="QH47:QH54"/>
    <mergeCell ref="QI47:QI54"/>
    <mergeCell ref="QJ47:QJ54"/>
    <mergeCell ref="QK47:QK54"/>
    <mergeCell ref="QL47:QL54"/>
    <mergeCell ref="QM47:QM54"/>
    <mergeCell ref="QN47:QN54"/>
    <mergeCell ref="PG47:PG54"/>
    <mergeCell ref="PH47:PH54"/>
    <mergeCell ref="PI47:PI54"/>
    <mergeCell ref="PJ47:PJ54"/>
    <mergeCell ref="PK47:PK54"/>
    <mergeCell ref="PL47:PL54"/>
    <mergeCell ref="PM47:PM54"/>
    <mergeCell ref="PN47:PN54"/>
    <mergeCell ref="PO47:PO54"/>
    <mergeCell ref="PP47:PP54"/>
    <mergeCell ref="PQ47:PQ54"/>
    <mergeCell ref="PR47:PR54"/>
    <mergeCell ref="PS47:PS54"/>
    <mergeCell ref="PT47:PT54"/>
    <mergeCell ref="PU47:PU54"/>
    <mergeCell ref="PV47:PV54"/>
    <mergeCell ref="PW47:PW54"/>
    <mergeCell ref="OP47:OP54"/>
    <mergeCell ref="OQ47:OQ54"/>
    <mergeCell ref="OR47:OR54"/>
    <mergeCell ref="OS47:OS54"/>
    <mergeCell ref="OT47:OT54"/>
    <mergeCell ref="OU47:OU54"/>
    <mergeCell ref="OV47:OV54"/>
    <mergeCell ref="OW47:OW54"/>
    <mergeCell ref="OX47:OX54"/>
    <mergeCell ref="OY47:OY54"/>
    <mergeCell ref="OZ47:OZ54"/>
    <mergeCell ref="PA47:PA54"/>
    <mergeCell ref="PB47:PB54"/>
    <mergeCell ref="PC47:PC54"/>
    <mergeCell ref="PD47:PD54"/>
    <mergeCell ref="PE47:PE54"/>
    <mergeCell ref="PF47:PF54"/>
    <mergeCell ref="NY47:NY54"/>
    <mergeCell ref="NZ47:NZ54"/>
    <mergeCell ref="OA47:OA54"/>
    <mergeCell ref="OB47:OB54"/>
    <mergeCell ref="OC47:OC54"/>
    <mergeCell ref="OD47:OD54"/>
    <mergeCell ref="OE47:OE54"/>
    <mergeCell ref="OF47:OF54"/>
    <mergeCell ref="OG47:OG54"/>
    <mergeCell ref="OH47:OH54"/>
    <mergeCell ref="OI47:OI54"/>
    <mergeCell ref="OJ47:OJ54"/>
    <mergeCell ref="OK47:OK54"/>
    <mergeCell ref="OL47:OL54"/>
    <mergeCell ref="OM47:OM54"/>
    <mergeCell ref="ON47:ON54"/>
    <mergeCell ref="OO47:OO54"/>
    <mergeCell ref="NH47:NH54"/>
    <mergeCell ref="NI47:NI54"/>
    <mergeCell ref="NJ47:NJ54"/>
    <mergeCell ref="NK47:NK54"/>
    <mergeCell ref="NL47:NL54"/>
    <mergeCell ref="NM47:NM54"/>
    <mergeCell ref="NN47:NN54"/>
    <mergeCell ref="NO47:NO54"/>
    <mergeCell ref="NP47:NP54"/>
    <mergeCell ref="NQ47:NQ54"/>
    <mergeCell ref="NR47:NR54"/>
    <mergeCell ref="NS47:NS54"/>
    <mergeCell ref="NT47:NT54"/>
    <mergeCell ref="NU47:NU54"/>
    <mergeCell ref="NV47:NV54"/>
    <mergeCell ref="NW47:NW54"/>
    <mergeCell ref="NX47:NX54"/>
    <mergeCell ref="MQ47:MQ54"/>
    <mergeCell ref="MR47:MR54"/>
    <mergeCell ref="MS47:MS54"/>
    <mergeCell ref="MT47:MT54"/>
    <mergeCell ref="MU47:MU54"/>
    <mergeCell ref="MV47:MV54"/>
    <mergeCell ref="MW47:MW54"/>
    <mergeCell ref="MX47:MX54"/>
    <mergeCell ref="MY47:MY54"/>
    <mergeCell ref="MZ47:MZ54"/>
    <mergeCell ref="NA47:NA54"/>
    <mergeCell ref="NB47:NB54"/>
    <mergeCell ref="NC47:NC54"/>
    <mergeCell ref="ND47:ND54"/>
    <mergeCell ref="NE47:NE54"/>
    <mergeCell ref="NF47:NF54"/>
    <mergeCell ref="NG47:NG54"/>
    <mergeCell ref="LZ47:LZ54"/>
    <mergeCell ref="MA47:MA54"/>
    <mergeCell ref="MB47:MB54"/>
    <mergeCell ref="MC47:MC54"/>
    <mergeCell ref="MD47:MD54"/>
    <mergeCell ref="ME47:ME54"/>
    <mergeCell ref="MF47:MF54"/>
    <mergeCell ref="MG47:MG54"/>
    <mergeCell ref="MH47:MH54"/>
    <mergeCell ref="MI47:MI54"/>
    <mergeCell ref="MJ47:MJ54"/>
    <mergeCell ref="MK47:MK54"/>
    <mergeCell ref="ML47:ML54"/>
    <mergeCell ref="MM47:MM54"/>
    <mergeCell ref="MN47:MN54"/>
    <mergeCell ref="MO47:MO54"/>
    <mergeCell ref="MP47:MP54"/>
    <mergeCell ref="LI47:LI54"/>
    <mergeCell ref="LJ47:LJ54"/>
    <mergeCell ref="LK47:LK54"/>
    <mergeCell ref="LL47:LL54"/>
    <mergeCell ref="LM47:LM54"/>
    <mergeCell ref="LN47:LN54"/>
    <mergeCell ref="LO47:LO54"/>
    <mergeCell ref="LP47:LP54"/>
    <mergeCell ref="LQ47:LQ54"/>
    <mergeCell ref="LR47:LR54"/>
    <mergeCell ref="LS47:LS54"/>
    <mergeCell ref="LT47:LT54"/>
    <mergeCell ref="LU47:LU54"/>
    <mergeCell ref="LV47:LV54"/>
    <mergeCell ref="LW47:LW54"/>
    <mergeCell ref="LX47:LX54"/>
    <mergeCell ref="LY47:LY54"/>
    <mergeCell ref="KR47:KR54"/>
    <mergeCell ref="KS47:KS54"/>
    <mergeCell ref="KT47:KT54"/>
    <mergeCell ref="KU47:KU54"/>
    <mergeCell ref="KV47:KV54"/>
    <mergeCell ref="KW47:KW54"/>
    <mergeCell ref="KX47:KX54"/>
    <mergeCell ref="KY47:KY54"/>
    <mergeCell ref="KZ47:KZ54"/>
    <mergeCell ref="LA47:LA54"/>
    <mergeCell ref="LB47:LB54"/>
    <mergeCell ref="LC47:LC54"/>
    <mergeCell ref="LD47:LD54"/>
    <mergeCell ref="LE47:LE54"/>
    <mergeCell ref="LF47:LF54"/>
    <mergeCell ref="LG47:LG54"/>
    <mergeCell ref="LH47:LH54"/>
    <mergeCell ref="KA47:KA54"/>
    <mergeCell ref="KB47:KB54"/>
    <mergeCell ref="KC47:KC54"/>
    <mergeCell ref="KD47:KD54"/>
    <mergeCell ref="KE47:KE54"/>
    <mergeCell ref="KF47:KF54"/>
    <mergeCell ref="KG47:KG54"/>
    <mergeCell ref="KH47:KH54"/>
    <mergeCell ref="KI47:KI54"/>
    <mergeCell ref="KJ47:KJ54"/>
    <mergeCell ref="KK47:KK54"/>
    <mergeCell ref="KL47:KL54"/>
    <mergeCell ref="KM47:KM54"/>
    <mergeCell ref="KN47:KN54"/>
    <mergeCell ref="KO47:KO54"/>
    <mergeCell ref="KP47:KP54"/>
    <mergeCell ref="KQ47:KQ54"/>
    <mergeCell ref="JJ47:JJ54"/>
    <mergeCell ref="JK47:JK54"/>
    <mergeCell ref="JL47:JL54"/>
    <mergeCell ref="JM47:JM54"/>
    <mergeCell ref="JN47:JN54"/>
    <mergeCell ref="JO47:JO54"/>
    <mergeCell ref="JP47:JP54"/>
    <mergeCell ref="JQ47:JQ54"/>
    <mergeCell ref="JR47:JR54"/>
    <mergeCell ref="JS47:JS54"/>
    <mergeCell ref="JT47:JT54"/>
    <mergeCell ref="JU47:JU54"/>
    <mergeCell ref="JV47:JV54"/>
    <mergeCell ref="JW47:JW54"/>
    <mergeCell ref="JX47:JX54"/>
    <mergeCell ref="JY47:JY54"/>
    <mergeCell ref="JZ47:JZ54"/>
    <mergeCell ref="IS47:IS54"/>
    <mergeCell ref="IT47:IT54"/>
    <mergeCell ref="IU47:IU54"/>
    <mergeCell ref="IV47:IV54"/>
    <mergeCell ref="IW47:IW54"/>
    <mergeCell ref="IX47:IX54"/>
    <mergeCell ref="IY47:IY54"/>
    <mergeCell ref="IZ47:IZ54"/>
    <mergeCell ref="JA47:JA54"/>
    <mergeCell ref="JB47:JB54"/>
    <mergeCell ref="JC47:JC54"/>
    <mergeCell ref="JD47:JD54"/>
    <mergeCell ref="JE47:JE54"/>
    <mergeCell ref="JF47:JF54"/>
    <mergeCell ref="JG47:JG54"/>
    <mergeCell ref="JH47:JH54"/>
    <mergeCell ref="JI47:JI54"/>
    <mergeCell ref="IB47:IB54"/>
    <mergeCell ref="IC47:IC54"/>
    <mergeCell ref="ID47:ID54"/>
    <mergeCell ref="IE47:IE54"/>
    <mergeCell ref="IF47:IF54"/>
    <mergeCell ref="IG47:IG54"/>
    <mergeCell ref="IH47:IH54"/>
    <mergeCell ref="II47:II54"/>
    <mergeCell ref="IJ47:IJ54"/>
    <mergeCell ref="IK47:IK54"/>
    <mergeCell ref="IL47:IL54"/>
    <mergeCell ref="IM47:IM54"/>
    <mergeCell ref="IN47:IN54"/>
    <mergeCell ref="IO47:IO54"/>
    <mergeCell ref="IP47:IP54"/>
    <mergeCell ref="IQ47:IQ54"/>
    <mergeCell ref="IR47:IR54"/>
    <mergeCell ref="HK47:HK54"/>
    <mergeCell ref="HL47:HL54"/>
    <mergeCell ref="HM47:HM54"/>
    <mergeCell ref="HN47:HN54"/>
    <mergeCell ref="HO47:HO54"/>
    <mergeCell ref="HP47:HP54"/>
    <mergeCell ref="HQ47:HQ54"/>
    <mergeCell ref="HR47:HR54"/>
    <mergeCell ref="HS47:HS54"/>
    <mergeCell ref="HT47:HT54"/>
    <mergeCell ref="HU47:HU54"/>
    <mergeCell ref="HV47:HV54"/>
    <mergeCell ref="HW47:HW54"/>
    <mergeCell ref="HX47:HX54"/>
    <mergeCell ref="HY47:HY54"/>
    <mergeCell ref="HZ47:HZ54"/>
    <mergeCell ref="IA47:IA54"/>
    <mergeCell ref="GT47:GT54"/>
    <mergeCell ref="GU47:GU54"/>
    <mergeCell ref="GV47:GV54"/>
    <mergeCell ref="GW47:GW54"/>
    <mergeCell ref="GX47:GX54"/>
    <mergeCell ref="GY47:GY54"/>
    <mergeCell ref="GZ47:GZ54"/>
    <mergeCell ref="HA47:HA54"/>
    <mergeCell ref="HB47:HB54"/>
    <mergeCell ref="HC47:HC54"/>
    <mergeCell ref="HD47:HD54"/>
    <mergeCell ref="HE47:HE54"/>
    <mergeCell ref="HF47:HF54"/>
    <mergeCell ref="HG47:HG54"/>
    <mergeCell ref="HH47:HH54"/>
    <mergeCell ref="HI47:HI54"/>
    <mergeCell ref="HJ47:HJ54"/>
    <mergeCell ref="GC47:GC54"/>
    <mergeCell ref="GD47:GD54"/>
    <mergeCell ref="GE47:GE54"/>
    <mergeCell ref="GF47:GF54"/>
    <mergeCell ref="GG47:GG54"/>
    <mergeCell ref="GH47:GH54"/>
    <mergeCell ref="GI47:GI54"/>
    <mergeCell ref="GJ47:GJ54"/>
    <mergeCell ref="GK47:GK54"/>
    <mergeCell ref="GL47:GL54"/>
    <mergeCell ref="GM47:GM54"/>
    <mergeCell ref="GN47:GN54"/>
    <mergeCell ref="GO47:GO54"/>
    <mergeCell ref="GP47:GP54"/>
    <mergeCell ref="GQ47:GQ54"/>
    <mergeCell ref="GR47:GR54"/>
    <mergeCell ref="GS47:GS54"/>
    <mergeCell ref="FL47:FL54"/>
    <mergeCell ref="FM47:FM54"/>
    <mergeCell ref="FN47:FN54"/>
    <mergeCell ref="FO47:FO54"/>
    <mergeCell ref="FP47:FP54"/>
    <mergeCell ref="FQ47:FQ54"/>
    <mergeCell ref="FR47:FR54"/>
    <mergeCell ref="FS47:FS54"/>
    <mergeCell ref="FT47:FT54"/>
    <mergeCell ref="FU47:FU54"/>
    <mergeCell ref="FV47:FV54"/>
    <mergeCell ref="FW47:FW54"/>
    <mergeCell ref="FX47:FX54"/>
    <mergeCell ref="FY47:FY54"/>
    <mergeCell ref="FZ47:FZ54"/>
    <mergeCell ref="GA47:GA54"/>
    <mergeCell ref="GB47:GB54"/>
    <mergeCell ref="EU47:EU54"/>
    <mergeCell ref="EV47:EV54"/>
    <mergeCell ref="EW47:EW54"/>
    <mergeCell ref="EX47:EX54"/>
    <mergeCell ref="EY47:EY54"/>
    <mergeCell ref="EZ47:EZ54"/>
    <mergeCell ref="FA47:FA54"/>
    <mergeCell ref="FB47:FB54"/>
    <mergeCell ref="FC47:FC54"/>
    <mergeCell ref="FD47:FD54"/>
    <mergeCell ref="FE47:FE54"/>
    <mergeCell ref="FF47:FF54"/>
    <mergeCell ref="FG47:FG54"/>
    <mergeCell ref="FH47:FH54"/>
    <mergeCell ref="FI47:FI54"/>
    <mergeCell ref="FJ47:FJ54"/>
    <mergeCell ref="FK47:FK54"/>
    <mergeCell ref="ED47:ED54"/>
    <mergeCell ref="EE47:EE54"/>
    <mergeCell ref="EF47:EF54"/>
    <mergeCell ref="EG47:EG54"/>
    <mergeCell ref="EH47:EH54"/>
    <mergeCell ref="EI47:EI54"/>
    <mergeCell ref="EJ47:EJ54"/>
    <mergeCell ref="EK47:EK54"/>
    <mergeCell ref="EL47:EL54"/>
    <mergeCell ref="EM47:EM54"/>
    <mergeCell ref="EN47:EN54"/>
    <mergeCell ref="EO47:EO54"/>
    <mergeCell ref="EP47:EP54"/>
    <mergeCell ref="EQ47:EQ54"/>
    <mergeCell ref="ER47:ER54"/>
    <mergeCell ref="ES47:ES54"/>
    <mergeCell ref="ET47:ET54"/>
    <mergeCell ref="DM47:DM54"/>
    <mergeCell ref="DN47:DN54"/>
    <mergeCell ref="DO47:DO54"/>
    <mergeCell ref="DP47:DP54"/>
    <mergeCell ref="DQ47:DQ54"/>
    <mergeCell ref="DR47:DR54"/>
    <mergeCell ref="DS47:DS54"/>
    <mergeCell ref="DT47:DT54"/>
    <mergeCell ref="DU47:DU54"/>
    <mergeCell ref="DV47:DV54"/>
    <mergeCell ref="DW47:DW54"/>
    <mergeCell ref="DX47:DX54"/>
    <mergeCell ref="DY47:DY54"/>
    <mergeCell ref="DZ47:DZ54"/>
    <mergeCell ref="EA47:EA54"/>
    <mergeCell ref="EB47:EB54"/>
    <mergeCell ref="EC47:EC54"/>
    <mergeCell ref="CV47:CV54"/>
    <mergeCell ref="CW47:CW54"/>
    <mergeCell ref="CX47:CX54"/>
    <mergeCell ref="CY47:CY54"/>
    <mergeCell ref="CZ47:CZ54"/>
    <mergeCell ref="DA47:DA54"/>
    <mergeCell ref="DB47:DB54"/>
    <mergeCell ref="DC47:DC54"/>
    <mergeCell ref="DD47:DD54"/>
    <mergeCell ref="DE47:DE54"/>
    <mergeCell ref="DF47:DF54"/>
    <mergeCell ref="DG47:DG54"/>
    <mergeCell ref="DH47:DH54"/>
    <mergeCell ref="DI47:DI54"/>
    <mergeCell ref="DJ47:DJ54"/>
    <mergeCell ref="DK47:DK54"/>
    <mergeCell ref="DL47:DL54"/>
    <mergeCell ref="CE47:CE54"/>
    <mergeCell ref="CF47:CF54"/>
    <mergeCell ref="CG47:CG54"/>
    <mergeCell ref="CH47:CH54"/>
    <mergeCell ref="CI47:CI54"/>
    <mergeCell ref="CJ47:CJ54"/>
    <mergeCell ref="CK47:CK54"/>
    <mergeCell ref="CL47:CL54"/>
    <mergeCell ref="CM47:CM54"/>
    <mergeCell ref="CN47:CN54"/>
    <mergeCell ref="CO47:CO54"/>
    <mergeCell ref="CP47:CP54"/>
    <mergeCell ref="CQ47:CQ54"/>
    <mergeCell ref="CR47:CR54"/>
    <mergeCell ref="CS47:CS54"/>
    <mergeCell ref="CT47:CT54"/>
    <mergeCell ref="CU47:CU54"/>
    <mergeCell ref="BN47:BN54"/>
    <mergeCell ref="BO47:BO54"/>
    <mergeCell ref="BP47:BP54"/>
    <mergeCell ref="BQ47:BQ54"/>
    <mergeCell ref="BR47:BR54"/>
    <mergeCell ref="BS47:BS54"/>
    <mergeCell ref="BT47:BT54"/>
    <mergeCell ref="BU47:BU54"/>
    <mergeCell ref="BV47:BV54"/>
    <mergeCell ref="BW47:BW54"/>
    <mergeCell ref="BX47:BX54"/>
    <mergeCell ref="BY47:BY54"/>
    <mergeCell ref="BZ47:BZ54"/>
    <mergeCell ref="CA47:CA54"/>
    <mergeCell ref="CB47:CB54"/>
    <mergeCell ref="CC47:CC54"/>
    <mergeCell ref="CD47:CD54"/>
    <mergeCell ref="AW47:AW54"/>
    <mergeCell ref="AX47:AX54"/>
    <mergeCell ref="AY47:AY54"/>
    <mergeCell ref="AZ47:AZ54"/>
    <mergeCell ref="BA47:BA54"/>
    <mergeCell ref="BB47:BB54"/>
    <mergeCell ref="BC47:BC54"/>
    <mergeCell ref="BD47:BD54"/>
    <mergeCell ref="BE47:BE54"/>
    <mergeCell ref="BF47:BF54"/>
    <mergeCell ref="BG47:BG54"/>
    <mergeCell ref="BH47:BH54"/>
    <mergeCell ref="BI47:BI54"/>
    <mergeCell ref="BJ47:BJ54"/>
    <mergeCell ref="BK47:BK54"/>
    <mergeCell ref="BL47:BL54"/>
    <mergeCell ref="BM47:BM54"/>
    <mergeCell ref="AF47:AF54"/>
    <mergeCell ref="AG47:AG54"/>
    <mergeCell ref="AH47:AH54"/>
    <mergeCell ref="AI47:AI54"/>
    <mergeCell ref="AJ47:AJ54"/>
    <mergeCell ref="AK47:AK54"/>
    <mergeCell ref="AL47:AL54"/>
    <mergeCell ref="AM47:AM54"/>
    <mergeCell ref="AN47:AN54"/>
    <mergeCell ref="AO47:AO54"/>
    <mergeCell ref="AP47:AP54"/>
    <mergeCell ref="AQ47:AQ54"/>
    <mergeCell ref="AR47:AR54"/>
    <mergeCell ref="AS47:AS54"/>
    <mergeCell ref="AT47:AT54"/>
    <mergeCell ref="AU47:AU54"/>
    <mergeCell ref="AV47:AV54"/>
    <mergeCell ref="AMB32:AMB39"/>
    <mergeCell ref="AMC32:AMC39"/>
    <mergeCell ref="AMD32:AMD39"/>
    <mergeCell ref="AME32:AME39"/>
    <mergeCell ref="AMF32:AMF39"/>
    <mergeCell ref="AMG32:AMG39"/>
    <mergeCell ref="AMH32:AMH39"/>
    <mergeCell ref="AMI32:AMI39"/>
    <mergeCell ref="AMJ32:AMJ39"/>
    <mergeCell ref="AMK32:AMK39"/>
    <mergeCell ref="C33:C39"/>
    <mergeCell ref="C40:C46"/>
    <mergeCell ref="C47:K47"/>
    <mergeCell ref="M47:M54"/>
    <mergeCell ref="N47:N54"/>
    <mergeCell ref="O47:O54"/>
    <mergeCell ref="P47:P54"/>
    <mergeCell ref="Q47:Q54"/>
    <mergeCell ref="R47:R54"/>
    <mergeCell ref="S47:S54"/>
    <mergeCell ref="T47:T54"/>
    <mergeCell ref="U47:U54"/>
    <mergeCell ref="V47:V54"/>
    <mergeCell ref="W47:W54"/>
    <mergeCell ref="X47:X54"/>
    <mergeCell ref="Y47:Y54"/>
    <mergeCell ref="Z47:Z54"/>
    <mergeCell ref="AA47:AA54"/>
    <mergeCell ref="AB47:AB54"/>
    <mergeCell ref="AC47:AC54"/>
    <mergeCell ref="AD47:AD54"/>
    <mergeCell ref="AE47:AE54"/>
    <mergeCell ref="ALK32:ALK39"/>
    <mergeCell ref="ALL32:ALL39"/>
    <mergeCell ref="ALM32:ALM39"/>
    <mergeCell ref="ALN32:ALN39"/>
    <mergeCell ref="ALO32:ALO39"/>
    <mergeCell ref="ALP32:ALP39"/>
    <mergeCell ref="ALQ32:ALQ39"/>
    <mergeCell ref="ALR32:ALR39"/>
    <mergeCell ref="ALS32:ALS39"/>
    <mergeCell ref="ALT32:ALT39"/>
    <mergeCell ref="ALU32:ALU39"/>
    <mergeCell ref="ALV32:ALV39"/>
    <mergeCell ref="ALW32:ALW39"/>
    <mergeCell ref="ALX32:ALX39"/>
    <mergeCell ref="ALY32:ALY39"/>
    <mergeCell ref="ALZ32:ALZ39"/>
    <mergeCell ref="AMA32:AMA39"/>
    <mergeCell ref="AKT32:AKT39"/>
    <mergeCell ref="AKU32:AKU39"/>
    <mergeCell ref="AKV32:AKV39"/>
    <mergeCell ref="AKW32:AKW39"/>
    <mergeCell ref="AKX32:AKX39"/>
    <mergeCell ref="AKY32:AKY39"/>
    <mergeCell ref="AKZ32:AKZ39"/>
    <mergeCell ref="ALA32:ALA39"/>
    <mergeCell ref="ALB32:ALB39"/>
    <mergeCell ref="ALC32:ALC39"/>
    <mergeCell ref="ALD32:ALD39"/>
    <mergeCell ref="ALE32:ALE39"/>
    <mergeCell ref="ALF32:ALF39"/>
    <mergeCell ref="ALG32:ALG39"/>
    <mergeCell ref="ALH32:ALH39"/>
    <mergeCell ref="ALI32:ALI39"/>
    <mergeCell ref="ALJ32:ALJ39"/>
    <mergeCell ref="AKC32:AKC39"/>
    <mergeCell ref="AKD32:AKD39"/>
    <mergeCell ref="AKE32:AKE39"/>
    <mergeCell ref="AKF32:AKF39"/>
    <mergeCell ref="AKG32:AKG39"/>
    <mergeCell ref="AKH32:AKH39"/>
    <mergeCell ref="AKI32:AKI39"/>
    <mergeCell ref="AKJ32:AKJ39"/>
    <mergeCell ref="AKK32:AKK39"/>
    <mergeCell ref="AKL32:AKL39"/>
    <mergeCell ref="AKM32:AKM39"/>
    <mergeCell ref="AKN32:AKN39"/>
    <mergeCell ref="AKO32:AKO39"/>
    <mergeCell ref="AKP32:AKP39"/>
    <mergeCell ref="AKQ32:AKQ39"/>
    <mergeCell ref="AKR32:AKR39"/>
    <mergeCell ref="AKS32:AKS39"/>
    <mergeCell ref="AJL32:AJL39"/>
    <mergeCell ref="AJM32:AJM39"/>
    <mergeCell ref="AJN32:AJN39"/>
    <mergeCell ref="AJO32:AJO39"/>
    <mergeCell ref="AJP32:AJP39"/>
    <mergeCell ref="AJQ32:AJQ39"/>
    <mergeCell ref="AJR32:AJR39"/>
    <mergeCell ref="AJS32:AJS39"/>
    <mergeCell ref="AJT32:AJT39"/>
    <mergeCell ref="AJU32:AJU39"/>
    <mergeCell ref="AJV32:AJV39"/>
    <mergeCell ref="AJW32:AJW39"/>
    <mergeCell ref="AJX32:AJX39"/>
    <mergeCell ref="AJY32:AJY39"/>
    <mergeCell ref="AJZ32:AJZ39"/>
    <mergeCell ref="AKA32:AKA39"/>
    <mergeCell ref="AKB32:AKB39"/>
    <mergeCell ref="AIU32:AIU39"/>
    <mergeCell ref="AIV32:AIV39"/>
    <mergeCell ref="AIW32:AIW39"/>
    <mergeCell ref="AIX32:AIX39"/>
    <mergeCell ref="AIY32:AIY39"/>
    <mergeCell ref="AIZ32:AIZ39"/>
    <mergeCell ref="AJA32:AJA39"/>
    <mergeCell ref="AJB32:AJB39"/>
    <mergeCell ref="AJC32:AJC39"/>
    <mergeCell ref="AJD32:AJD39"/>
    <mergeCell ref="AJE32:AJE39"/>
    <mergeCell ref="AJF32:AJF39"/>
    <mergeCell ref="AJG32:AJG39"/>
    <mergeCell ref="AJH32:AJH39"/>
    <mergeCell ref="AJI32:AJI39"/>
    <mergeCell ref="AJJ32:AJJ39"/>
    <mergeCell ref="AJK32:AJK39"/>
    <mergeCell ref="AID32:AID39"/>
    <mergeCell ref="AIE32:AIE39"/>
    <mergeCell ref="AIF32:AIF39"/>
    <mergeCell ref="AIG32:AIG39"/>
    <mergeCell ref="AIH32:AIH39"/>
    <mergeCell ref="AII32:AII39"/>
    <mergeCell ref="AIJ32:AIJ39"/>
    <mergeCell ref="AIK32:AIK39"/>
    <mergeCell ref="AIL32:AIL39"/>
    <mergeCell ref="AIM32:AIM39"/>
    <mergeCell ref="AIN32:AIN39"/>
    <mergeCell ref="AIO32:AIO39"/>
    <mergeCell ref="AIP32:AIP39"/>
    <mergeCell ref="AIQ32:AIQ39"/>
    <mergeCell ref="AIR32:AIR39"/>
    <mergeCell ref="AIS32:AIS39"/>
    <mergeCell ref="AIT32:AIT39"/>
    <mergeCell ref="AHM32:AHM39"/>
    <mergeCell ref="AHN32:AHN39"/>
    <mergeCell ref="AHO32:AHO39"/>
    <mergeCell ref="AHP32:AHP39"/>
    <mergeCell ref="AHQ32:AHQ39"/>
    <mergeCell ref="AHR32:AHR39"/>
    <mergeCell ref="AHS32:AHS39"/>
    <mergeCell ref="AHT32:AHT39"/>
    <mergeCell ref="AHU32:AHU39"/>
    <mergeCell ref="AHV32:AHV39"/>
    <mergeCell ref="AHW32:AHW39"/>
    <mergeCell ref="AHX32:AHX39"/>
    <mergeCell ref="AHY32:AHY39"/>
    <mergeCell ref="AHZ32:AHZ39"/>
    <mergeCell ref="AIA32:AIA39"/>
    <mergeCell ref="AIB32:AIB39"/>
    <mergeCell ref="AIC32:AIC39"/>
    <mergeCell ref="AGV32:AGV39"/>
    <mergeCell ref="AGW32:AGW39"/>
    <mergeCell ref="AGX32:AGX39"/>
    <mergeCell ref="AGY32:AGY39"/>
    <mergeCell ref="AGZ32:AGZ39"/>
    <mergeCell ref="AHA32:AHA39"/>
    <mergeCell ref="AHB32:AHB39"/>
    <mergeCell ref="AHC32:AHC39"/>
    <mergeCell ref="AHD32:AHD39"/>
    <mergeCell ref="AHE32:AHE39"/>
    <mergeCell ref="AHF32:AHF39"/>
    <mergeCell ref="AHG32:AHG39"/>
    <mergeCell ref="AHH32:AHH39"/>
    <mergeCell ref="AHI32:AHI39"/>
    <mergeCell ref="AHJ32:AHJ39"/>
    <mergeCell ref="AHK32:AHK39"/>
    <mergeCell ref="AHL32:AHL39"/>
    <mergeCell ref="AGE32:AGE39"/>
    <mergeCell ref="AGF32:AGF39"/>
    <mergeCell ref="AGG32:AGG39"/>
    <mergeCell ref="AGH32:AGH39"/>
    <mergeCell ref="AGI32:AGI39"/>
    <mergeCell ref="AGJ32:AGJ39"/>
    <mergeCell ref="AGK32:AGK39"/>
    <mergeCell ref="AGL32:AGL39"/>
    <mergeCell ref="AGM32:AGM39"/>
    <mergeCell ref="AGN32:AGN39"/>
    <mergeCell ref="AGO32:AGO39"/>
    <mergeCell ref="AGP32:AGP39"/>
    <mergeCell ref="AGQ32:AGQ39"/>
    <mergeCell ref="AGR32:AGR39"/>
    <mergeCell ref="AGS32:AGS39"/>
    <mergeCell ref="AGT32:AGT39"/>
    <mergeCell ref="AGU32:AGU39"/>
    <mergeCell ref="AFN32:AFN39"/>
    <mergeCell ref="AFO32:AFO39"/>
    <mergeCell ref="AFP32:AFP39"/>
    <mergeCell ref="AFQ32:AFQ39"/>
    <mergeCell ref="AFR32:AFR39"/>
    <mergeCell ref="AFS32:AFS39"/>
    <mergeCell ref="AFT32:AFT39"/>
    <mergeCell ref="AFU32:AFU39"/>
    <mergeCell ref="AFV32:AFV39"/>
    <mergeCell ref="AFW32:AFW39"/>
    <mergeCell ref="AFX32:AFX39"/>
    <mergeCell ref="AFY32:AFY39"/>
    <mergeCell ref="AFZ32:AFZ39"/>
    <mergeCell ref="AGA32:AGA39"/>
    <mergeCell ref="AGB32:AGB39"/>
    <mergeCell ref="AGC32:AGC39"/>
    <mergeCell ref="AGD32:AGD39"/>
    <mergeCell ref="AEW32:AEW39"/>
    <mergeCell ref="AEX32:AEX39"/>
    <mergeCell ref="AEY32:AEY39"/>
    <mergeCell ref="AEZ32:AEZ39"/>
    <mergeCell ref="AFA32:AFA39"/>
    <mergeCell ref="AFB32:AFB39"/>
    <mergeCell ref="AFC32:AFC39"/>
    <mergeCell ref="AFD32:AFD39"/>
    <mergeCell ref="AFE32:AFE39"/>
    <mergeCell ref="AFF32:AFF39"/>
    <mergeCell ref="AFG32:AFG39"/>
    <mergeCell ref="AFH32:AFH39"/>
    <mergeCell ref="AFI32:AFI39"/>
    <mergeCell ref="AFJ32:AFJ39"/>
    <mergeCell ref="AFK32:AFK39"/>
    <mergeCell ref="AFL32:AFL39"/>
    <mergeCell ref="AFM32:AFM39"/>
    <mergeCell ref="AEF32:AEF39"/>
    <mergeCell ref="AEG32:AEG39"/>
    <mergeCell ref="AEH32:AEH39"/>
    <mergeCell ref="AEI32:AEI39"/>
    <mergeCell ref="AEJ32:AEJ39"/>
    <mergeCell ref="AEK32:AEK39"/>
    <mergeCell ref="AEL32:AEL39"/>
    <mergeCell ref="AEM32:AEM39"/>
    <mergeCell ref="AEN32:AEN39"/>
    <mergeCell ref="AEO32:AEO39"/>
    <mergeCell ref="AEP32:AEP39"/>
    <mergeCell ref="AEQ32:AEQ39"/>
    <mergeCell ref="AER32:AER39"/>
    <mergeCell ref="AES32:AES39"/>
    <mergeCell ref="AET32:AET39"/>
    <mergeCell ref="AEU32:AEU39"/>
    <mergeCell ref="AEV32:AEV39"/>
    <mergeCell ref="ADO32:ADO39"/>
    <mergeCell ref="ADP32:ADP39"/>
    <mergeCell ref="ADQ32:ADQ39"/>
    <mergeCell ref="ADR32:ADR39"/>
    <mergeCell ref="ADS32:ADS39"/>
    <mergeCell ref="ADT32:ADT39"/>
    <mergeCell ref="ADU32:ADU39"/>
    <mergeCell ref="ADV32:ADV39"/>
    <mergeCell ref="ADW32:ADW39"/>
    <mergeCell ref="ADX32:ADX39"/>
    <mergeCell ref="ADY32:ADY39"/>
    <mergeCell ref="ADZ32:ADZ39"/>
    <mergeCell ref="AEA32:AEA39"/>
    <mergeCell ref="AEB32:AEB39"/>
    <mergeCell ref="AEC32:AEC39"/>
    <mergeCell ref="AED32:AED39"/>
    <mergeCell ref="AEE32:AEE39"/>
    <mergeCell ref="ACX32:ACX39"/>
    <mergeCell ref="ACY32:ACY39"/>
    <mergeCell ref="ACZ32:ACZ39"/>
    <mergeCell ref="ADA32:ADA39"/>
    <mergeCell ref="ADB32:ADB39"/>
    <mergeCell ref="ADC32:ADC39"/>
    <mergeCell ref="ADD32:ADD39"/>
    <mergeCell ref="ADE32:ADE39"/>
    <mergeCell ref="ADF32:ADF39"/>
    <mergeCell ref="ADG32:ADG39"/>
    <mergeCell ref="ADH32:ADH39"/>
    <mergeCell ref="ADI32:ADI39"/>
    <mergeCell ref="ADJ32:ADJ39"/>
    <mergeCell ref="ADK32:ADK39"/>
    <mergeCell ref="ADL32:ADL39"/>
    <mergeCell ref="ADM32:ADM39"/>
    <mergeCell ref="ADN32:ADN39"/>
    <mergeCell ref="ACG32:ACG39"/>
    <mergeCell ref="ACH32:ACH39"/>
    <mergeCell ref="ACI32:ACI39"/>
    <mergeCell ref="ACJ32:ACJ39"/>
    <mergeCell ref="ACK32:ACK39"/>
    <mergeCell ref="ACL32:ACL39"/>
    <mergeCell ref="ACM32:ACM39"/>
    <mergeCell ref="ACN32:ACN39"/>
    <mergeCell ref="ACO32:ACO39"/>
    <mergeCell ref="ACP32:ACP39"/>
    <mergeCell ref="ACQ32:ACQ39"/>
    <mergeCell ref="ACR32:ACR39"/>
    <mergeCell ref="ACS32:ACS39"/>
    <mergeCell ref="ACT32:ACT39"/>
    <mergeCell ref="ACU32:ACU39"/>
    <mergeCell ref="ACV32:ACV39"/>
    <mergeCell ref="ACW32:ACW39"/>
    <mergeCell ref="ABP32:ABP39"/>
    <mergeCell ref="ABQ32:ABQ39"/>
    <mergeCell ref="ABR32:ABR39"/>
    <mergeCell ref="ABS32:ABS39"/>
    <mergeCell ref="ABT32:ABT39"/>
    <mergeCell ref="ABU32:ABU39"/>
    <mergeCell ref="ABV32:ABV39"/>
    <mergeCell ref="ABW32:ABW39"/>
    <mergeCell ref="ABX32:ABX39"/>
    <mergeCell ref="ABY32:ABY39"/>
    <mergeCell ref="ABZ32:ABZ39"/>
    <mergeCell ref="ACA32:ACA39"/>
    <mergeCell ref="ACB32:ACB39"/>
    <mergeCell ref="ACC32:ACC39"/>
    <mergeCell ref="ACD32:ACD39"/>
    <mergeCell ref="ACE32:ACE39"/>
    <mergeCell ref="ACF32:ACF39"/>
    <mergeCell ref="AAY32:AAY39"/>
    <mergeCell ref="AAZ32:AAZ39"/>
    <mergeCell ref="ABA32:ABA39"/>
    <mergeCell ref="ABB32:ABB39"/>
    <mergeCell ref="ABC32:ABC39"/>
    <mergeCell ref="ABD32:ABD39"/>
    <mergeCell ref="ABE32:ABE39"/>
    <mergeCell ref="ABF32:ABF39"/>
    <mergeCell ref="ABG32:ABG39"/>
    <mergeCell ref="ABH32:ABH39"/>
    <mergeCell ref="ABI32:ABI39"/>
    <mergeCell ref="ABJ32:ABJ39"/>
    <mergeCell ref="ABK32:ABK39"/>
    <mergeCell ref="ABL32:ABL39"/>
    <mergeCell ref="ABM32:ABM39"/>
    <mergeCell ref="ABN32:ABN39"/>
    <mergeCell ref="ABO32:ABO39"/>
    <mergeCell ref="AAH32:AAH39"/>
    <mergeCell ref="AAI32:AAI39"/>
    <mergeCell ref="AAJ32:AAJ39"/>
    <mergeCell ref="AAK32:AAK39"/>
    <mergeCell ref="AAL32:AAL39"/>
    <mergeCell ref="AAM32:AAM39"/>
    <mergeCell ref="AAN32:AAN39"/>
    <mergeCell ref="AAO32:AAO39"/>
    <mergeCell ref="AAP32:AAP39"/>
    <mergeCell ref="AAQ32:AAQ39"/>
    <mergeCell ref="AAR32:AAR39"/>
    <mergeCell ref="AAS32:AAS39"/>
    <mergeCell ref="AAT32:AAT39"/>
    <mergeCell ref="AAU32:AAU39"/>
    <mergeCell ref="AAV32:AAV39"/>
    <mergeCell ref="AAW32:AAW39"/>
    <mergeCell ref="AAX32:AAX39"/>
    <mergeCell ref="ZQ32:ZQ39"/>
    <mergeCell ref="ZR32:ZR39"/>
    <mergeCell ref="ZS32:ZS39"/>
    <mergeCell ref="ZT32:ZT39"/>
    <mergeCell ref="ZU32:ZU39"/>
    <mergeCell ref="ZV32:ZV39"/>
    <mergeCell ref="ZW32:ZW39"/>
    <mergeCell ref="ZX32:ZX39"/>
    <mergeCell ref="ZY32:ZY39"/>
    <mergeCell ref="ZZ32:ZZ39"/>
    <mergeCell ref="AAA32:AAA39"/>
    <mergeCell ref="AAB32:AAB39"/>
    <mergeCell ref="AAC32:AAC39"/>
    <mergeCell ref="AAD32:AAD39"/>
    <mergeCell ref="AAE32:AAE39"/>
    <mergeCell ref="AAF32:AAF39"/>
    <mergeCell ref="AAG32:AAG39"/>
    <mergeCell ref="YZ32:YZ39"/>
    <mergeCell ref="ZA32:ZA39"/>
    <mergeCell ref="ZB32:ZB39"/>
    <mergeCell ref="ZC32:ZC39"/>
    <mergeCell ref="ZD32:ZD39"/>
    <mergeCell ref="ZE32:ZE39"/>
    <mergeCell ref="ZF32:ZF39"/>
    <mergeCell ref="ZG32:ZG39"/>
    <mergeCell ref="ZH32:ZH39"/>
    <mergeCell ref="ZI32:ZI39"/>
    <mergeCell ref="ZJ32:ZJ39"/>
    <mergeCell ref="ZK32:ZK39"/>
    <mergeCell ref="ZL32:ZL39"/>
    <mergeCell ref="ZM32:ZM39"/>
    <mergeCell ref="ZN32:ZN39"/>
    <mergeCell ref="ZO32:ZO39"/>
    <mergeCell ref="ZP32:ZP39"/>
    <mergeCell ref="YI32:YI39"/>
    <mergeCell ref="YJ32:YJ39"/>
    <mergeCell ref="YK32:YK39"/>
    <mergeCell ref="YL32:YL39"/>
    <mergeCell ref="YM32:YM39"/>
    <mergeCell ref="YN32:YN39"/>
    <mergeCell ref="YO32:YO39"/>
    <mergeCell ref="YP32:YP39"/>
    <mergeCell ref="YQ32:YQ39"/>
    <mergeCell ref="YR32:YR39"/>
    <mergeCell ref="YS32:YS39"/>
    <mergeCell ref="YT32:YT39"/>
    <mergeCell ref="YU32:YU39"/>
    <mergeCell ref="YV32:YV39"/>
    <mergeCell ref="YW32:YW39"/>
    <mergeCell ref="YX32:YX39"/>
    <mergeCell ref="YY32:YY39"/>
    <mergeCell ref="XR32:XR39"/>
    <mergeCell ref="XS32:XS39"/>
    <mergeCell ref="XT32:XT39"/>
    <mergeCell ref="XU32:XU39"/>
    <mergeCell ref="XV32:XV39"/>
    <mergeCell ref="XW32:XW39"/>
    <mergeCell ref="XX32:XX39"/>
    <mergeCell ref="XY32:XY39"/>
    <mergeCell ref="XZ32:XZ39"/>
    <mergeCell ref="YA32:YA39"/>
    <mergeCell ref="YB32:YB39"/>
    <mergeCell ref="YC32:YC39"/>
    <mergeCell ref="YD32:YD39"/>
    <mergeCell ref="YE32:YE39"/>
    <mergeCell ref="YF32:YF39"/>
    <mergeCell ref="YG32:YG39"/>
    <mergeCell ref="YH32:YH39"/>
    <mergeCell ref="XA32:XA39"/>
    <mergeCell ref="XB32:XB39"/>
    <mergeCell ref="XC32:XC39"/>
    <mergeCell ref="XD32:XD39"/>
    <mergeCell ref="XE32:XE39"/>
    <mergeCell ref="XF32:XF39"/>
    <mergeCell ref="XG32:XG39"/>
    <mergeCell ref="XH32:XH39"/>
    <mergeCell ref="XI32:XI39"/>
    <mergeCell ref="XJ32:XJ39"/>
    <mergeCell ref="XK32:XK39"/>
    <mergeCell ref="XL32:XL39"/>
    <mergeCell ref="XM32:XM39"/>
    <mergeCell ref="XN32:XN39"/>
    <mergeCell ref="XO32:XO39"/>
    <mergeCell ref="XP32:XP39"/>
    <mergeCell ref="XQ32:XQ39"/>
    <mergeCell ref="WJ32:WJ39"/>
    <mergeCell ref="WK32:WK39"/>
    <mergeCell ref="WL32:WL39"/>
    <mergeCell ref="WM32:WM39"/>
    <mergeCell ref="WN32:WN39"/>
    <mergeCell ref="WO32:WO39"/>
    <mergeCell ref="WP32:WP39"/>
    <mergeCell ref="WQ32:WQ39"/>
    <mergeCell ref="WR32:WR39"/>
    <mergeCell ref="WS32:WS39"/>
    <mergeCell ref="WT32:WT39"/>
    <mergeCell ref="WU32:WU39"/>
    <mergeCell ref="WV32:WV39"/>
    <mergeCell ref="WW32:WW39"/>
    <mergeCell ref="WX32:WX39"/>
    <mergeCell ref="WY32:WY39"/>
    <mergeCell ref="WZ32:WZ39"/>
    <mergeCell ref="VS32:VS39"/>
    <mergeCell ref="VT32:VT39"/>
    <mergeCell ref="VU32:VU39"/>
    <mergeCell ref="VV32:VV39"/>
    <mergeCell ref="VW32:VW39"/>
    <mergeCell ref="VX32:VX39"/>
    <mergeCell ref="VY32:VY39"/>
    <mergeCell ref="VZ32:VZ39"/>
    <mergeCell ref="WA32:WA39"/>
    <mergeCell ref="WB32:WB39"/>
    <mergeCell ref="WC32:WC39"/>
    <mergeCell ref="WD32:WD39"/>
    <mergeCell ref="WE32:WE39"/>
    <mergeCell ref="WF32:WF39"/>
    <mergeCell ref="WG32:WG39"/>
    <mergeCell ref="WH32:WH39"/>
    <mergeCell ref="WI32:WI39"/>
    <mergeCell ref="VB32:VB39"/>
    <mergeCell ref="VC32:VC39"/>
    <mergeCell ref="VD32:VD39"/>
    <mergeCell ref="VE32:VE39"/>
    <mergeCell ref="VF32:VF39"/>
    <mergeCell ref="VG32:VG39"/>
    <mergeCell ref="VH32:VH39"/>
    <mergeCell ref="VI32:VI39"/>
    <mergeCell ref="VJ32:VJ39"/>
    <mergeCell ref="VK32:VK39"/>
    <mergeCell ref="VL32:VL39"/>
    <mergeCell ref="VM32:VM39"/>
    <mergeCell ref="VN32:VN39"/>
    <mergeCell ref="VO32:VO39"/>
    <mergeCell ref="VP32:VP39"/>
    <mergeCell ref="VQ32:VQ39"/>
    <mergeCell ref="VR32:VR39"/>
    <mergeCell ref="UK32:UK39"/>
    <mergeCell ref="UL32:UL39"/>
    <mergeCell ref="UM32:UM39"/>
    <mergeCell ref="UN32:UN39"/>
    <mergeCell ref="UO32:UO39"/>
    <mergeCell ref="UP32:UP39"/>
    <mergeCell ref="UQ32:UQ39"/>
    <mergeCell ref="UR32:UR39"/>
    <mergeCell ref="US32:US39"/>
    <mergeCell ref="UT32:UT39"/>
    <mergeCell ref="UU32:UU39"/>
    <mergeCell ref="UV32:UV39"/>
    <mergeCell ref="UW32:UW39"/>
    <mergeCell ref="UX32:UX39"/>
    <mergeCell ref="UY32:UY39"/>
    <mergeCell ref="UZ32:UZ39"/>
    <mergeCell ref="VA32:VA39"/>
    <mergeCell ref="TT32:TT39"/>
    <mergeCell ref="TU32:TU39"/>
    <mergeCell ref="TV32:TV39"/>
    <mergeCell ref="TW32:TW39"/>
    <mergeCell ref="TX32:TX39"/>
    <mergeCell ref="TY32:TY39"/>
    <mergeCell ref="TZ32:TZ39"/>
    <mergeCell ref="UA32:UA39"/>
    <mergeCell ref="UB32:UB39"/>
    <mergeCell ref="UC32:UC39"/>
    <mergeCell ref="UD32:UD39"/>
    <mergeCell ref="UE32:UE39"/>
    <mergeCell ref="UF32:UF39"/>
    <mergeCell ref="UG32:UG39"/>
    <mergeCell ref="UH32:UH39"/>
    <mergeCell ref="UI32:UI39"/>
    <mergeCell ref="UJ32:UJ39"/>
    <mergeCell ref="TC32:TC39"/>
    <mergeCell ref="TD32:TD39"/>
    <mergeCell ref="TE32:TE39"/>
    <mergeCell ref="TF32:TF39"/>
    <mergeCell ref="TG32:TG39"/>
    <mergeCell ref="TH32:TH39"/>
    <mergeCell ref="TI32:TI39"/>
    <mergeCell ref="TJ32:TJ39"/>
    <mergeCell ref="TK32:TK39"/>
    <mergeCell ref="TL32:TL39"/>
    <mergeCell ref="TM32:TM39"/>
    <mergeCell ref="TN32:TN39"/>
    <mergeCell ref="TO32:TO39"/>
    <mergeCell ref="TP32:TP39"/>
    <mergeCell ref="TQ32:TQ39"/>
    <mergeCell ref="TR32:TR39"/>
    <mergeCell ref="TS32:TS39"/>
    <mergeCell ref="SL32:SL39"/>
    <mergeCell ref="SM32:SM39"/>
    <mergeCell ref="SN32:SN39"/>
    <mergeCell ref="SO32:SO39"/>
    <mergeCell ref="SP32:SP39"/>
    <mergeCell ref="SQ32:SQ39"/>
    <mergeCell ref="SR32:SR39"/>
    <mergeCell ref="SS32:SS39"/>
    <mergeCell ref="ST32:ST39"/>
    <mergeCell ref="SU32:SU39"/>
    <mergeCell ref="SV32:SV39"/>
    <mergeCell ref="SW32:SW39"/>
    <mergeCell ref="SX32:SX39"/>
    <mergeCell ref="SY32:SY39"/>
    <mergeCell ref="SZ32:SZ39"/>
    <mergeCell ref="TA32:TA39"/>
    <mergeCell ref="TB32:TB39"/>
    <mergeCell ref="RU32:RU39"/>
    <mergeCell ref="RV32:RV39"/>
    <mergeCell ref="RW32:RW39"/>
    <mergeCell ref="RX32:RX39"/>
    <mergeCell ref="RY32:RY39"/>
    <mergeCell ref="RZ32:RZ39"/>
    <mergeCell ref="SA32:SA39"/>
    <mergeCell ref="SB32:SB39"/>
    <mergeCell ref="SC32:SC39"/>
    <mergeCell ref="SD32:SD39"/>
    <mergeCell ref="SE32:SE39"/>
    <mergeCell ref="SF32:SF39"/>
    <mergeCell ref="SG32:SG39"/>
    <mergeCell ref="SH32:SH39"/>
    <mergeCell ref="SI32:SI39"/>
    <mergeCell ref="SJ32:SJ39"/>
    <mergeCell ref="SK32:SK39"/>
    <mergeCell ref="RD32:RD39"/>
    <mergeCell ref="RE32:RE39"/>
    <mergeCell ref="RF32:RF39"/>
    <mergeCell ref="RG32:RG39"/>
    <mergeCell ref="RH32:RH39"/>
    <mergeCell ref="RI32:RI39"/>
    <mergeCell ref="RJ32:RJ39"/>
    <mergeCell ref="RK32:RK39"/>
    <mergeCell ref="RL32:RL39"/>
    <mergeCell ref="RM32:RM39"/>
    <mergeCell ref="RN32:RN39"/>
    <mergeCell ref="RO32:RO39"/>
    <mergeCell ref="RP32:RP39"/>
    <mergeCell ref="RQ32:RQ39"/>
    <mergeCell ref="RR32:RR39"/>
    <mergeCell ref="RS32:RS39"/>
    <mergeCell ref="RT32:RT39"/>
    <mergeCell ref="QM32:QM39"/>
    <mergeCell ref="QN32:QN39"/>
    <mergeCell ref="QO32:QO39"/>
    <mergeCell ref="QP32:QP39"/>
    <mergeCell ref="QQ32:QQ39"/>
    <mergeCell ref="QR32:QR39"/>
    <mergeCell ref="QS32:QS39"/>
    <mergeCell ref="QT32:QT39"/>
    <mergeCell ref="QU32:QU39"/>
    <mergeCell ref="QV32:QV39"/>
    <mergeCell ref="QW32:QW39"/>
    <mergeCell ref="QX32:QX39"/>
    <mergeCell ref="QY32:QY39"/>
    <mergeCell ref="QZ32:QZ39"/>
    <mergeCell ref="RA32:RA39"/>
    <mergeCell ref="RB32:RB39"/>
    <mergeCell ref="RC32:RC39"/>
    <mergeCell ref="PV32:PV39"/>
    <mergeCell ref="PW32:PW39"/>
    <mergeCell ref="PX32:PX39"/>
    <mergeCell ref="PY32:PY39"/>
    <mergeCell ref="PZ32:PZ39"/>
    <mergeCell ref="QA32:QA39"/>
    <mergeCell ref="QB32:QB39"/>
    <mergeCell ref="QC32:QC39"/>
    <mergeCell ref="QD32:QD39"/>
    <mergeCell ref="QE32:QE39"/>
    <mergeCell ref="QF32:QF39"/>
    <mergeCell ref="QG32:QG39"/>
    <mergeCell ref="QH32:QH39"/>
    <mergeCell ref="QI32:QI39"/>
    <mergeCell ref="QJ32:QJ39"/>
    <mergeCell ref="QK32:QK39"/>
    <mergeCell ref="QL32:QL39"/>
    <mergeCell ref="PE32:PE39"/>
    <mergeCell ref="PF32:PF39"/>
    <mergeCell ref="PG32:PG39"/>
    <mergeCell ref="PH32:PH39"/>
    <mergeCell ref="PI32:PI39"/>
    <mergeCell ref="PJ32:PJ39"/>
    <mergeCell ref="PK32:PK39"/>
    <mergeCell ref="PL32:PL39"/>
    <mergeCell ref="PM32:PM39"/>
    <mergeCell ref="PN32:PN39"/>
    <mergeCell ref="PO32:PO39"/>
    <mergeCell ref="PP32:PP39"/>
    <mergeCell ref="PQ32:PQ39"/>
    <mergeCell ref="PR32:PR39"/>
    <mergeCell ref="PS32:PS39"/>
    <mergeCell ref="PT32:PT39"/>
    <mergeCell ref="PU32:PU39"/>
    <mergeCell ref="ON32:ON39"/>
    <mergeCell ref="OO32:OO39"/>
    <mergeCell ref="OP32:OP39"/>
    <mergeCell ref="OQ32:OQ39"/>
    <mergeCell ref="OR32:OR39"/>
    <mergeCell ref="OS32:OS39"/>
    <mergeCell ref="OT32:OT39"/>
    <mergeCell ref="OU32:OU39"/>
    <mergeCell ref="OV32:OV39"/>
    <mergeCell ref="OW32:OW39"/>
    <mergeCell ref="OX32:OX39"/>
    <mergeCell ref="OY32:OY39"/>
    <mergeCell ref="OZ32:OZ39"/>
    <mergeCell ref="PA32:PA39"/>
    <mergeCell ref="PB32:PB39"/>
    <mergeCell ref="PC32:PC39"/>
    <mergeCell ref="PD32:PD39"/>
    <mergeCell ref="NW32:NW39"/>
    <mergeCell ref="NX32:NX39"/>
    <mergeCell ref="NY32:NY39"/>
    <mergeCell ref="NZ32:NZ39"/>
    <mergeCell ref="OA32:OA39"/>
    <mergeCell ref="OB32:OB39"/>
    <mergeCell ref="OC32:OC39"/>
    <mergeCell ref="OD32:OD39"/>
    <mergeCell ref="OE32:OE39"/>
    <mergeCell ref="OF32:OF39"/>
    <mergeCell ref="OG32:OG39"/>
    <mergeCell ref="OH32:OH39"/>
    <mergeCell ref="OI32:OI39"/>
    <mergeCell ref="OJ32:OJ39"/>
    <mergeCell ref="OK32:OK39"/>
    <mergeCell ref="OL32:OL39"/>
    <mergeCell ref="OM32:OM39"/>
    <mergeCell ref="NF32:NF39"/>
    <mergeCell ref="NG32:NG39"/>
    <mergeCell ref="NH32:NH39"/>
    <mergeCell ref="NI32:NI39"/>
    <mergeCell ref="NJ32:NJ39"/>
    <mergeCell ref="NK32:NK39"/>
    <mergeCell ref="NL32:NL39"/>
    <mergeCell ref="NM32:NM39"/>
    <mergeCell ref="NN32:NN39"/>
    <mergeCell ref="NO32:NO39"/>
    <mergeCell ref="NP32:NP39"/>
    <mergeCell ref="NQ32:NQ39"/>
    <mergeCell ref="NR32:NR39"/>
    <mergeCell ref="NS32:NS39"/>
    <mergeCell ref="NT32:NT39"/>
    <mergeCell ref="NU32:NU39"/>
    <mergeCell ref="NV32:NV39"/>
    <mergeCell ref="MO32:MO39"/>
    <mergeCell ref="MP32:MP39"/>
    <mergeCell ref="MQ32:MQ39"/>
    <mergeCell ref="MR32:MR39"/>
    <mergeCell ref="MS32:MS39"/>
    <mergeCell ref="MT32:MT39"/>
    <mergeCell ref="MU32:MU39"/>
    <mergeCell ref="MV32:MV39"/>
    <mergeCell ref="MW32:MW39"/>
    <mergeCell ref="MX32:MX39"/>
    <mergeCell ref="MY32:MY39"/>
    <mergeCell ref="MZ32:MZ39"/>
    <mergeCell ref="NA32:NA39"/>
    <mergeCell ref="NB32:NB39"/>
    <mergeCell ref="NC32:NC39"/>
    <mergeCell ref="ND32:ND39"/>
    <mergeCell ref="NE32:NE39"/>
    <mergeCell ref="LX32:LX39"/>
    <mergeCell ref="LY32:LY39"/>
    <mergeCell ref="LZ32:LZ39"/>
    <mergeCell ref="MA32:MA39"/>
    <mergeCell ref="MB32:MB39"/>
    <mergeCell ref="MC32:MC39"/>
    <mergeCell ref="MD32:MD39"/>
    <mergeCell ref="ME32:ME39"/>
    <mergeCell ref="MF32:MF39"/>
    <mergeCell ref="MG32:MG39"/>
    <mergeCell ref="MH32:MH39"/>
    <mergeCell ref="MI32:MI39"/>
    <mergeCell ref="MJ32:MJ39"/>
    <mergeCell ref="MK32:MK39"/>
    <mergeCell ref="ML32:ML39"/>
    <mergeCell ref="MM32:MM39"/>
    <mergeCell ref="MN32:MN39"/>
    <mergeCell ref="LG32:LG39"/>
    <mergeCell ref="LH32:LH39"/>
    <mergeCell ref="LI32:LI39"/>
    <mergeCell ref="LJ32:LJ39"/>
    <mergeCell ref="LK32:LK39"/>
    <mergeCell ref="LL32:LL39"/>
    <mergeCell ref="LM32:LM39"/>
    <mergeCell ref="LN32:LN39"/>
    <mergeCell ref="LO32:LO39"/>
    <mergeCell ref="LP32:LP39"/>
    <mergeCell ref="LQ32:LQ39"/>
    <mergeCell ref="LR32:LR39"/>
    <mergeCell ref="LS32:LS39"/>
    <mergeCell ref="LT32:LT39"/>
    <mergeCell ref="LU32:LU39"/>
    <mergeCell ref="LV32:LV39"/>
    <mergeCell ref="LW32:LW39"/>
    <mergeCell ref="KP32:KP39"/>
    <mergeCell ref="KQ32:KQ39"/>
    <mergeCell ref="KR32:KR39"/>
    <mergeCell ref="KS32:KS39"/>
    <mergeCell ref="KT32:KT39"/>
    <mergeCell ref="KU32:KU39"/>
    <mergeCell ref="KV32:KV39"/>
    <mergeCell ref="KW32:KW39"/>
    <mergeCell ref="KX32:KX39"/>
    <mergeCell ref="KY32:KY39"/>
    <mergeCell ref="KZ32:KZ39"/>
    <mergeCell ref="LA32:LA39"/>
    <mergeCell ref="LB32:LB39"/>
    <mergeCell ref="LC32:LC39"/>
    <mergeCell ref="LD32:LD39"/>
    <mergeCell ref="LE32:LE39"/>
    <mergeCell ref="LF32:LF39"/>
    <mergeCell ref="JY32:JY39"/>
    <mergeCell ref="JZ32:JZ39"/>
    <mergeCell ref="KA32:KA39"/>
    <mergeCell ref="KB32:KB39"/>
    <mergeCell ref="KC32:KC39"/>
    <mergeCell ref="KD32:KD39"/>
    <mergeCell ref="KE32:KE39"/>
    <mergeCell ref="KF32:KF39"/>
    <mergeCell ref="KG32:KG39"/>
    <mergeCell ref="KH32:KH39"/>
    <mergeCell ref="KI32:KI39"/>
    <mergeCell ref="KJ32:KJ39"/>
    <mergeCell ref="KK32:KK39"/>
    <mergeCell ref="KL32:KL39"/>
    <mergeCell ref="KM32:KM39"/>
    <mergeCell ref="KN32:KN39"/>
    <mergeCell ref="KO32:KO39"/>
    <mergeCell ref="JH32:JH39"/>
    <mergeCell ref="JI32:JI39"/>
    <mergeCell ref="JJ32:JJ39"/>
    <mergeCell ref="JK32:JK39"/>
    <mergeCell ref="JL32:JL39"/>
    <mergeCell ref="JM32:JM39"/>
    <mergeCell ref="JN32:JN39"/>
    <mergeCell ref="JO32:JO39"/>
    <mergeCell ref="JP32:JP39"/>
    <mergeCell ref="JQ32:JQ39"/>
    <mergeCell ref="JR32:JR39"/>
    <mergeCell ref="JS32:JS39"/>
    <mergeCell ref="JT32:JT39"/>
    <mergeCell ref="JU32:JU39"/>
    <mergeCell ref="JV32:JV39"/>
    <mergeCell ref="JW32:JW39"/>
    <mergeCell ref="JX32:JX39"/>
    <mergeCell ref="IQ32:IQ39"/>
    <mergeCell ref="IR32:IR39"/>
    <mergeCell ref="IS32:IS39"/>
    <mergeCell ref="IT32:IT39"/>
    <mergeCell ref="IU32:IU39"/>
    <mergeCell ref="IV32:IV39"/>
    <mergeCell ref="IW32:IW39"/>
    <mergeCell ref="IX32:IX39"/>
    <mergeCell ref="IY32:IY39"/>
    <mergeCell ref="IZ32:IZ39"/>
    <mergeCell ref="JA32:JA39"/>
    <mergeCell ref="JB32:JB39"/>
    <mergeCell ref="JC32:JC39"/>
    <mergeCell ref="JD32:JD39"/>
    <mergeCell ref="JE32:JE39"/>
    <mergeCell ref="JF32:JF39"/>
    <mergeCell ref="JG32:JG39"/>
    <mergeCell ref="HZ32:HZ39"/>
    <mergeCell ref="IA32:IA39"/>
    <mergeCell ref="IB32:IB39"/>
    <mergeCell ref="IC32:IC39"/>
    <mergeCell ref="ID32:ID39"/>
    <mergeCell ref="IE32:IE39"/>
    <mergeCell ref="IF32:IF39"/>
    <mergeCell ref="IG32:IG39"/>
    <mergeCell ref="IH32:IH39"/>
    <mergeCell ref="II32:II39"/>
    <mergeCell ref="IJ32:IJ39"/>
    <mergeCell ref="IK32:IK39"/>
    <mergeCell ref="IL32:IL39"/>
    <mergeCell ref="IM32:IM39"/>
    <mergeCell ref="IN32:IN39"/>
    <mergeCell ref="IO32:IO39"/>
    <mergeCell ref="IP32:IP39"/>
    <mergeCell ref="HI32:HI39"/>
    <mergeCell ref="HJ32:HJ39"/>
    <mergeCell ref="HK32:HK39"/>
    <mergeCell ref="HL32:HL39"/>
    <mergeCell ref="HM32:HM39"/>
    <mergeCell ref="HN32:HN39"/>
    <mergeCell ref="HO32:HO39"/>
    <mergeCell ref="HP32:HP39"/>
    <mergeCell ref="HQ32:HQ39"/>
    <mergeCell ref="HR32:HR39"/>
    <mergeCell ref="HS32:HS39"/>
    <mergeCell ref="HT32:HT39"/>
    <mergeCell ref="HU32:HU39"/>
    <mergeCell ref="HV32:HV39"/>
    <mergeCell ref="HW32:HW39"/>
    <mergeCell ref="HX32:HX39"/>
    <mergeCell ref="HY32:HY39"/>
    <mergeCell ref="GR32:GR39"/>
    <mergeCell ref="GS32:GS39"/>
    <mergeCell ref="GT32:GT39"/>
    <mergeCell ref="GU32:GU39"/>
    <mergeCell ref="GV32:GV39"/>
    <mergeCell ref="GW32:GW39"/>
    <mergeCell ref="GX32:GX39"/>
    <mergeCell ref="GY32:GY39"/>
    <mergeCell ref="GZ32:GZ39"/>
    <mergeCell ref="HA32:HA39"/>
    <mergeCell ref="HB32:HB39"/>
    <mergeCell ref="HC32:HC39"/>
    <mergeCell ref="HD32:HD39"/>
    <mergeCell ref="HE32:HE39"/>
    <mergeCell ref="HF32:HF39"/>
    <mergeCell ref="HG32:HG39"/>
    <mergeCell ref="HH32:HH39"/>
    <mergeCell ref="GA32:GA39"/>
    <mergeCell ref="GB32:GB39"/>
    <mergeCell ref="GC32:GC39"/>
    <mergeCell ref="GD32:GD39"/>
    <mergeCell ref="GE32:GE39"/>
    <mergeCell ref="GF32:GF39"/>
    <mergeCell ref="GG32:GG39"/>
    <mergeCell ref="GH32:GH39"/>
    <mergeCell ref="GI32:GI39"/>
    <mergeCell ref="GJ32:GJ39"/>
    <mergeCell ref="GK32:GK39"/>
    <mergeCell ref="GL32:GL39"/>
    <mergeCell ref="GM32:GM39"/>
    <mergeCell ref="GN32:GN39"/>
    <mergeCell ref="GO32:GO39"/>
    <mergeCell ref="GP32:GP39"/>
    <mergeCell ref="GQ32:GQ39"/>
    <mergeCell ref="FJ32:FJ39"/>
    <mergeCell ref="FK32:FK39"/>
    <mergeCell ref="FL32:FL39"/>
    <mergeCell ref="FM32:FM39"/>
    <mergeCell ref="FN32:FN39"/>
    <mergeCell ref="FO32:FO39"/>
    <mergeCell ref="FP32:FP39"/>
    <mergeCell ref="FQ32:FQ39"/>
    <mergeCell ref="FR32:FR39"/>
    <mergeCell ref="FS32:FS39"/>
    <mergeCell ref="FT32:FT39"/>
    <mergeCell ref="FU32:FU39"/>
    <mergeCell ref="FV32:FV39"/>
    <mergeCell ref="FW32:FW39"/>
    <mergeCell ref="FX32:FX39"/>
    <mergeCell ref="FY32:FY39"/>
    <mergeCell ref="FZ32:FZ39"/>
    <mergeCell ref="ES32:ES39"/>
    <mergeCell ref="ET32:ET39"/>
    <mergeCell ref="EU32:EU39"/>
    <mergeCell ref="EV32:EV39"/>
    <mergeCell ref="EW32:EW39"/>
    <mergeCell ref="EX32:EX39"/>
    <mergeCell ref="EY32:EY39"/>
    <mergeCell ref="EZ32:EZ39"/>
    <mergeCell ref="FA32:FA39"/>
    <mergeCell ref="FB32:FB39"/>
    <mergeCell ref="FC32:FC39"/>
    <mergeCell ref="FD32:FD39"/>
    <mergeCell ref="FE32:FE39"/>
    <mergeCell ref="FF32:FF39"/>
    <mergeCell ref="FG32:FG39"/>
    <mergeCell ref="FH32:FH39"/>
    <mergeCell ref="FI32:FI39"/>
    <mergeCell ref="EB32:EB39"/>
    <mergeCell ref="EC32:EC39"/>
    <mergeCell ref="ED32:ED39"/>
    <mergeCell ref="EE32:EE39"/>
    <mergeCell ref="EF32:EF39"/>
    <mergeCell ref="EG32:EG39"/>
    <mergeCell ref="EH32:EH39"/>
    <mergeCell ref="EI32:EI39"/>
    <mergeCell ref="EJ32:EJ39"/>
    <mergeCell ref="EK32:EK39"/>
    <mergeCell ref="EL32:EL39"/>
    <mergeCell ref="EM32:EM39"/>
    <mergeCell ref="EN32:EN39"/>
    <mergeCell ref="EO32:EO39"/>
    <mergeCell ref="EP32:EP39"/>
    <mergeCell ref="EQ32:EQ39"/>
    <mergeCell ref="ER32:ER39"/>
    <mergeCell ref="DK32:DK39"/>
    <mergeCell ref="DL32:DL39"/>
    <mergeCell ref="DM32:DM39"/>
    <mergeCell ref="DN32:DN39"/>
    <mergeCell ref="DO32:DO39"/>
    <mergeCell ref="DP32:DP39"/>
    <mergeCell ref="DQ32:DQ39"/>
    <mergeCell ref="DR32:DR39"/>
    <mergeCell ref="DS32:DS39"/>
    <mergeCell ref="DT32:DT39"/>
    <mergeCell ref="DU32:DU39"/>
    <mergeCell ref="DV32:DV39"/>
    <mergeCell ref="DW32:DW39"/>
    <mergeCell ref="DX32:DX39"/>
    <mergeCell ref="DY32:DY39"/>
    <mergeCell ref="DZ32:DZ39"/>
    <mergeCell ref="EA32:EA39"/>
    <mergeCell ref="CT32:CT39"/>
    <mergeCell ref="CU32:CU39"/>
    <mergeCell ref="CV32:CV39"/>
    <mergeCell ref="CW32:CW39"/>
    <mergeCell ref="CX32:CX39"/>
    <mergeCell ref="CY32:CY39"/>
    <mergeCell ref="CZ32:CZ39"/>
    <mergeCell ref="DA32:DA39"/>
    <mergeCell ref="DB32:DB39"/>
    <mergeCell ref="DC32:DC39"/>
    <mergeCell ref="DD32:DD39"/>
    <mergeCell ref="DE32:DE39"/>
    <mergeCell ref="DF32:DF39"/>
    <mergeCell ref="DG32:DG39"/>
    <mergeCell ref="DH32:DH39"/>
    <mergeCell ref="DI32:DI39"/>
    <mergeCell ref="DJ32:DJ39"/>
    <mergeCell ref="CC32:CC39"/>
    <mergeCell ref="CD32:CD39"/>
    <mergeCell ref="CE32:CE39"/>
    <mergeCell ref="CF32:CF39"/>
    <mergeCell ref="CG32:CG39"/>
    <mergeCell ref="CH32:CH39"/>
    <mergeCell ref="CI32:CI39"/>
    <mergeCell ref="CJ32:CJ39"/>
    <mergeCell ref="CK32:CK39"/>
    <mergeCell ref="CL32:CL39"/>
    <mergeCell ref="CM32:CM39"/>
    <mergeCell ref="CN32:CN39"/>
    <mergeCell ref="CO32:CO39"/>
    <mergeCell ref="CP32:CP39"/>
    <mergeCell ref="CQ32:CQ39"/>
    <mergeCell ref="CR32:CR39"/>
    <mergeCell ref="CS32:CS39"/>
    <mergeCell ref="BL32:BL39"/>
    <mergeCell ref="BM32:BM39"/>
    <mergeCell ref="BN32:BN39"/>
    <mergeCell ref="BO32:BO39"/>
    <mergeCell ref="BP32:BP39"/>
    <mergeCell ref="BQ32:BQ39"/>
    <mergeCell ref="BR32:BR39"/>
    <mergeCell ref="BS32:BS39"/>
    <mergeCell ref="BT32:BT39"/>
    <mergeCell ref="BU32:BU39"/>
    <mergeCell ref="BV32:BV39"/>
    <mergeCell ref="BW32:BW39"/>
    <mergeCell ref="BX32:BX39"/>
    <mergeCell ref="BY32:BY39"/>
    <mergeCell ref="BZ32:BZ39"/>
    <mergeCell ref="CA32:CA39"/>
    <mergeCell ref="CB32:CB39"/>
    <mergeCell ref="AU32:AU39"/>
    <mergeCell ref="AV32:AV39"/>
    <mergeCell ref="AW32:AW39"/>
    <mergeCell ref="AX32:AX39"/>
    <mergeCell ref="AY32:AY39"/>
    <mergeCell ref="AZ32:AZ39"/>
    <mergeCell ref="BA32:BA39"/>
    <mergeCell ref="BB32:BB39"/>
    <mergeCell ref="BC32:BC39"/>
    <mergeCell ref="BD32:BD39"/>
    <mergeCell ref="BE32:BE39"/>
    <mergeCell ref="BF32:BF39"/>
    <mergeCell ref="BG32:BG39"/>
    <mergeCell ref="BH32:BH39"/>
    <mergeCell ref="BI32:BI39"/>
    <mergeCell ref="BJ32:BJ39"/>
    <mergeCell ref="BK32:BK39"/>
    <mergeCell ref="AD32:AD39"/>
    <mergeCell ref="AE32:AE39"/>
    <mergeCell ref="AF32:AF39"/>
    <mergeCell ref="AG32:AG39"/>
    <mergeCell ref="AH32:AH39"/>
    <mergeCell ref="AI32:AI39"/>
    <mergeCell ref="AJ32:AJ39"/>
    <mergeCell ref="AK32:AK39"/>
    <mergeCell ref="AL32:AL39"/>
    <mergeCell ref="AM32:AM39"/>
    <mergeCell ref="AN32:AN39"/>
    <mergeCell ref="AO32:AO39"/>
    <mergeCell ref="AP32:AP39"/>
    <mergeCell ref="AQ32:AQ39"/>
    <mergeCell ref="AR32:AR39"/>
    <mergeCell ref="AS32:AS39"/>
    <mergeCell ref="AT32:AT39"/>
    <mergeCell ref="M32:M39"/>
    <mergeCell ref="N32:N39"/>
    <mergeCell ref="O32:O39"/>
    <mergeCell ref="P32:P39"/>
    <mergeCell ref="Q32:Q39"/>
    <mergeCell ref="R32:R39"/>
    <mergeCell ref="S32:S39"/>
    <mergeCell ref="T32:T39"/>
    <mergeCell ref="U32:U39"/>
    <mergeCell ref="V32:V39"/>
    <mergeCell ref="W32:W39"/>
    <mergeCell ref="X32:X39"/>
    <mergeCell ref="Y32:Y39"/>
    <mergeCell ref="Z32:Z39"/>
    <mergeCell ref="AA32:AA39"/>
    <mergeCell ref="AB32:AB39"/>
    <mergeCell ref="AC32:AC39"/>
    <mergeCell ref="B1:L1"/>
    <mergeCell ref="B2:L2"/>
    <mergeCell ref="B4:L4"/>
    <mergeCell ref="B6:B7"/>
    <mergeCell ref="C6:C7"/>
    <mergeCell ref="D6:D7"/>
    <mergeCell ref="E6:E7"/>
    <mergeCell ref="F6:F7"/>
    <mergeCell ref="G6:G7"/>
    <mergeCell ref="H6:I6"/>
    <mergeCell ref="J6:L6"/>
    <mergeCell ref="B9:B54"/>
    <mergeCell ref="C9:C15"/>
    <mergeCell ref="C16:K16"/>
    <mergeCell ref="C17:C23"/>
    <mergeCell ref="C24:L24"/>
    <mergeCell ref="C25:C31"/>
    <mergeCell ref="C32:K32"/>
  </mergeCells>
  <hyperlinks>
    <hyperlink ref="B99" location="P191" display="Подпрограмма 2 &quot;Развитие рынка труда (кадрового потенциала) на сельских территориях&quot;"/>
  </hyperlinks>
  <pageMargins left="0.27986111111111101" right="0.27986111111111101" top="0.34027777777777801" bottom="0.15" header="0.51180555555555496" footer="0.51180555555555496"/>
  <pageSetup paperSize="9" scale="72" firstPageNumber="0" orientation="landscape" horizontalDpi="300" verticalDpi="300" r:id="rId1"/>
  <rowBreaks count="12" manualBreakCount="12">
    <brk id="22" max="11" man="1"/>
    <brk id="43" max="11" man="1"/>
    <brk id="61" max="11" man="1"/>
    <brk id="77" max="11" man="1"/>
    <brk id="97" max="11" man="1"/>
    <brk id="113" max="11" man="1"/>
    <brk id="128" max="11" man="1"/>
    <brk id="142" max="11" man="1"/>
    <brk id="164" max="11" man="1"/>
    <brk id="181" max="11" man="1"/>
    <brk id="224" max="11" man="1"/>
    <brk id="245"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K67"/>
  <sheetViews>
    <sheetView view="pageBreakPreview" zoomScale="70" zoomScaleNormal="80" zoomScaleSheetLayoutView="70" workbookViewId="0">
      <pane ySplit="4" topLeftCell="A5" activePane="bottomLeft" state="frozen"/>
      <selection pane="bottomLeft" activeCell="J14" sqref="J14"/>
    </sheetView>
  </sheetViews>
  <sheetFormatPr defaultColWidth="9.140625" defaultRowHeight="15" x14ac:dyDescent="0.25"/>
  <cols>
    <col min="1" max="1" width="42.7109375" style="60" customWidth="1"/>
    <col min="2" max="2" width="22.5703125" style="58" customWidth="1"/>
    <col min="3" max="3" width="12.7109375" style="61" hidden="1" customWidth="1"/>
    <col min="4" max="4" width="11.28515625" style="61" hidden="1" customWidth="1"/>
    <col min="5" max="5" width="19.140625" style="61" hidden="1" customWidth="1"/>
    <col min="6" max="6" width="69.140625" style="61" customWidth="1"/>
    <col min="7" max="7" width="18.28515625" style="58" customWidth="1"/>
    <col min="8" max="8" width="15.85546875" style="58" customWidth="1"/>
    <col min="9" max="9" width="14.85546875" style="58" customWidth="1"/>
    <col min="10" max="10" width="54.7109375" style="62" customWidth="1"/>
    <col min="11" max="1025" width="9.140625" style="58"/>
    <col min="1026" max="16384" width="9.140625" style="59"/>
  </cols>
  <sheetData>
    <row r="1" spans="1:1025" ht="63" customHeight="1" x14ac:dyDescent="0.25">
      <c r="A1" s="315" t="s">
        <v>324</v>
      </c>
      <c r="B1" s="315"/>
      <c r="C1" s="315"/>
      <c r="D1" s="315"/>
      <c r="E1" s="315"/>
      <c r="F1" s="315"/>
      <c r="G1" s="315"/>
      <c r="H1" s="315"/>
      <c r="I1" s="315"/>
      <c r="J1" s="315"/>
    </row>
    <row r="2" spans="1:1025" s="63" customFormat="1" ht="36.75" customHeight="1" x14ac:dyDescent="0.2">
      <c r="A2" s="316" t="s">
        <v>270</v>
      </c>
      <c r="B2" s="316" t="s">
        <v>121</v>
      </c>
      <c r="C2" s="317" t="s">
        <v>122</v>
      </c>
      <c r="D2" s="317"/>
      <c r="E2" s="317"/>
      <c r="F2" s="320" t="s">
        <v>271</v>
      </c>
      <c r="G2" s="321"/>
      <c r="H2" s="321"/>
      <c r="I2" s="322"/>
      <c r="J2" s="318" t="s">
        <v>272</v>
      </c>
    </row>
    <row r="3" spans="1:1025" s="63" customFormat="1" ht="46.5" customHeight="1" x14ac:dyDescent="0.2">
      <c r="A3" s="316"/>
      <c r="B3" s="316"/>
      <c r="C3" s="189" t="s">
        <v>123</v>
      </c>
      <c r="D3" s="189" t="s">
        <v>124</v>
      </c>
      <c r="E3" s="189" t="s">
        <v>125</v>
      </c>
      <c r="F3" s="181" t="s">
        <v>273</v>
      </c>
      <c r="G3" s="181" t="s">
        <v>123</v>
      </c>
      <c r="H3" s="181" t="s">
        <v>124</v>
      </c>
      <c r="I3" s="181" t="s">
        <v>125</v>
      </c>
      <c r="J3" s="319"/>
    </row>
    <row r="4" spans="1:1025" x14ac:dyDescent="0.25">
      <c r="A4" s="65">
        <v>1</v>
      </c>
      <c r="B4" s="65">
        <v>2</v>
      </c>
      <c r="C4" s="66">
        <v>3</v>
      </c>
      <c r="D4" s="66">
        <v>4</v>
      </c>
      <c r="E4" s="66">
        <v>5</v>
      </c>
      <c r="F4" s="182">
        <v>3</v>
      </c>
      <c r="G4" s="65">
        <v>4</v>
      </c>
      <c r="H4" s="65">
        <v>5</v>
      </c>
      <c r="I4" s="65">
        <v>6</v>
      </c>
      <c r="J4" s="65">
        <v>7</v>
      </c>
    </row>
    <row r="5" spans="1:1025" s="234" customFormat="1" ht="18.600000000000001" customHeight="1" x14ac:dyDescent="0.25">
      <c r="A5" s="323" t="s">
        <v>100</v>
      </c>
      <c r="B5" s="323"/>
      <c r="C5" s="323"/>
      <c r="D5" s="323"/>
      <c r="E5" s="323"/>
      <c r="F5" s="323"/>
      <c r="G5" s="323"/>
      <c r="H5" s="323"/>
      <c r="I5" s="323"/>
      <c r="J5" s="323"/>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c r="FX5" s="240"/>
      <c r="FY5" s="240"/>
      <c r="FZ5" s="240"/>
      <c r="GA5" s="240"/>
      <c r="GB5" s="240"/>
      <c r="GC5" s="240"/>
      <c r="GD5" s="240"/>
      <c r="GE5" s="240"/>
      <c r="GF5" s="240"/>
      <c r="GG5" s="240"/>
      <c r="GH5" s="240"/>
      <c r="GI5" s="240"/>
      <c r="GJ5" s="240"/>
      <c r="GK5" s="240"/>
      <c r="GL5" s="240"/>
      <c r="GM5" s="240"/>
      <c r="GN5" s="240"/>
      <c r="GO5" s="240"/>
      <c r="GP5" s="240"/>
      <c r="GQ5" s="240"/>
      <c r="GR5" s="240"/>
      <c r="GS5" s="240"/>
      <c r="GT5" s="240"/>
      <c r="GU5" s="240"/>
      <c r="GV5" s="240"/>
      <c r="GW5" s="240"/>
      <c r="GX5" s="240"/>
      <c r="GY5" s="240"/>
      <c r="GZ5" s="240"/>
      <c r="HA5" s="240"/>
      <c r="HB5" s="240"/>
      <c r="HC5" s="240"/>
      <c r="HD5" s="240"/>
      <c r="HE5" s="240"/>
      <c r="HF5" s="240"/>
      <c r="HG5" s="240"/>
      <c r="HH5" s="240"/>
      <c r="HI5" s="240"/>
      <c r="HJ5" s="240"/>
      <c r="HK5" s="240"/>
      <c r="HL5" s="240"/>
      <c r="HM5" s="240"/>
      <c r="HN5" s="240"/>
      <c r="HO5" s="240"/>
      <c r="HP5" s="240"/>
      <c r="HQ5" s="240"/>
      <c r="HR5" s="240"/>
      <c r="HS5" s="240"/>
      <c r="HT5" s="240"/>
      <c r="HU5" s="240"/>
      <c r="HV5" s="240"/>
      <c r="HW5" s="240"/>
      <c r="HX5" s="240"/>
      <c r="HY5" s="240"/>
      <c r="HZ5" s="240"/>
      <c r="IA5" s="240"/>
      <c r="IB5" s="240"/>
      <c r="IC5" s="240"/>
      <c r="ID5" s="240"/>
      <c r="IE5" s="240"/>
      <c r="IF5" s="240"/>
      <c r="IG5" s="240"/>
      <c r="IH5" s="240"/>
      <c r="II5" s="240"/>
      <c r="IJ5" s="240"/>
      <c r="IK5" s="240"/>
      <c r="IL5" s="240"/>
      <c r="IM5" s="240"/>
      <c r="IN5" s="240"/>
      <c r="IO5" s="240"/>
      <c r="IP5" s="240"/>
      <c r="IQ5" s="240"/>
      <c r="IR5" s="240"/>
      <c r="IS5" s="240"/>
      <c r="IT5" s="240"/>
      <c r="IU5" s="240"/>
      <c r="IV5" s="240"/>
      <c r="IW5" s="240"/>
      <c r="IX5" s="240"/>
      <c r="IY5" s="240"/>
      <c r="IZ5" s="240"/>
      <c r="JA5" s="240"/>
      <c r="JB5" s="240"/>
      <c r="JC5" s="240"/>
      <c r="JD5" s="240"/>
      <c r="JE5" s="240"/>
      <c r="JF5" s="240"/>
      <c r="JG5" s="240"/>
      <c r="JH5" s="240"/>
      <c r="JI5" s="240"/>
      <c r="JJ5" s="240"/>
      <c r="JK5" s="240"/>
      <c r="JL5" s="240"/>
      <c r="JM5" s="240"/>
      <c r="JN5" s="240"/>
      <c r="JO5" s="240"/>
      <c r="JP5" s="240"/>
      <c r="JQ5" s="240"/>
      <c r="JR5" s="240"/>
      <c r="JS5" s="240"/>
      <c r="JT5" s="240"/>
      <c r="JU5" s="240"/>
      <c r="JV5" s="240"/>
      <c r="JW5" s="240"/>
      <c r="JX5" s="240"/>
      <c r="JY5" s="240"/>
      <c r="JZ5" s="240"/>
      <c r="KA5" s="240"/>
      <c r="KB5" s="240"/>
      <c r="KC5" s="240"/>
      <c r="KD5" s="240"/>
      <c r="KE5" s="240"/>
      <c r="KF5" s="240"/>
      <c r="KG5" s="240"/>
      <c r="KH5" s="240"/>
      <c r="KI5" s="240"/>
      <c r="KJ5" s="240"/>
      <c r="KK5" s="240"/>
      <c r="KL5" s="240"/>
      <c r="KM5" s="240"/>
      <c r="KN5" s="240"/>
      <c r="KO5" s="240"/>
      <c r="KP5" s="240"/>
      <c r="KQ5" s="240"/>
      <c r="KR5" s="240"/>
      <c r="KS5" s="240"/>
      <c r="KT5" s="240"/>
      <c r="KU5" s="240"/>
      <c r="KV5" s="240"/>
      <c r="KW5" s="240"/>
      <c r="KX5" s="240"/>
      <c r="KY5" s="240"/>
      <c r="KZ5" s="240"/>
      <c r="LA5" s="240"/>
      <c r="LB5" s="240"/>
      <c r="LC5" s="240"/>
      <c r="LD5" s="240"/>
      <c r="LE5" s="240"/>
      <c r="LF5" s="240"/>
      <c r="LG5" s="240"/>
      <c r="LH5" s="240"/>
      <c r="LI5" s="240"/>
      <c r="LJ5" s="240"/>
      <c r="LK5" s="240"/>
      <c r="LL5" s="240"/>
      <c r="LM5" s="240"/>
      <c r="LN5" s="240"/>
      <c r="LO5" s="240"/>
      <c r="LP5" s="240"/>
      <c r="LQ5" s="240"/>
      <c r="LR5" s="240"/>
      <c r="LS5" s="240"/>
      <c r="LT5" s="240"/>
      <c r="LU5" s="240"/>
      <c r="LV5" s="240"/>
      <c r="LW5" s="240"/>
      <c r="LX5" s="240"/>
      <c r="LY5" s="240"/>
      <c r="LZ5" s="240"/>
      <c r="MA5" s="240"/>
      <c r="MB5" s="240"/>
      <c r="MC5" s="240"/>
      <c r="MD5" s="240"/>
      <c r="ME5" s="240"/>
      <c r="MF5" s="240"/>
      <c r="MG5" s="240"/>
      <c r="MH5" s="240"/>
      <c r="MI5" s="240"/>
      <c r="MJ5" s="240"/>
      <c r="MK5" s="240"/>
      <c r="ML5" s="240"/>
      <c r="MM5" s="240"/>
      <c r="MN5" s="240"/>
      <c r="MO5" s="240"/>
      <c r="MP5" s="240"/>
      <c r="MQ5" s="240"/>
      <c r="MR5" s="240"/>
      <c r="MS5" s="240"/>
      <c r="MT5" s="240"/>
      <c r="MU5" s="240"/>
      <c r="MV5" s="240"/>
      <c r="MW5" s="240"/>
      <c r="MX5" s="240"/>
      <c r="MY5" s="240"/>
      <c r="MZ5" s="240"/>
      <c r="NA5" s="240"/>
      <c r="NB5" s="240"/>
      <c r="NC5" s="240"/>
      <c r="ND5" s="240"/>
      <c r="NE5" s="240"/>
      <c r="NF5" s="240"/>
      <c r="NG5" s="240"/>
      <c r="NH5" s="240"/>
      <c r="NI5" s="240"/>
      <c r="NJ5" s="240"/>
      <c r="NK5" s="240"/>
      <c r="NL5" s="240"/>
      <c r="NM5" s="240"/>
      <c r="NN5" s="240"/>
      <c r="NO5" s="240"/>
      <c r="NP5" s="240"/>
      <c r="NQ5" s="240"/>
      <c r="NR5" s="240"/>
      <c r="NS5" s="240"/>
      <c r="NT5" s="240"/>
      <c r="NU5" s="240"/>
      <c r="NV5" s="240"/>
      <c r="NW5" s="240"/>
      <c r="NX5" s="240"/>
      <c r="NY5" s="240"/>
      <c r="NZ5" s="240"/>
      <c r="OA5" s="240"/>
      <c r="OB5" s="240"/>
      <c r="OC5" s="240"/>
      <c r="OD5" s="240"/>
      <c r="OE5" s="240"/>
      <c r="OF5" s="240"/>
      <c r="OG5" s="240"/>
      <c r="OH5" s="240"/>
      <c r="OI5" s="240"/>
      <c r="OJ5" s="240"/>
      <c r="OK5" s="240"/>
      <c r="OL5" s="240"/>
      <c r="OM5" s="240"/>
      <c r="ON5" s="240"/>
      <c r="OO5" s="240"/>
      <c r="OP5" s="240"/>
      <c r="OQ5" s="240"/>
      <c r="OR5" s="240"/>
      <c r="OS5" s="240"/>
      <c r="OT5" s="240"/>
      <c r="OU5" s="240"/>
      <c r="OV5" s="240"/>
      <c r="OW5" s="240"/>
      <c r="OX5" s="240"/>
      <c r="OY5" s="240"/>
      <c r="OZ5" s="240"/>
      <c r="PA5" s="240"/>
      <c r="PB5" s="240"/>
      <c r="PC5" s="240"/>
      <c r="PD5" s="240"/>
      <c r="PE5" s="240"/>
      <c r="PF5" s="240"/>
      <c r="PG5" s="240"/>
      <c r="PH5" s="240"/>
      <c r="PI5" s="240"/>
      <c r="PJ5" s="240"/>
      <c r="PK5" s="240"/>
      <c r="PL5" s="240"/>
      <c r="PM5" s="240"/>
      <c r="PN5" s="240"/>
      <c r="PO5" s="240"/>
      <c r="PP5" s="240"/>
      <c r="PQ5" s="240"/>
      <c r="PR5" s="240"/>
      <c r="PS5" s="240"/>
      <c r="PT5" s="240"/>
      <c r="PU5" s="240"/>
      <c r="PV5" s="240"/>
      <c r="PW5" s="240"/>
      <c r="PX5" s="240"/>
      <c r="PY5" s="240"/>
      <c r="PZ5" s="240"/>
      <c r="QA5" s="240"/>
      <c r="QB5" s="240"/>
      <c r="QC5" s="240"/>
      <c r="QD5" s="240"/>
      <c r="QE5" s="240"/>
      <c r="QF5" s="240"/>
      <c r="QG5" s="240"/>
      <c r="QH5" s="240"/>
      <c r="QI5" s="240"/>
      <c r="QJ5" s="240"/>
      <c r="QK5" s="240"/>
      <c r="QL5" s="240"/>
      <c r="QM5" s="240"/>
      <c r="QN5" s="240"/>
      <c r="QO5" s="240"/>
      <c r="QP5" s="240"/>
      <c r="QQ5" s="240"/>
      <c r="QR5" s="240"/>
      <c r="QS5" s="240"/>
      <c r="QT5" s="240"/>
      <c r="QU5" s="240"/>
      <c r="QV5" s="240"/>
      <c r="QW5" s="240"/>
      <c r="QX5" s="240"/>
      <c r="QY5" s="240"/>
      <c r="QZ5" s="240"/>
      <c r="RA5" s="240"/>
      <c r="RB5" s="240"/>
      <c r="RC5" s="240"/>
      <c r="RD5" s="240"/>
      <c r="RE5" s="240"/>
      <c r="RF5" s="240"/>
      <c r="RG5" s="240"/>
      <c r="RH5" s="240"/>
      <c r="RI5" s="240"/>
      <c r="RJ5" s="240"/>
      <c r="RK5" s="240"/>
      <c r="RL5" s="240"/>
      <c r="RM5" s="240"/>
      <c r="RN5" s="240"/>
      <c r="RO5" s="240"/>
      <c r="RP5" s="240"/>
      <c r="RQ5" s="240"/>
      <c r="RR5" s="240"/>
      <c r="RS5" s="240"/>
      <c r="RT5" s="240"/>
      <c r="RU5" s="240"/>
      <c r="RV5" s="240"/>
      <c r="RW5" s="240"/>
      <c r="RX5" s="240"/>
      <c r="RY5" s="240"/>
      <c r="RZ5" s="240"/>
      <c r="SA5" s="240"/>
      <c r="SB5" s="240"/>
      <c r="SC5" s="240"/>
      <c r="SD5" s="240"/>
      <c r="SE5" s="240"/>
      <c r="SF5" s="240"/>
      <c r="SG5" s="240"/>
      <c r="SH5" s="240"/>
      <c r="SI5" s="240"/>
      <c r="SJ5" s="240"/>
      <c r="SK5" s="240"/>
      <c r="SL5" s="240"/>
      <c r="SM5" s="240"/>
      <c r="SN5" s="240"/>
      <c r="SO5" s="240"/>
      <c r="SP5" s="240"/>
      <c r="SQ5" s="240"/>
      <c r="SR5" s="240"/>
      <c r="SS5" s="240"/>
      <c r="ST5" s="240"/>
      <c r="SU5" s="240"/>
      <c r="SV5" s="240"/>
      <c r="SW5" s="240"/>
      <c r="SX5" s="240"/>
      <c r="SY5" s="240"/>
      <c r="SZ5" s="240"/>
      <c r="TA5" s="240"/>
      <c r="TB5" s="240"/>
      <c r="TC5" s="240"/>
      <c r="TD5" s="240"/>
      <c r="TE5" s="240"/>
      <c r="TF5" s="240"/>
      <c r="TG5" s="240"/>
      <c r="TH5" s="240"/>
      <c r="TI5" s="240"/>
      <c r="TJ5" s="240"/>
      <c r="TK5" s="240"/>
      <c r="TL5" s="240"/>
      <c r="TM5" s="240"/>
      <c r="TN5" s="240"/>
      <c r="TO5" s="240"/>
      <c r="TP5" s="240"/>
      <c r="TQ5" s="240"/>
      <c r="TR5" s="240"/>
      <c r="TS5" s="240"/>
      <c r="TT5" s="240"/>
      <c r="TU5" s="240"/>
      <c r="TV5" s="240"/>
      <c r="TW5" s="240"/>
      <c r="TX5" s="240"/>
      <c r="TY5" s="240"/>
      <c r="TZ5" s="240"/>
      <c r="UA5" s="240"/>
      <c r="UB5" s="240"/>
      <c r="UC5" s="240"/>
      <c r="UD5" s="240"/>
      <c r="UE5" s="240"/>
      <c r="UF5" s="240"/>
      <c r="UG5" s="240"/>
      <c r="UH5" s="240"/>
      <c r="UI5" s="240"/>
      <c r="UJ5" s="240"/>
      <c r="UK5" s="240"/>
      <c r="UL5" s="240"/>
      <c r="UM5" s="240"/>
      <c r="UN5" s="240"/>
      <c r="UO5" s="240"/>
      <c r="UP5" s="240"/>
      <c r="UQ5" s="240"/>
      <c r="UR5" s="240"/>
      <c r="US5" s="240"/>
      <c r="UT5" s="240"/>
      <c r="UU5" s="240"/>
      <c r="UV5" s="240"/>
      <c r="UW5" s="240"/>
      <c r="UX5" s="240"/>
      <c r="UY5" s="240"/>
      <c r="UZ5" s="240"/>
      <c r="VA5" s="240"/>
      <c r="VB5" s="240"/>
      <c r="VC5" s="240"/>
      <c r="VD5" s="240"/>
      <c r="VE5" s="240"/>
      <c r="VF5" s="240"/>
      <c r="VG5" s="240"/>
      <c r="VH5" s="240"/>
      <c r="VI5" s="240"/>
      <c r="VJ5" s="240"/>
      <c r="VK5" s="240"/>
      <c r="VL5" s="240"/>
      <c r="VM5" s="240"/>
      <c r="VN5" s="240"/>
      <c r="VO5" s="240"/>
      <c r="VP5" s="240"/>
      <c r="VQ5" s="240"/>
      <c r="VR5" s="240"/>
      <c r="VS5" s="240"/>
      <c r="VT5" s="240"/>
      <c r="VU5" s="240"/>
      <c r="VV5" s="240"/>
      <c r="VW5" s="240"/>
      <c r="VX5" s="240"/>
      <c r="VY5" s="240"/>
      <c r="VZ5" s="240"/>
      <c r="WA5" s="240"/>
      <c r="WB5" s="240"/>
      <c r="WC5" s="240"/>
      <c r="WD5" s="240"/>
      <c r="WE5" s="240"/>
      <c r="WF5" s="240"/>
      <c r="WG5" s="240"/>
      <c r="WH5" s="240"/>
      <c r="WI5" s="240"/>
      <c r="WJ5" s="240"/>
      <c r="WK5" s="240"/>
      <c r="WL5" s="240"/>
      <c r="WM5" s="240"/>
      <c r="WN5" s="240"/>
      <c r="WO5" s="240"/>
      <c r="WP5" s="240"/>
      <c r="WQ5" s="240"/>
      <c r="WR5" s="240"/>
      <c r="WS5" s="240"/>
      <c r="WT5" s="240"/>
      <c r="WU5" s="240"/>
      <c r="WV5" s="240"/>
      <c r="WW5" s="240"/>
      <c r="WX5" s="240"/>
      <c r="WY5" s="240"/>
      <c r="WZ5" s="240"/>
      <c r="XA5" s="240"/>
      <c r="XB5" s="240"/>
      <c r="XC5" s="240"/>
      <c r="XD5" s="240"/>
      <c r="XE5" s="240"/>
      <c r="XF5" s="240"/>
      <c r="XG5" s="240"/>
      <c r="XH5" s="240"/>
      <c r="XI5" s="240"/>
      <c r="XJ5" s="240"/>
      <c r="XK5" s="240"/>
      <c r="XL5" s="240"/>
      <c r="XM5" s="240"/>
      <c r="XN5" s="240"/>
      <c r="XO5" s="240"/>
      <c r="XP5" s="240"/>
      <c r="XQ5" s="240"/>
      <c r="XR5" s="240"/>
      <c r="XS5" s="240"/>
      <c r="XT5" s="240"/>
      <c r="XU5" s="240"/>
      <c r="XV5" s="240"/>
      <c r="XW5" s="240"/>
      <c r="XX5" s="240"/>
      <c r="XY5" s="240"/>
      <c r="XZ5" s="240"/>
      <c r="YA5" s="240"/>
      <c r="YB5" s="240"/>
      <c r="YC5" s="240"/>
      <c r="YD5" s="240"/>
      <c r="YE5" s="240"/>
      <c r="YF5" s="240"/>
      <c r="YG5" s="240"/>
      <c r="YH5" s="240"/>
      <c r="YI5" s="240"/>
      <c r="YJ5" s="240"/>
      <c r="YK5" s="240"/>
      <c r="YL5" s="240"/>
      <c r="YM5" s="240"/>
      <c r="YN5" s="240"/>
      <c r="YO5" s="240"/>
      <c r="YP5" s="240"/>
      <c r="YQ5" s="240"/>
      <c r="YR5" s="240"/>
      <c r="YS5" s="240"/>
      <c r="YT5" s="240"/>
      <c r="YU5" s="240"/>
      <c r="YV5" s="240"/>
      <c r="YW5" s="240"/>
      <c r="YX5" s="240"/>
      <c r="YY5" s="240"/>
      <c r="YZ5" s="240"/>
      <c r="ZA5" s="240"/>
      <c r="ZB5" s="240"/>
      <c r="ZC5" s="240"/>
      <c r="ZD5" s="240"/>
      <c r="ZE5" s="240"/>
      <c r="ZF5" s="240"/>
      <c r="ZG5" s="240"/>
      <c r="ZH5" s="240"/>
      <c r="ZI5" s="240"/>
      <c r="ZJ5" s="240"/>
      <c r="ZK5" s="240"/>
      <c r="ZL5" s="240"/>
      <c r="ZM5" s="240"/>
      <c r="ZN5" s="240"/>
      <c r="ZO5" s="240"/>
      <c r="ZP5" s="240"/>
      <c r="ZQ5" s="240"/>
      <c r="ZR5" s="240"/>
      <c r="ZS5" s="240"/>
      <c r="ZT5" s="240"/>
      <c r="ZU5" s="240"/>
      <c r="ZV5" s="240"/>
      <c r="ZW5" s="240"/>
      <c r="ZX5" s="240"/>
      <c r="ZY5" s="240"/>
      <c r="ZZ5" s="240"/>
      <c r="AAA5" s="240"/>
      <c r="AAB5" s="240"/>
      <c r="AAC5" s="240"/>
      <c r="AAD5" s="240"/>
      <c r="AAE5" s="240"/>
      <c r="AAF5" s="240"/>
      <c r="AAG5" s="240"/>
      <c r="AAH5" s="240"/>
      <c r="AAI5" s="240"/>
      <c r="AAJ5" s="240"/>
      <c r="AAK5" s="240"/>
      <c r="AAL5" s="240"/>
      <c r="AAM5" s="240"/>
      <c r="AAN5" s="240"/>
      <c r="AAO5" s="240"/>
      <c r="AAP5" s="240"/>
      <c r="AAQ5" s="240"/>
      <c r="AAR5" s="240"/>
      <c r="AAS5" s="240"/>
      <c r="AAT5" s="240"/>
      <c r="AAU5" s="240"/>
      <c r="AAV5" s="240"/>
      <c r="AAW5" s="240"/>
      <c r="AAX5" s="240"/>
      <c r="AAY5" s="240"/>
      <c r="AAZ5" s="240"/>
      <c r="ABA5" s="240"/>
      <c r="ABB5" s="240"/>
      <c r="ABC5" s="240"/>
      <c r="ABD5" s="240"/>
      <c r="ABE5" s="240"/>
      <c r="ABF5" s="240"/>
      <c r="ABG5" s="240"/>
      <c r="ABH5" s="240"/>
      <c r="ABI5" s="240"/>
      <c r="ABJ5" s="240"/>
      <c r="ABK5" s="240"/>
      <c r="ABL5" s="240"/>
      <c r="ABM5" s="240"/>
      <c r="ABN5" s="240"/>
      <c r="ABO5" s="240"/>
      <c r="ABP5" s="240"/>
      <c r="ABQ5" s="240"/>
      <c r="ABR5" s="240"/>
      <c r="ABS5" s="240"/>
      <c r="ABT5" s="240"/>
      <c r="ABU5" s="240"/>
      <c r="ABV5" s="240"/>
      <c r="ABW5" s="240"/>
      <c r="ABX5" s="240"/>
      <c r="ABY5" s="240"/>
      <c r="ABZ5" s="240"/>
      <c r="ACA5" s="240"/>
      <c r="ACB5" s="240"/>
      <c r="ACC5" s="240"/>
      <c r="ACD5" s="240"/>
      <c r="ACE5" s="240"/>
      <c r="ACF5" s="240"/>
      <c r="ACG5" s="240"/>
      <c r="ACH5" s="240"/>
      <c r="ACI5" s="240"/>
      <c r="ACJ5" s="240"/>
      <c r="ACK5" s="240"/>
      <c r="ACL5" s="240"/>
      <c r="ACM5" s="240"/>
      <c r="ACN5" s="240"/>
      <c r="ACO5" s="240"/>
      <c r="ACP5" s="240"/>
      <c r="ACQ5" s="240"/>
      <c r="ACR5" s="240"/>
      <c r="ACS5" s="240"/>
      <c r="ACT5" s="240"/>
      <c r="ACU5" s="240"/>
      <c r="ACV5" s="240"/>
      <c r="ACW5" s="240"/>
      <c r="ACX5" s="240"/>
      <c r="ACY5" s="240"/>
      <c r="ACZ5" s="240"/>
      <c r="ADA5" s="240"/>
      <c r="ADB5" s="240"/>
      <c r="ADC5" s="240"/>
      <c r="ADD5" s="240"/>
      <c r="ADE5" s="240"/>
      <c r="ADF5" s="240"/>
      <c r="ADG5" s="240"/>
      <c r="ADH5" s="240"/>
      <c r="ADI5" s="240"/>
      <c r="ADJ5" s="240"/>
      <c r="ADK5" s="240"/>
      <c r="ADL5" s="240"/>
      <c r="ADM5" s="240"/>
      <c r="ADN5" s="240"/>
      <c r="ADO5" s="240"/>
      <c r="ADP5" s="240"/>
      <c r="ADQ5" s="240"/>
      <c r="ADR5" s="240"/>
      <c r="ADS5" s="240"/>
      <c r="ADT5" s="240"/>
      <c r="ADU5" s="240"/>
      <c r="ADV5" s="240"/>
      <c r="ADW5" s="240"/>
      <c r="ADX5" s="240"/>
      <c r="ADY5" s="240"/>
      <c r="ADZ5" s="240"/>
      <c r="AEA5" s="240"/>
      <c r="AEB5" s="240"/>
      <c r="AEC5" s="240"/>
      <c r="AED5" s="240"/>
      <c r="AEE5" s="240"/>
      <c r="AEF5" s="240"/>
      <c r="AEG5" s="240"/>
      <c r="AEH5" s="240"/>
      <c r="AEI5" s="240"/>
      <c r="AEJ5" s="240"/>
      <c r="AEK5" s="240"/>
      <c r="AEL5" s="240"/>
      <c r="AEM5" s="240"/>
      <c r="AEN5" s="240"/>
      <c r="AEO5" s="240"/>
      <c r="AEP5" s="240"/>
      <c r="AEQ5" s="240"/>
      <c r="AER5" s="240"/>
      <c r="AES5" s="240"/>
      <c r="AET5" s="240"/>
      <c r="AEU5" s="240"/>
      <c r="AEV5" s="240"/>
      <c r="AEW5" s="240"/>
      <c r="AEX5" s="240"/>
      <c r="AEY5" s="240"/>
      <c r="AEZ5" s="240"/>
      <c r="AFA5" s="240"/>
      <c r="AFB5" s="240"/>
      <c r="AFC5" s="240"/>
      <c r="AFD5" s="240"/>
      <c r="AFE5" s="240"/>
      <c r="AFF5" s="240"/>
      <c r="AFG5" s="240"/>
      <c r="AFH5" s="240"/>
      <c r="AFI5" s="240"/>
      <c r="AFJ5" s="240"/>
      <c r="AFK5" s="240"/>
      <c r="AFL5" s="240"/>
      <c r="AFM5" s="240"/>
      <c r="AFN5" s="240"/>
      <c r="AFO5" s="240"/>
      <c r="AFP5" s="240"/>
      <c r="AFQ5" s="240"/>
      <c r="AFR5" s="240"/>
      <c r="AFS5" s="240"/>
      <c r="AFT5" s="240"/>
      <c r="AFU5" s="240"/>
      <c r="AFV5" s="240"/>
      <c r="AFW5" s="240"/>
      <c r="AFX5" s="240"/>
      <c r="AFY5" s="240"/>
      <c r="AFZ5" s="240"/>
      <c r="AGA5" s="240"/>
      <c r="AGB5" s="240"/>
      <c r="AGC5" s="240"/>
      <c r="AGD5" s="240"/>
      <c r="AGE5" s="240"/>
      <c r="AGF5" s="240"/>
      <c r="AGG5" s="240"/>
      <c r="AGH5" s="240"/>
      <c r="AGI5" s="240"/>
      <c r="AGJ5" s="240"/>
      <c r="AGK5" s="240"/>
      <c r="AGL5" s="240"/>
      <c r="AGM5" s="240"/>
      <c r="AGN5" s="240"/>
      <c r="AGO5" s="240"/>
      <c r="AGP5" s="240"/>
      <c r="AGQ5" s="240"/>
      <c r="AGR5" s="240"/>
      <c r="AGS5" s="240"/>
      <c r="AGT5" s="240"/>
      <c r="AGU5" s="240"/>
      <c r="AGV5" s="240"/>
      <c r="AGW5" s="240"/>
      <c r="AGX5" s="240"/>
      <c r="AGY5" s="240"/>
      <c r="AGZ5" s="240"/>
      <c r="AHA5" s="240"/>
      <c r="AHB5" s="240"/>
      <c r="AHC5" s="240"/>
      <c r="AHD5" s="240"/>
      <c r="AHE5" s="240"/>
      <c r="AHF5" s="240"/>
      <c r="AHG5" s="240"/>
      <c r="AHH5" s="240"/>
      <c r="AHI5" s="240"/>
      <c r="AHJ5" s="240"/>
      <c r="AHK5" s="240"/>
      <c r="AHL5" s="240"/>
      <c r="AHM5" s="240"/>
      <c r="AHN5" s="240"/>
      <c r="AHO5" s="240"/>
      <c r="AHP5" s="240"/>
      <c r="AHQ5" s="240"/>
      <c r="AHR5" s="240"/>
      <c r="AHS5" s="240"/>
      <c r="AHT5" s="240"/>
      <c r="AHU5" s="240"/>
      <c r="AHV5" s="240"/>
      <c r="AHW5" s="240"/>
      <c r="AHX5" s="240"/>
      <c r="AHY5" s="240"/>
      <c r="AHZ5" s="240"/>
      <c r="AIA5" s="240"/>
      <c r="AIB5" s="240"/>
      <c r="AIC5" s="240"/>
      <c r="AID5" s="240"/>
      <c r="AIE5" s="240"/>
      <c r="AIF5" s="240"/>
      <c r="AIG5" s="240"/>
      <c r="AIH5" s="240"/>
      <c r="AII5" s="240"/>
      <c r="AIJ5" s="240"/>
      <c r="AIK5" s="240"/>
      <c r="AIL5" s="240"/>
      <c r="AIM5" s="240"/>
      <c r="AIN5" s="240"/>
      <c r="AIO5" s="240"/>
      <c r="AIP5" s="240"/>
      <c r="AIQ5" s="240"/>
      <c r="AIR5" s="240"/>
      <c r="AIS5" s="240"/>
      <c r="AIT5" s="240"/>
      <c r="AIU5" s="240"/>
      <c r="AIV5" s="240"/>
      <c r="AIW5" s="240"/>
      <c r="AIX5" s="240"/>
      <c r="AIY5" s="240"/>
      <c r="AIZ5" s="240"/>
      <c r="AJA5" s="240"/>
      <c r="AJB5" s="240"/>
      <c r="AJC5" s="240"/>
      <c r="AJD5" s="240"/>
      <c r="AJE5" s="240"/>
      <c r="AJF5" s="240"/>
      <c r="AJG5" s="240"/>
      <c r="AJH5" s="240"/>
      <c r="AJI5" s="240"/>
      <c r="AJJ5" s="240"/>
      <c r="AJK5" s="240"/>
      <c r="AJL5" s="240"/>
      <c r="AJM5" s="240"/>
      <c r="AJN5" s="240"/>
      <c r="AJO5" s="240"/>
      <c r="AJP5" s="240"/>
      <c r="AJQ5" s="240"/>
      <c r="AJR5" s="240"/>
      <c r="AJS5" s="240"/>
      <c r="AJT5" s="240"/>
      <c r="AJU5" s="240"/>
      <c r="AJV5" s="240"/>
      <c r="AJW5" s="240"/>
      <c r="AJX5" s="240"/>
      <c r="AJY5" s="240"/>
      <c r="AJZ5" s="240"/>
      <c r="AKA5" s="240"/>
      <c r="AKB5" s="240"/>
      <c r="AKC5" s="240"/>
      <c r="AKD5" s="240"/>
      <c r="AKE5" s="240"/>
      <c r="AKF5" s="240"/>
      <c r="AKG5" s="240"/>
      <c r="AKH5" s="240"/>
      <c r="AKI5" s="240"/>
      <c r="AKJ5" s="240"/>
      <c r="AKK5" s="240"/>
      <c r="AKL5" s="240"/>
      <c r="AKM5" s="240"/>
      <c r="AKN5" s="240"/>
      <c r="AKO5" s="240"/>
      <c r="AKP5" s="240"/>
      <c r="AKQ5" s="240"/>
      <c r="AKR5" s="240"/>
      <c r="AKS5" s="240"/>
      <c r="AKT5" s="240"/>
      <c r="AKU5" s="240"/>
      <c r="AKV5" s="240"/>
      <c r="AKW5" s="240"/>
      <c r="AKX5" s="240"/>
      <c r="AKY5" s="240"/>
      <c r="AKZ5" s="240"/>
      <c r="ALA5" s="240"/>
      <c r="ALB5" s="240"/>
      <c r="ALC5" s="240"/>
      <c r="ALD5" s="240"/>
      <c r="ALE5" s="240"/>
      <c r="ALF5" s="240"/>
      <c r="ALG5" s="240"/>
      <c r="ALH5" s="240"/>
      <c r="ALI5" s="240"/>
      <c r="ALJ5" s="240"/>
      <c r="ALK5" s="240"/>
      <c r="ALL5" s="240"/>
      <c r="ALM5" s="240"/>
      <c r="ALN5" s="240"/>
      <c r="ALO5" s="240"/>
      <c r="ALP5" s="240"/>
      <c r="ALQ5" s="240"/>
      <c r="ALR5" s="240"/>
      <c r="ALS5" s="240"/>
      <c r="ALT5" s="240"/>
      <c r="ALU5" s="240"/>
      <c r="ALV5" s="240"/>
      <c r="ALW5" s="240"/>
      <c r="ALX5" s="240"/>
      <c r="ALY5" s="240"/>
      <c r="ALZ5" s="240"/>
      <c r="AMA5" s="240"/>
      <c r="AMB5" s="240"/>
      <c r="AMC5" s="240"/>
      <c r="AMD5" s="240"/>
      <c r="AME5" s="240"/>
      <c r="AMF5" s="240"/>
      <c r="AMG5" s="240"/>
      <c r="AMH5" s="240"/>
      <c r="AMI5" s="240"/>
      <c r="AMJ5" s="240"/>
      <c r="AMK5" s="240"/>
    </row>
    <row r="6" spans="1:1025" s="234" customFormat="1" ht="15.75" customHeight="1" x14ac:dyDescent="0.25">
      <c r="A6" s="323" t="s">
        <v>35</v>
      </c>
      <c r="B6" s="323"/>
      <c r="C6" s="323"/>
      <c r="D6" s="323"/>
      <c r="E6" s="323"/>
      <c r="F6" s="323"/>
      <c r="G6" s="323"/>
      <c r="H6" s="323"/>
      <c r="I6" s="323"/>
      <c r="J6" s="323"/>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c r="BR6" s="240"/>
      <c r="BS6" s="240"/>
      <c r="BT6" s="240"/>
      <c r="BU6" s="240"/>
      <c r="BV6" s="240"/>
      <c r="BW6" s="240"/>
      <c r="BX6" s="240"/>
      <c r="BY6" s="240"/>
      <c r="BZ6" s="240"/>
      <c r="CA6" s="240"/>
      <c r="CB6" s="240"/>
      <c r="CC6" s="240"/>
      <c r="CD6" s="240"/>
      <c r="CE6" s="240"/>
      <c r="CF6" s="240"/>
      <c r="CG6" s="240"/>
      <c r="CH6" s="240"/>
      <c r="CI6" s="240"/>
      <c r="CJ6" s="240"/>
      <c r="CK6" s="240"/>
      <c r="CL6" s="240"/>
      <c r="CM6" s="240"/>
      <c r="CN6" s="240"/>
      <c r="CO6" s="240"/>
      <c r="CP6" s="240"/>
      <c r="CQ6" s="240"/>
      <c r="CR6" s="240"/>
      <c r="CS6" s="240"/>
      <c r="CT6" s="240"/>
      <c r="CU6" s="240"/>
      <c r="CV6" s="240"/>
      <c r="CW6" s="240"/>
      <c r="CX6" s="240"/>
      <c r="CY6" s="240"/>
      <c r="CZ6" s="240"/>
      <c r="DA6" s="240"/>
      <c r="DB6" s="240"/>
      <c r="DC6" s="240"/>
      <c r="DD6" s="240"/>
      <c r="DE6" s="240"/>
      <c r="DF6" s="240"/>
      <c r="DG6" s="240"/>
      <c r="DH6" s="240"/>
      <c r="DI6" s="240"/>
      <c r="DJ6" s="240"/>
      <c r="DK6" s="240"/>
      <c r="DL6" s="240"/>
      <c r="DM6" s="240"/>
      <c r="DN6" s="240"/>
      <c r="DO6" s="240"/>
      <c r="DP6" s="240"/>
      <c r="DQ6" s="240"/>
      <c r="DR6" s="240"/>
      <c r="DS6" s="240"/>
      <c r="DT6" s="240"/>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0"/>
      <c r="FM6" s="240"/>
      <c r="FN6" s="240"/>
      <c r="FO6" s="240"/>
      <c r="FP6" s="240"/>
      <c r="FQ6" s="240"/>
      <c r="FR6" s="240"/>
      <c r="FS6" s="240"/>
      <c r="FT6" s="240"/>
      <c r="FU6" s="240"/>
      <c r="FV6" s="240"/>
      <c r="FW6" s="240"/>
      <c r="FX6" s="240"/>
      <c r="FY6" s="240"/>
      <c r="FZ6" s="240"/>
      <c r="GA6" s="240"/>
      <c r="GB6" s="240"/>
      <c r="GC6" s="240"/>
      <c r="GD6" s="240"/>
      <c r="GE6" s="240"/>
      <c r="GF6" s="240"/>
      <c r="GG6" s="240"/>
      <c r="GH6" s="240"/>
      <c r="GI6" s="240"/>
      <c r="GJ6" s="240"/>
      <c r="GK6" s="240"/>
      <c r="GL6" s="240"/>
      <c r="GM6" s="240"/>
      <c r="GN6" s="240"/>
      <c r="GO6" s="240"/>
      <c r="GP6" s="240"/>
      <c r="GQ6" s="240"/>
      <c r="GR6" s="240"/>
      <c r="GS6" s="240"/>
      <c r="GT6" s="240"/>
      <c r="GU6" s="240"/>
      <c r="GV6" s="240"/>
      <c r="GW6" s="240"/>
      <c r="GX6" s="240"/>
      <c r="GY6" s="240"/>
      <c r="GZ6" s="240"/>
      <c r="HA6" s="240"/>
      <c r="HB6" s="240"/>
      <c r="HC6" s="240"/>
      <c r="HD6" s="240"/>
      <c r="HE6" s="240"/>
      <c r="HF6" s="240"/>
      <c r="HG6" s="240"/>
      <c r="HH6" s="240"/>
      <c r="HI6" s="240"/>
      <c r="HJ6" s="240"/>
      <c r="HK6" s="240"/>
      <c r="HL6" s="240"/>
      <c r="HM6" s="240"/>
      <c r="HN6" s="240"/>
      <c r="HO6" s="240"/>
      <c r="HP6" s="240"/>
      <c r="HQ6" s="240"/>
      <c r="HR6" s="240"/>
      <c r="HS6" s="240"/>
      <c r="HT6" s="240"/>
      <c r="HU6" s="240"/>
      <c r="HV6" s="240"/>
      <c r="HW6" s="240"/>
      <c r="HX6" s="240"/>
      <c r="HY6" s="240"/>
      <c r="HZ6" s="240"/>
      <c r="IA6" s="240"/>
      <c r="IB6" s="240"/>
      <c r="IC6" s="240"/>
      <c r="ID6" s="240"/>
      <c r="IE6" s="240"/>
      <c r="IF6" s="240"/>
      <c r="IG6" s="240"/>
      <c r="IH6" s="240"/>
      <c r="II6" s="240"/>
      <c r="IJ6" s="240"/>
      <c r="IK6" s="240"/>
      <c r="IL6" s="240"/>
      <c r="IM6" s="240"/>
      <c r="IN6" s="240"/>
      <c r="IO6" s="240"/>
      <c r="IP6" s="240"/>
      <c r="IQ6" s="240"/>
      <c r="IR6" s="240"/>
      <c r="IS6" s="240"/>
      <c r="IT6" s="240"/>
      <c r="IU6" s="240"/>
      <c r="IV6" s="240"/>
      <c r="IW6" s="240"/>
      <c r="IX6" s="240"/>
      <c r="IY6" s="240"/>
      <c r="IZ6" s="240"/>
      <c r="JA6" s="240"/>
      <c r="JB6" s="240"/>
      <c r="JC6" s="240"/>
      <c r="JD6" s="240"/>
      <c r="JE6" s="240"/>
      <c r="JF6" s="240"/>
      <c r="JG6" s="240"/>
      <c r="JH6" s="240"/>
      <c r="JI6" s="240"/>
      <c r="JJ6" s="240"/>
      <c r="JK6" s="240"/>
      <c r="JL6" s="240"/>
      <c r="JM6" s="240"/>
      <c r="JN6" s="240"/>
      <c r="JO6" s="240"/>
      <c r="JP6" s="240"/>
      <c r="JQ6" s="240"/>
      <c r="JR6" s="240"/>
      <c r="JS6" s="240"/>
      <c r="JT6" s="240"/>
      <c r="JU6" s="240"/>
      <c r="JV6" s="240"/>
      <c r="JW6" s="240"/>
      <c r="JX6" s="240"/>
      <c r="JY6" s="240"/>
      <c r="JZ6" s="240"/>
      <c r="KA6" s="240"/>
      <c r="KB6" s="240"/>
      <c r="KC6" s="240"/>
      <c r="KD6" s="240"/>
      <c r="KE6" s="240"/>
      <c r="KF6" s="240"/>
      <c r="KG6" s="240"/>
      <c r="KH6" s="240"/>
      <c r="KI6" s="240"/>
      <c r="KJ6" s="240"/>
      <c r="KK6" s="240"/>
      <c r="KL6" s="240"/>
      <c r="KM6" s="240"/>
      <c r="KN6" s="240"/>
      <c r="KO6" s="240"/>
      <c r="KP6" s="240"/>
      <c r="KQ6" s="240"/>
      <c r="KR6" s="240"/>
      <c r="KS6" s="240"/>
      <c r="KT6" s="240"/>
      <c r="KU6" s="240"/>
      <c r="KV6" s="240"/>
      <c r="KW6" s="240"/>
      <c r="KX6" s="240"/>
      <c r="KY6" s="240"/>
      <c r="KZ6" s="240"/>
      <c r="LA6" s="240"/>
      <c r="LB6" s="240"/>
      <c r="LC6" s="240"/>
      <c r="LD6" s="240"/>
      <c r="LE6" s="240"/>
      <c r="LF6" s="240"/>
      <c r="LG6" s="240"/>
      <c r="LH6" s="240"/>
      <c r="LI6" s="240"/>
      <c r="LJ6" s="240"/>
      <c r="LK6" s="240"/>
      <c r="LL6" s="240"/>
      <c r="LM6" s="240"/>
      <c r="LN6" s="240"/>
      <c r="LO6" s="240"/>
      <c r="LP6" s="240"/>
      <c r="LQ6" s="240"/>
      <c r="LR6" s="240"/>
      <c r="LS6" s="240"/>
      <c r="LT6" s="240"/>
      <c r="LU6" s="240"/>
      <c r="LV6" s="240"/>
      <c r="LW6" s="240"/>
      <c r="LX6" s="240"/>
      <c r="LY6" s="240"/>
      <c r="LZ6" s="240"/>
      <c r="MA6" s="240"/>
      <c r="MB6" s="240"/>
      <c r="MC6" s="240"/>
      <c r="MD6" s="240"/>
      <c r="ME6" s="240"/>
      <c r="MF6" s="240"/>
      <c r="MG6" s="240"/>
      <c r="MH6" s="240"/>
      <c r="MI6" s="240"/>
      <c r="MJ6" s="240"/>
      <c r="MK6" s="240"/>
      <c r="ML6" s="240"/>
      <c r="MM6" s="240"/>
      <c r="MN6" s="240"/>
      <c r="MO6" s="240"/>
      <c r="MP6" s="240"/>
      <c r="MQ6" s="240"/>
      <c r="MR6" s="240"/>
      <c r="MS6" s="240"/>
      <c r="MT6" s="240"/>
      <c r="MU6" s="240"/>
      <c r="MV6" s="240"/>
      <c r="MW6" s="240"/>
      <c r="MX6" s="240"/>
      <c r="MY6" s="240"/>
      <c r="MZ6" s="240"/>
      <c r="NA6" s="240"/>
      <c r="NB6" s="240"/>
      <c r="NC6" s="240"/>
      <c r="ND6" s="240"/>
      <c r="NE6" s="240"/>
      <c r="NF6" s="240"/>
      <c r="NG6" s="240"/>
      <c r="NH6" s="240"/>
      <c r="NI6" s="240"/>
      <c r="NJ6" s="240"/>
      <c r="NK6" s="240"/>
      <c r="NL6" s="240"/>
      <c r="NM6" s="240"/>
      <c r="NN6" s="240"/>
      <c r="NO6" s="240"/>
      <c r="NP6" s="240"/>
      <c r="NQ6" s="240"/>
      <c r="NR6" s="240"/>
      <c r="NS6" s="240"/>
      <c r="NT6" s="240"/>
      <c r="NU6" s="240"/>
      <c r="NV6" s="240"/>
      <c r="NW6" s="240"/>
      <c r="NX6" s="240"/>
      <c r="NY6" s="240"/>
      <c r="NZ6" s="240"/>
      <c r="OA6" s="240"/>
      <c r="OB6" s="240"/>
      <c r="OC6" s="240"/>
      <c r="OD6" s="240"/>
      <c r="OE6" s="240"/>
      <c r="OF6" s="240"/>
      <c r="OG6" s="240"/>
      <c r="OH6" s="240"/>
      <c r="OI6" s="240"/>
      <c r="OJ6" s="240"/>
      <c r="OK6" s="240"/>
      <c r="OL6" s="240"/>
      <c r="OM6" s="240"/>
      <c r="ON6" s="240"/>
      <c r="OO6" s="240"/>
      <c r="OP6" s="240"/>
      <c r="OQ6" s="240"/>
      <c r="OR6" s="240"/>
      <c r="OS6" s="240"/>
      <c r="OT6" s="240"/>
      <c r="OU6" s="240"/>
      <c r="OV6" s="240"/>
      <c r="OW6" s="240"/>
      <c r="OX6" s="240"/>
      <c r="OY6" s="240"/>
      <c r="OZ6" s="240"/>
      <c r="PA6" s="240"/>
      <c r="PB6" s="240"/>
      <c r="PC6" s="240"/>
      <c r="PD6" s="240"/>
      <c r="PE6" s="240"/>
      <c r="PF6" s="240"/>
      <c r="PG6" s="240"/>
      <c r="PH6" s="240"/>
      <c r="PI6" s="240"/>
      <c r="PJ6" s="240"/>
      <c r="PK6" s="240"/>
      <c r="PL6" s="240"/>
      <c r="PM6" s="240"/>
      <c r="PN6" s="240"/>
      <c r="PO6" s="240"/>
      <c r="PP6" s="240"/>
      <c r="PQ6" s="240"/>
      <c r="PR6" s="240"/>
      <c r="PS6" s="240"/>
      <c r="PT6" s="240"/>
      <c r="PU6" s="240"/>
      <c r="PV6" s="240"/>
      <c r="PW6" s="240"/>
      <c r="PX6" s="240"/>
      <c r="PY6" s="240"/>
      <c r="PZ6" s="240"/>
      <c r="QA6" s="240"/>
      <c r="QB6" s="240"/>
      <c r="QC6" s="240"/>
      <c r="QD6" s="240"/>
      <c r="QE6" s="240"/>
      <c r="QF6" s="240"/>
      <c r="QG6" s="240"/>
      <c r="QH6" s="240"/>
      <c r="QI6" s="240"/>
      <c r="QJ6" s="240"/>
      <c r="QK6" s="240"/>
      <c r="QL6" s="240"/>
      <c r="QM6" s="240"/>
      <c r="QN6" s="240"/>
      <c r="QO6" s="240"/>
      <c r="QP6" s="240"/>
      <c r="QQ6" s="240"/>
      <c r="QR6" s="240"/>
      <c r="QS6" s="240"/>
      <c r="QT6" s="240"/>
      <c r="QU6" s="240"/>
      <c r="QV6" s="240"/>
      <c r="QW6" s="240"/>
      <c r="QX6" s="240"/>
      <c r="QY6" s="240"/>
      <c r="QZ6" s="240"/>
      <c r="RA6" s="240"/>
      <c r="RB6" s="240"/>
      <c r="RC6" s="240"/>
      <c r="RD6" s="240"/>
      <c r="RE6" s="240"/>
      <c r="RF6" s="240"/>
      <c r="RG6" s="240"/>
      <c r="RH6" s="240"/>
      <c r="RI6" s="240"/>
      <c r="RJ6" s="240"/>
      <c r="RK6" s="240"/>
      <c r="RL6" s="240"/>
      <c r="RM6" s="240"/>
      <c r="RN6" s="240"/>
      <c r="RO6" s="240"/>
      <c r="RP6" s="240"/>
      <c r="RQ6" s="240"/>
      <c r="RR6" s="240"/>
      <c r="RS6" s="240"/>
      <c r="RT6" s="240"/>
      <c r="RU6" s="240"/>
      <c r="RV6" s="240"/>
      <c r="RW6" s="240"/>
      <c r="RX6" s="240"/>
      <c r="RY6" s="240"/>
      <c r="RZ6" s="240"/>
      <c r="SA6" s="240"/>
      <c r="SB6" s="240"/>
      <c r="SC6" s="240"/>
      <c r="SD6" s="240"/>
      <c r="SE6" s="240"/>
      <c r="SF6" s="240"/>
      <c r="SG6" s="240"/>
      <c r="SH6" s="240"/>
      <c r="SI6" s="240"/>
      <c r="SJ6" s="240"/>
      <c r="SK6" s="240"/>
      <c r="SL6" s="240"/>
      <c r="SM6" s="240"/>
      <c r="SN6" s="240"/>
      <c r="SO6" s="240"/>
      <c r="SP6" s="240"/>
      <c r="SQ6" s="240"/>
      <c r="SR6" s="240"/>
      <c r="SS6" s="240"/>
      <c r="ST6" s="240"/>
      <c r="SU6" s="240"/>
      <c r="SV6" s="240"/>
      <c r="SW6" s="240"/>
      <c r="SX6" s="240"/>
      <c r="SY6" s="240"/>
      <c r="SZ6" s="240"/>
      <c r="TA6" s="240"/>
      <c r="TB6" s="240"/>
      <c r="TC6" s="240"/>
      <c r="TD6" s="240"/>
      <c r="TE6" s="240"/>
      <c r="TF6" s="240"/>
      <c r="TG6" s="240"/>
      <c r="TH6" s="240"/>
      <c r="TI6" s="240"/>
      <c r="TJ6" s="240"/>
      <c r="TK6" s="240"/>
      <c r="TL6" s="240"/>
      <c r="TM6" s="240"/>
      <c r="TN6" s="240"/>
      <c r="TO6" s="240"/>
      <c r="TP6" s="240"/>
      <c r="TQ6" s="240"/>
      <c r="TR6" s="240"/>
      <c r="TS6" s="240"/>
      <c r="TT6" s="240"/>
      <c r="TU6" s="240"/>
      <c r="TV6" s="240"/>
      <c r="TW6" s="240"/>
      <c r="TX6" s="240"/>
      <c r="TY6" s="240"/>
      <c r="TZ6" s="240"/>
      <c r="UA6" s="240"/>
      <c r="UB6" s="240"/>
      <c r="UC6" s="240"/>
      <c r="UD6" s="240"/>
      <c r="UE6" s="240"/>
      <c r="UF6" s="240"/>
      <c r="UG6" s="240"/>
      <c r="UH6" s="240"/>
      <c r="UI6" s="240"/>
      <c r="UJ6" s="240"/>
      <c r="UK6" s="240"/>
      <c r="UL6" s="240"/>
      <c r="UM6" s="240"/>
      <c r="UN6" s="240"/>
      <c r="UO6" s="240"/>
      <c r="UP6" s="240"/>
      <c r="UQ6" s="240"/>
      <c r="UR6" s="240"/>
      <c r="US6" s="240"/>
      <c r="UT6" s="240"/>
      <c r="UU6" s="240"/>
      <c r="UV6" s="240"/>
      <c r="UW6" s="240"/>
      <c r="UX6" s="240"/>
      <c r="UY6" s="240"/>
      <c r="UZ6" s="240"/>
      <c r="VA6" s="240"/>
      <c r="VB6" s="240"/>
      <c r="VC6" s="240"/>
      <c r="VD6" s="240"/>
      <c r="VE6" s="240"/>
      <c r="VF6" s="240"/>
      <c r="VG6" s="240"/>
      <c r="VH6" s="240"/>
      <c r="VI6" s="240"/>
      <c r="VJ6" s="240"/>
      <c r="VK6" s="240"/>
      <c r="VL6" s="240"/>
      <c r="VM6" s="240"/>
      <c r="VN6" s="240"/>
      <c r="VO6" s="240"/>
      <c r="VP6" s="240"/>
      <c r="VQ6" s="240"/>
      <c r="VR6" s="240"/>
      <c r="VS6" s="240"/>
      <c r="VT6" s="240"/>
      <c r="VU6" s="240"/>
      <c r="VV6" s="240"/>
      <c r="VW6" s="240"/>
      <c r="VX6" s="240"/>
      <c r="VY6" s="240"/>
      <c r="VZ6" s="240"/>
      <c r="WA6" s="240"/>
      <c r="WB6" s="240"/>
      <c r="WC6" s="240"/>
      <c r="WD6" s="240"/>
      <c r="WE6" s="240"/>
      <c r="WF6" s="240"/>
      <c r="WG6" s="240"/>
      <c r="WH6" s="240"/>
      <c r="WI6" s="240"/>
      <c r="WJ6" s="240"/>
      <c r="WK6" s="240"/>
      <c r="WL6" s="240"/>
      <c r="WM6" s="240"/>
      <c r="WN6" s="240"/>
      <c r="WO6" s="240"/>
      <c r="WP6" s="240"/>
      <c r="WQ6" s="240"/>
      <c r="WR6" s="240"/>
      <c r="WS6" s="240"/>
      <c r="WT6" s="240"/>
      <c r="WU6" s="240"/>
      <c r="WV6" s="240"/>
      <c r="WW6" s="240"/>
      <c r="WX6" s="240"/>
      <c r="WY6" s="240"/>
      <c r="WZ6" s="240"/>
      <c r="XA6" s="240"/>
      <c r="XB6" s="240"/>
      <c r="XC6" s="240"/>
      <c r="XD6" s="240"/>
      <c r="XE6" s="240"/>
      <c r="XF6" s="240"/>
      <c r="XG6" s="240"/>
      <c r="XH6" s="240"/>
      <c r="XI6" s="240"/>
      <c r="XJ6" s="240"/>
      <c r="XK6" s="240"/>
      <c r="XL6" s="240"/>
      <c r="XM6" s="240"/>
      <c r="XN6" s="240"/>
      <c r="XO6" s="240"/>
      <c r="XP6" s="240"/>
      <c r="XQ6" s="240"/>
      <c r="XR6" s="240"/>
      <c r="XS6" s="240"/>
      <c r="XT6" s="240"/>
      <c r="XU6" s="240"/>
      <c r="XV6" s="240"/>
      <c r="XW6" s="240"/>
      <c r="XX6" s="240"/>
      <c r="XY6" s="240"/>
      <c r="XZ6" s="240"/>
      <c r="YA6" s="240"/>
      <c r="YB6" s="240"/>
      <c r="YC6" s="240"/>
      <c r="YD6" s="240"/>
      <c r="YE6" s="240"/>
      <c r="YF6" s="240"/>
      <c r="YG6" s="240"/>
      <c r="YH6" s="240"/>
      <c r="YI6" s="240"/>
      <c r="YJ6" s="240"/>
      <c r="YK6" s="240"/>
      <c r="YL6" s="240"/>
      <c r="YM6" s="240"/>
      <c r="YN6" s="240"/>
      <c r="YO6" s="240"/>
      <c r="YP6" s="240"/>
      <c r="YQ6" s="240"/>
      <c r="YR6" s="240"/>
      <c r="YS6" s="240"/>
      <c r="YT6" s="240"/>
      <c r="YU6" s="240"/>
      <c r="YV6" s="240"/>
      <c r="YW6" s="240"/>
      <c r="YX6" s="240"/>
      <c r="YY6" s="240"/>
      <c r="YZ6" s="240"/>
      <c r="ZA6" s="240"/>
      <c r="ZB6" s="240"/>
      <c r="ZC6" s="240"/>
      <c r="ZD6" s="240"/>
      <c r="ZE6" s="240"/>
      <c r="ZF6" s="240"/>
      <c r="ZG6" s="240"/>
      <c r="ZH6" s="240"/>
      <c r="ZI6" s="240"/>
      <c r="ZJ6" s="240"/>
      <c r="ZK6" s="240"/>
      <c r="ZL6" s="240"/>
      <c r="ZM6" s="240"/>
      <c r="ZN6" s="240"/>
      <c r="ZO6" s="240"/>
      <c r="ZP6" s="240"/>
      <c r="ZQ6" s="240"/>
      <c r="ZR6" s="240"/>
      <c r="ZS6" s="240"/>
      <c r="ZT6" s="240"/>
      <c r="ZU6" s="240"/>
      <c r="ZV6" s="240"/>
      <c r="ZW6" s="240"/>
      <c r="ZX6" s="240"/>
      <c r="ZY6" s="240"/>
      <c r="ZZ6" s="240"/>
      <c r="AAA6" s="240"/>
      <c r="AAB6" s="240"/>
      <c r="AAC6" s="240"/>
      <c r="AAD6" s="240"/>
      <c r="AAE6" s="240"/>
      <c r="AAF6" s="240"/>
      <c r="AAG6" s="240"/>
      <c r="AAH6" s="240"/>
      <c r="AAI6" s="240"/>
      <c r="AAJ6" s="240"/>
      <c r="AAK6" s="240"/>
      <c r="AAL6" s="240"/>
      <c r="AAM6" s="240"/>
      <c r="AAN6" s="240"/>
      <c r="AAO6" s="240"/>
      <c r="AAP6" s="240"/>
      <c r="AAQ6" s="240"/>
      <c r="AAR6" s="240"/>
      <c r="AAS6" s="240"/>
      <c r="AAT6" s="240"/>
      <c r="AAU6" s="240"/>
      <c r="AAV6" s="240"/>
      <c r="AAW6" s="240"/>
      <c r="AAX6" s="240"/>
      <c r="AAY6" s="240"/>
      <c r="AAZ6" s="240"/>
      <c r="ABA6" s="240"/>
      <c r="ABB6" s="240"/>
      <c r="ABC6" s="240"/>
      <c r="ABD6" s="240"/>
      <c r="ABE6" s="240"/>
      <c r="ABF6" s="240"/>
      <c r="ABG6" s="240"/>
      <c r="ABH6" s="240"/>
      <c r="ABI6" s="240"/>
      <c r="ABJ6" s="240"/>
      <c r="ABK6" s="240"/>
      <c r="ABL6" s="240"/>
      <c r="ABM6" s="240"/>
      <c r="ABN6" s="240"/>
      <c r="ABO6" s="240"/>
      <c r="ABP6" s="240"/>
      <c r="ABQ6" s="240"/>
      <c r="ABR6" s="240"/>
      <c r="ABS6" s="240"/>
      <c r="ABT6" s="240"/>
      <c r="ABU6" s="240"/>
      <c r="ABV6" s="240"/>
      <c r="ABW6" s="240"/>
      <c r="ABX6" s="240"/>
      <c r="ABY6" s="240"/>
      <c r="ABZ6" s="240"/>
      <c r="ACA6" s="240"/>
      <c r="ACB6" s="240"/>
      <c r="ACC6" s="240"/>
      <c r="ACD6" s="240"/>
      <c r="ACE6" s="240"/>
      <c r="ACF6" s="240"/>
      <c r="ACG6" s="240"/>
      <c r="ACH6" s="240"/>
      <c r="ACI6" s="240"/>
      <c r="ACJ6" s="240"/>
      <c r="ACK6" s="240"/>
      <c r="ACL6" s="240"/>
      <c r="ACM6" s="240"/>
      <c r="ACN6" s="240"/>
      <c r="ACO6" s="240"/>
      <c r="ACP6" s="240"/>
      <c r="ACQ6" s="240"/>
      <c r="ACR6" s="240"/>
      <c r="ACS6" s="240"/>
      <c r="ACT6" s="240"/>
      <c r="ACU6" s="240"/>
      <c r="ACV6" s="240"/>
      <c r="ACW6" s="240"/>
      <c r="ACX6" s="240"/>
      <c r="ACY6" s="240"/>
      <c r="ACZ6" s="240"/>
      <c r="ADA6" s="240"/>
      <c r="ADB6" s="240"/>
      <c r="ADC6" s="240"/>
      <c r="ADD6" s="240"/>
      <c r="ADE6" s="240"/>
      <c r="ADF6" s="240"/>
      <c r="ADG6" s="240"/>
      <c r="ADH6" s="240"/>
      <c r="ADI6" s="240"/>
      <c r="ADJ6" s="240"/>
      <c r="ADK6" s="240"/>
      <c r="ADL6" s="240"/>
      <c r="ADM6" s="240"/>
      <c r="ADN6" s="240"/>
      <c r="ADO6" s="240"/>
      <c r="ADP6" s="240"/>
      <c r="ADQ6" s="240"/>
      <c r="ADR6" s="240"/>
      <c r="ADS6" s="240"/>
      <c r="ADT6" s="240"/>
      <c r="ADU6" s="240"/>
      <c r="ADV6" s="240"/>
      <c r="ADW6" s="240"/>
      <c r="ADX6" s="240"/>
      <c r="ADY6" s="240"/>
      <c r="ADZ6" s="240"/>
      <c r="AEA6" s="240"/>
      <c r="AEB6" s="240"/>
      <c r="AEC6" s="240"/>
      <c r="AED6" s="240"/>
      <c r="AEE6" s="240"/>
      <c r="AEF6" s="240"/>
      <c r="AEG6" s="240"/>
      <c r="AEH6" s="240"/>
      <c r="AEI6" s="240"/>
      <c r="AEJ6" s="240"/>
      <c r="AEK6" s="240"/>
      <c r="AEL6" s="240"/>
      <c r="AEM6" s="240"/>
      <c r="AEN6" s="240"/>
      <c r="AEO6" s="240"/>
      <c r="AEP6" s="240"/>
      <c r="AEQ6" s="240"/>
      <c r="AER6" s="240"/>
      <c r="AES6" s="240"/>
      <c r="AET6" s="240"/>
      <c r="AEU6" s="240"/>
      <c r="AEV6" s="240"/>
      <c r="AEW6" s="240"/>
      <c r="AEX6" s="240"/>
      <c r="AEY6" s="240"/>
      <c r="AEZ6" s="240"/>
      <c r="AFA6" s="240"/>
      <c r="AFB6" s="240"/>
      <c r="AFC6" s="240"/>
      <c r="AFD6" s="240"/>
      <c r="AFE6" s="240"/>
      <c r="AFF6" s="240"/>
      <c r="AFG6" s="240"/>
      <c r="AFH6" s="240"/>
      <c r="AFI6" s="240"/>
      <c r="AFJ6" s="240"/>
      <c r="AFK6" s="240"/>
      <c r="AFL6" s="240"/>
      <c r="AFM6" s="240"/>
      <c r="AFN6" s="240"/>
      <c r="AFO6" s="240"/>
      <c r="AFP6" s="240"/>
      <c r="AFQ6" s="240"/>
      <c r="AFR6" s="240"/>
      <c r="AFS6" s="240"/>
      <c r="AFT6" s="240"/>
      <c r="AFU6" s="240"/>
      <c r="AFV6" s="240"/>
      <c r="AFW6" s="240"/>
      <c r="AFX6" s="240"/>
      <c r="AFY6" s="240"/>
      <c r="AFZ6" s="240"/>
      <c r="AGA6" s="240"/>
      <c r="AGB6" s="240"/>
      <c r="AGC6" s="240"/>
      <c r="AGD6" s="240"/>
      <c r="AGE6" s="240"/>
      <c r="AGF6" s="240"/>
      <c r="AGG6" s="240"/>
      <c r="AGH6" s="240"/>
      <c r="AGI6" s="240"/>
      <c r="AGJ6" s="240"/>
      <c r="AGK6" s="240"/>
      <c r="AGL6" s="240"/>
      <c r="AGM6" s="240"/>
      <c r="AGN6" s="240"/>
      <c r="AGO6" s="240"/>
      <c r="AGP6" s="240"/>
      <c r="AGQ6" s="240"/>
      <c r="AGR6" s="240"/>
      <c r="AGS6" s="240"/>
      <c r="AGT6" s="240"/>
      <c r="AGU6" s="240"/>
      <c r="AGV6" s="240"/>
      <c r="AGW6" s="240"/>
      <c r="AGX6" s="240"/>
      <c r="AGY6" s="240"/>
      <c r="AGZ6" s="240"/>
      <c r="AHA6" s="240"/>
      <c r="AHB6" s="240"/>
      <c r="AHC6" s="240"/>
      <c r="AHD6" s="240"/>
      <c r="AHE6" s="240"/>
      <c r="AHF6" s="240"/>
      <c r="AHG6" s="240"/>
      <c r="AHH6" s="240"/>
      <c r="AHI6" s="240"/>
      <c r="AHJ6" s="240"/>
      <c r="AHK6" s="240"/>
      <c r="AHL6" s="240"/>
      <c r="AHM6" s="240"/>
      <c r="AHN6" s="240"/>
      <c r="AHO6" s="240"/>
      <c r="AHP6" s="240"/>
      <c r="AHQ6" s="240"/>
      <c r="AHR6" s="240"/>
      <c r="AHS6" s="240"/>
      <c r="AHT6" s="240"/>
      <c r="AHU6" s="240"/>
      <c r="AHV6" s="240"/>
      <c r="AHW6" s="240"/>
      <c r="AHX6" s="240"/>
      <c r="AHY6" s="240"/>
      <c r="AHZ6" s="240"/>
      <c r="AIA6" s="240"/>
      <c r="AIB6" s="240"/>
      <c r="AIC6" s="240"/>
      <c r="AID6" s="240"/>
      <c r="AIE6" s="240"/>
      <c r="AIF6" s="240"/>
      <c r="AIG6" s="240"/>
      <c r="AIH6" s="240"/>
      <c r="AII6" s="240"/>
      <c r="AIJ6" s="240"/>
      <c r="AIK6" s="240"/>
      <c r="AIL6" s="240"/>
      <c r="AIM6" s="240"/>
      <c r="AIN6" s="240"/>
      <c r="AIO6" s="240"/>
      <c r="AIP6" s="240"/>
      <c r="AIQ6" s="240"/>
      <c r="AIR6" s="240"/>
      <c r="AIS6" s="240"/>
      <c r="AIT6" s="240"/>
      <c r="AIU6" s="240"/>
      <c r="AIV6" s="240"/>
      <c r="AIW6" s="240"/>
      <c r="AIX6" s="240"/>
      <c r="AIY6" s="240"/>
      <c r="AIZ6" s="240"/>
      <c r="AJA6" s="240"/>
      <c r="AJB6" s="240"/>
      <c r="AJC6" s="240"/>
      <c r="AJD6" s="240"/>
      <c r="AJE6" s="240"/>
      <c r="AJF6" s="240"/>
      <c r="AJG6" s="240"/>
      <c r="AJH6" s="240"/>
      <c r="AJI6" s="240"/>
      <c r="AJJ6" s="240"/>
      <c r="AJK6" s="240"/>
      <c r="AJL6" s="240"/>
      <c r="AJM6" s="240"/>
      <c r="AJN6" s="240"/>
      <c r="AJO6" s="240"/>
      <c r="AJP6" s="240"/>
      <c r="AJQ6" s="240"/>
      <c r="AJR6" s="240"/>
      <c r="AJS6" s="240"/>
      <c r="AJT6" s="240"/>
      <c r="AJU6" s="240"/>
      <c r="AJV6" s="240"/>
      <c r="AJW6" s="240"/>
      <c r="AJX6" s="240"/>
      <c r="AJY6" s="240"/>
      <c r="AJZ6" s="240"/>
      <c r="AKA6" s="240"/>
      <c r="AKB6" s="240"/>
      <c r="AKC6" s="240"/>
      <c r="AKD6" s="240"/>
      <c r="AKE6" s="240"/>
      <c r="AKF6" s="240"/>
      <c r="AKG6" s="240"/>
      <c r="AKH6" s="240"/>
      <c r="AKI6" s="240"/>
      <c r="AKJ6" s="240"/>
      <c r="AKK6" s="240"/>
      <c r="AKL6" s="240"/>
      <c r="AKM6" s="240"/>
      <c r="AKN6" s="240"/>
      <c r="AKO6" s="240"/>
      <c r="AKP6" s="240"/>
      <c r="AKQ6" s="240"/>
      <c r="AKR6" s="240"/>
      <c r="AKS6" s="240"/>
      <c r="AKT6" s="240"/>
      <c r="AKU6" s="240"/>
      <c r="AKV6" s="240"/>
      <c r="AKW6" s="240"/>
      <c r="AKX6" s="240"/>
      <c r="AKY6" s="240"/>
      <c r="AKZ6" s="240"/>
      <c r="ALA6" s="240"/>
      <c r="ALB6" s="240"/>
      <c r="ALC6" s="240"/>
      <c r="ALD6" s="240"/>
      <c r="ALE6" s="240"/>
      <c r="ALF6" s="240"/>
      <c r="ALG6" s="240"/>
      <c r="ALH6" s="240"/>
      <c r="ALI6" s="240"/>
      <c r="ALJ6" s="240"/>
      <c r="ALK6" s="240"/>
      <c r="ALL6" s="240"/>
      <c r="ALM6" s="240"/>
      <c r="ALN6" s="240"/>
      <c r="ALO6" s="240"/>
      <c r="ALP6" s="240"/>
      <c r="ALQ6" s="240"/>
      <c r="ALR6" s="240"/>
      <c r="ALS6" s="240"/>
      <c r="ALT6" s="240"/>
      <c r="ALU6" s="240"/>
      <c r="ALV6" s="240"/>
      <c r="ALW6" s="240"/>
      <c r="ALX6" s="240"/>
      <c r="ALY6" s="240"/>
      <c r="ALZ6" s="240"/>
      <c r="AMA6" s="240"/>
      <c r="AMB6" s="240"/>
      <c r="AMC6" s="240"/>
      <c r="AMD6" s="240"/>
      <c r="AME6" s="240"/>
      <c r="AMF6" s="240"/>
      <c r="AMG6" s="240"/>
      <c r="AMH6" s="240"/>
      <c r="AMI6" s="240"/>
      <c r="AMJ6" s="240"/>
      <c r="AMK6" s="240"/>
    </row>
    <row r="7" spans="1:1025" s="234" customFormat="1" ht="20.45" hidden="1" customHeight="1" x14ac:dyDescent="0.25">
      <c r="A7" s="324"/>
      <c r="B7" s="324"/>
      <c r="C7" s="324"/>
      <c r="D7" s="324"/>
      <c r="E7" s="324"/>
      <c r="F7" s="324"/>
      <c r="G7" s="324"/>
      <c r="H7" s="324"/>
      <c r="I7" s="324"/>
      <c r="J7" s="324"/>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40"/>
      <c r="CD7" s="240"/>
      <c r="CE7" s="240"/>
      <c r="CF7" s="240"/>
      <c r="CG7" s="240"/>
      <c r="CH7" s="240"/>
      <c r="CI7" s="240"/>
      <c r="CJ7" s="240"/>
      <c r="CK7" s="240"/>
      <c r="CL7" s="240"/>
      <c r="CM7" s="240"/>
      <c r="CN7" s="240"/>
      <c r="CO7" s="240"/>
      <c r="CP7" s="240"/>
      <c r="CQ7" s="240"/>
      <c r="CR7" s="240"/>
      <c r="CS7" s="240"/>
      <c r="CT7" s="240"/>
      <c r="CU7" s="240"/>
      <c r="CV7" s="240"/>
      <c r="CW7" s="240"/>
      <c r="CX7" s="240"/>
      <c r="CY7" s="240"/>
      <c r="CZ7" s="240"/>
      <c r="DA7" s="240"/>
      <c r="DB7" s="240"/>
      <c r="DC7" s="240"/>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0"/>
      <c r="FM7" s="240"/>
      <c r="FN7" s="240"/>
      <c r="FO7" s="240"/>
      <c r="FP7" s="240"/>
      <c r="FQ7" s="240"/>
      <c r="FR7" s="240"/>
      <c r="FS7" s="240"/>
      <c r="FT7" s="240"/>
      <c r="FU7" s="240"/>
      <c r="FV7" s="240"/>
      <c r="FW7" s="240"/>
      <c r="FX7" s="240"/>
      <c r="FY7" s="240"/>
      <c r="FZ7" s="240"/>
      <c r="GA7" s="240"/>
      <c r="GB7" s="240"/>
      <c r="GC7" s="240"/>
      <c r="GD7" s="240"/>
      <c r="GE7" s="240"/>
      <c r="GF7" s="240"/>
      <c r="GG7" s="240"/>
      <c r="GH7" s="240"/>
      <c r="GI7" s="240"/>
      <c r="GJ7" s="240"/>
      <c r="GK7" s="240"/>
      <c r="GL7" s="240"/>
      <c r="GM7" s="240"/>
      <c r="GN7" s="240"/>
      <c r="GO7" s="240"/>
      <c r="GP7" s="240"/>
      <c r="GQ7" s="240"/>
      <c r="GR7" s="240"/>
      <c r="GS7" s="240"/>
      <c r="GT7" s="240"/>
      <c r="GU7" s="240"/>
      <c r="GV7" s="240"/>
      <c r="GW7" s="240"/>
      <c r="GX7" s="240"/>
      <c r="GY7" s="240"/>
      <c r="GZ7" s="240"/>
      <c r="HA7" s="240"/>
      <c r="HB7" s="240"/>
      <c r="HC7" s="240"/>
      <c r="HD7" s="240"/>
      <c r="HE7" s="240"/>
      <c r="HF7" s="240"/>
      <c r="HG7" s="240"/>
      <c r="HH7" s="240"/>
      <c r="HI7" s="240"/>
      <c r="HJ7" s="240"/>
      <c r="HK7" s="240"/>
      <c r="HL7" s="240"/>
      <c r="HM7" s="240"/>
      <c r="HN7" s="240"/>
      <c r="HO7" s="240"/>
      <c r="HP7" s="240"/>
      <c r="HQ7" s="240"/>
      <c r="HR7" s="240"/>
      <c r="HS7" s="240"/>
      <c r="HT7" s="240"/>
      <c r="HU7" s="240"/>
      <c r="HV7" s="240"/>
      <c r="HW7" s="240"/>
      <c r="HX7" s="240"/>
      <c r="HY7" s="240"/>
      <c r="HZ7" s="240"/>
      <c r="IA7" s="240"/>
      <c r="IB7" s="240"/>
      <c r="IC7" s="240"/>
      <c r="ID7" s="240"/>
      <c r="IE7" s="240"/>
      <c r="IF7" s="240"/>
      <c r="IG7" s="240"/>
      <c r="IH7" s="240"/>
      <c r="II7" s="240"/>
      <c r="IJ7" s="240"/>
      <c r="IK7" s="240"/>
      <c r="IL7" s="240"/>
      <c r="IM7" s="240"/>
      <c r="IN7" s="240"/>
      <c r="IO7" s="240"/>
      <c r="IP7" s="240"/>
      <c r="IQ7" s="240"/>
      <c r="IR7" s="240"/>
      <c r="IS7" s="240"/>
      <c r="IT7" s="240"/>
      <c r="IU7" s="240"/>
      <c r="IV7" s="240"/>
      <c r="IW7" s="240"/>
      <c r="IX7" s="240"/>
      <c r="IY7" s="240"/>
      <c r="IZ7" s="240"/>
      <c r="JA7" s="240"/>
      <c r="JB7" s="240"/>
      <c r="JC7" s="240"/>
      <c r="JD7" s="240"/>
      <c r="JE7" s="240"/>
      <c r="JF7" s="240"/>
      <c r="JG7" s="240"/>
      <c r="JH7" s="240"/>
      <c r="JI7" s="240"/>
      <c r="JJ7" s="240"/>
      <c r="JK7" s="240"/>
      <c r="JL7" s="240"/>
      <c r="JM7" s="240"/>
      <c r="JN7" s="240"/>
      <c r="JO7" s="240"/>
      <c r="JP7" s="240"/>
      <c r="JQ7" s="240"/>
      <c r="JR7" s="240"/>
      <c r="JS7" s="240"/>
      <c r="JT7" s="240"/>
      <c r="JU7" s="240"/>
      <c r="JV7" s="240"/>
      <c r="JW7" s="240"/>
      <c r="JX7" s="240"/>
      <c r="JY7" s="240"/>
      <c r="JZ7" s="240"/>
      <c r="KA7" s="240"/>
      <c r="KB7" s="240"/>
      <c r="KC7" s="240"/>
      <c r="KD7" s="240"/>
      <c r="KE7" s="240"/>
      <c r="KF7" s="240"/>
      <c r="KG7" s="240"/>
      <c r="KH7" s="240"/>
      <c r="KI7" s="240"/>
      <c r="KJ7" s="240"/>
      <c r="KK7" s="240"/>
      <c r="KL7" s="240"/>
      <c r="KM7" s="240"/>
      <c r="KN7" s="240"/>
      <c r="KO7" s="240"/>
      <c r="KP7" s="240"/>
      <c r="KQ7" s="240"/>
      <c r="KR7" s="240"/>
      <c r="KS7" s="240"/>
      <c r="KT7" s="240"/>
      <c r="KU7" s="240"/>
      <c r="KV7" s="240"/>
      <c r="KW7" s="240"/>
      <c r="KX7" s="240"/>
      <c r="KY7" s="240"/>
      <c r="KZ7" s="240"/>
      <c r="LA7" s="240"/>
      <c r="LB7" s="240"/>
      <c r="LC7" s="240"/>
      <c r="LD7" s="240"/>
      <c r="LE7" s="240"/>
      <c r="LF7" s="240"/>
      <c r="LG7" s="240"/>
      <c r="LH7" s="240"/>
      <c r="LI7" s="240"/>
      <c r="LJ7" s="240"/>
      <c r="LK7" s="240"/>
      <c r="LL7" s="240"/>
      <c r="LM7" s="240"/>
      <c r="LN7" s="240"/>
      <c r="LO7" s="240"/>
      <c r="LP7" s="240"/>
      <c r="LQ7" s="240"/>
      <c r="LR7" s="240"/>
      <c r="LS7" s="240"/>
      <c r="LT7" s="240"/>
      <c r="LU7" s="240"/>
      <c r="LV7" s="240"/>
      <c r="LW7" s="240"/>
      <c r="LX7" s="240"/>
      <c r="LY7" s="240"/>
      <c r="LZ7" s="240"/>
      <c r="MA7" s="240"/>
      <c r="MB7" s="240"/>
      <c r="MC7" s="240"/>
      <c r="MD7" s="240"/>
      <c r="ME7" s="240"/>
      <c r="MF7" s="240"/>
      <c r="MG7" s="240"/>
      <c r="MH7" s="240"/>
      <c r="MI7" s="240"/>
      <c r="MJ7" s="240"/>
      <c r="MK7" s="240"/>
      <c r="ML7" s="240"/>
      <c r="MM7" s="240"/>
      <c r="MN7" s="240"/>
      <c r="MO7" s="240"/>
      <c r="MP7" s="240"/>
      <c r="MQ7" s="240"/>
      <c r="MR7" s="240"/>
      <c r="MS7" s="240"/>
      <c r="MT7" s="240"/>
      <c r="MU7" s="240"/>
      <c r="MV7" s="240"/>
      <c r="MW7" s="240"/>
      <c r="MX7" s="240"/>
      <c r="MY7" s="240"/>
      <c r="MZ7" s="240"/>
      <c r="NA7" s="240"/>
      <c r="NB7" s="240"/>
      <c r="NC7" s="240"/>
      <c r="ND7" s="240"/>
      <c r="NE7" s="240"/>
      <c r="NF7" s="240"/>
      <c r="NG7" s="240"/>
      <c r="NH7" s="240"/>
      <c r="NI7" s="240"/>
      <c r="NJ7" s="240"/>
      <c r="NK7" s="240"/>
      <c r="NL7" s="240"/>
      <c r="NM7" s="240"/>
      <c r="NN7" s="240"/>
      <c r="NO7" s="240"/>
      <c r="NP7" s="240"/>
      <c r="NQ7" s="240"/>
      <c r="NR7" s="240"/>
      <c r="NS7" s="240"/>
      <c r="NT7" s="240"/>
      <c r="NU7" s="240"/>
      <c r="NV7" s="240"/>
      <c r="NW7" s="240"/>
      <c r="NX7" s="240"/>
      <c r="NY7" s="240"/>
      <c r="NZ7" s="240"/>
      <c r="OA7" s="240"/>
      <c r="OB7" s="240"/>
      <c r="OC7" s="240"/>
      <c r="OD7" s="240"/>
      <c r="OE7" s="240"/>
      <c r="OF7" s="240"/>
      <c r="OG7" s="240"/>
      <c r="OH7" s="240"/>
      <c r="OI7" s="240"/>
      <c r="OJ7" s="240"/>
      <c r="OK7" s="240"/>
      <c r="OL7" s="240"/>
      <c r="OM7" s="240"/>
      <c r="ON7" s="240"/>
      <c r="OO7" s="240"/>
      <c r="OP7" s="240"/>
      <c r="OQ7" s="240"/>
      <c r="OR7" s="240"/>
      <c r="OS7" s="240"/>
      <c r="OT7" s="240"/>
      <c r="OU7" s="240"/>
      <c r="OV7" s="240"/>
      <c r="OW7" s="240"/>
      <c r="OX7" s="240"/>
      <c r="OY7" s="240"/>
      <c r="OZ7" s="240"/>
      <c r="PA7" s="240"/>
      <c r="PB7" s="240"/>
      <c r="PC7" s="240"/>
      <c r="PD7" s="240"/>
      <c r="PE7" s="240"/>
      <c r="PF7" s="240"/>
      <c r="PG7" s="240"/>
      <c r="PH7" s="240"/>
      <c r="PI7" s="240"/>
      <c r="PJ7" s="240"/>
      <c r="PK7" s="240"/>
      <c r="PL7" s="240"/>
      <c r="PM7" s="240"/>
      <c r="PN7" s="240"/>
      <c r="PO7" s="240"/>
      <c r="PP7" s="240"/>
      <c r="PQ7" s="240"/>
      <c r="PR7" s="240"/>
      <c r="PS7" s="240"/>
      <c r="PT7" s="240"/>
      <c r="PU7" s="240"/>
      <c r="PV7" s="240"/>
      <c r="PW7" s="240"/>
      <c r="PX7" s="240"/>
      <c r="PY7" s="240"/>
      <c r="PZ7" s="240"/>
      <c r="QA7" s="240"/>
      <c r="QB7" s="240"/>
      <c r="QC7" s="240"/>
      <c r="QD7" s="240"/>
      <c r="QE7" s="240"/>
      <c r="QF7" s="240"/>
      <c r="QG7" s="240"/>
      <c r="QH7" s="240"/>
      <c r="QI7" s="240"/>
      <c r="QJ7" s="240"/>
      <c r="QK7" s="240"/>
      <c r="QL7" s="240"/>
      <c r="QM7" s="240"/>
      <c r="QN7" s="240"/>
      <c r="QO7" s="240"/>
      <c r="QP7" s="240"/>
      <c r="QQ7" s="240"/>
      <c r="QR7" s="240"/>
      <c r="QS7" s="240"/>
      <c r="QT7" s="240"/>
      <c r="QU7" s="240"/>
      <c r="QV7" s="240"/>
      <c r="QW7" s="240"/>
      <c r="QX7" s="240"/>
      <c r="QY7" s="240"/>
      <c r="QZ7" s="240"/>
      <c r="RA7" s="240"/>
      <c r="RB7" s="240"/>
      <c r="RC7" s="240"/>
      <c r="RD7" s="240"/>
      <c r="RE7" s="240"/>
      <c r="RF7" s="240"/>
      <c r="RG7" s="240"/>
      <c r="RH7" s="240"/>
      <c r="RI7" s="240"/>
      <c r="RJ7" s="240"/>
      <c r="RK7" s="240"/>
      <c r="RL7" s="240"/>
      <c r="RM7" s="240"/>
      <c r="RN7" s="240"/>
      <c r="RO7" s="240"/>
      <c r="RP7" s="240"/>
      <c r="RQ7" s="240"/>
      <c r="RR7" s="240"/>
      <c r="RS7" s="240"/>
      <c r="RT7" s="240"/>
      <c r="RU7" s="240"/>
      <c r="RV7" s="240"/>
      <c r="RW7" s="240"/>
      <c r="RX7" s="240"/>
      <c r="RY7" s="240"/>
      <c r="RZ7" s="240"/>
      <c r="SA7" s="240"/>
      <c r="SB7" s="240"/>
      <c r="SC7" s="240"/>
      <c r="SD7" s="240"/>
      <c r="SE7" s="240"/>
      <c r="SF7" s="240"/>
      <c r="SG7" s="240"/>
      <c r="SH7" s="240"/>
      <c r="SI7" s="240"/>
      <c r="SJ7" s="240"/>
      <c r="SK7" s="240"/>
      <c r="SL7" s="240"/>
      <c r="SM7" s="240"/>
      <c r="SN7" s="240"/>
      <c r="SO7" s="240"/>
      <c r="SP7" s="240"/>
      <c r="SQ7" s="240"/>
      <c r="SR7" s="240"/>
      <c r="SS7" s="240"/>
      <c r="ST7" s="240"/>
      <c r="SU7" s="240"/>
      <c r="SV7" s="240"/>
      <c r="SW7" s="240"/>
      <c r="SX7" s="240"/>
      <c r="SY7" s="240"/>
      <c r="SZ7" s="240"/>
      <c r="TA7" s="240"/>
      <c r="TB7" s="240"/>
      <c r="TC7" s="240"/>
      <c r="TD7" s="240"/>
      <c r="TE7" s="240"/>
      <c r="TF7" s="240"/>
      <c r="TG7" s="240"/>
      <c r="TH7" s="240"/>
      <c r="TI7" s="240"/>
      <c r="TJ7" s="240"/>
      <c r="TK7" s="240"/>
      <c r="TL7" s="240"/>
      <c r="TM7" s="240"/>
      <c r="TN7" s="240"/>
      <c r="TO7" s="240"/>
      <c r="TP7" s="240"/>
      <c r="TQ7" s="240"/>
      <c r="TR7" s="240"/>
      <c r="TS7" s="240"/>
      <c r="TT7" s="240"/>
      <c r="TU7" s="240"/>
      <c r="TV7" s="240"/>
      <c r="TW7" s="240"/>
      <c r="TX7" s="240"/>
      <c r="TY7" s="240"/>
      <c r="TZ7" s="240"/>
      <c r="UA7" s="240"/>
      <c r="UB7" s="240"/>
      <c r="UC7" s="240"/>
      <c r="UD7" s="240"/>
      <c r="UE7" s="240"/>
      <c r="UF7" s="240"/>
      <c r="UG7" s="240"/>
      <c r="UH7" s="240"/>
      <c r="UI7" s="240"/>
      <c r="UJ7" s="240"/>
      <c r="UK7" s="240"/>
      <c r="UL7" s="240"/>
      <c r="UM7" s="240"/>
      <c r="UN7" s="240"/>
      <c r="UO7" s="240"/>
      <c r="UP7" s="240"/>
      <c r="UQ7" s="240"/>
      <c r="UR7" s="240"/>
      <c r="US7" s="240"/>
      <c r="UT7" s="240"/>
      <c r="UU7" s="240"/>
      <c r="UV7" s="240"/>
      <c r="UW7" s="240"/>
      <c r="UX7" s="240"/>
      <c r="UY7" s="240"/>
      <c r="UZ7" s="240"/>
      <c r="VA7" s="240"/>
      <c r="VB7" s="240"/>
      <c r="VC7" s="240"/>
      <c r="VD7" s="240"/>
      <c r="VE7" s="240"/>
      <c r="VF7" s="240"/>
      <c r="VG7" s="240"/>
      <c r="VH7" s="240"/>
      <c r="VI7" s="240"/>
      <c r="VJ7" s="240"/>
      <c r="VK7" s="240"/>
      <c r="VL7" s="240"/>
      <c r="VM7" s="240"/>
      <c r="VN7" s="240"/>
      <c r="VO7" s="240"/>
      <c r="VP7" s="240"/>
      <c r="VQ7" s="240"/>
      <c r="VR7" s="240"/>
      <c r="VS7" s="240"/>
      <c r="VT7" s="240"/>
      <c r="VU7" s="240"/>
      <c r="VV7" s="240"/>
      <c r="VW7" s="240"/>
      <c r="VX7" s="240"/>
      <c r="VY7" s="240"/>
      <c r="VZ7" s="240"/>
      <c r="WA7" s="240"/>
      <c r="WB7" s="240"/>
      <c r="WC7" s="240"/>
      <c r="WD7" s="240"/>
      <c r="WE7" s="240"/>
      <c r="WF7" s="240"/>
      <c r="WG7" s="240"/>
      <c r="WH7" s="240"/>
      <c r="WI7" s="240"/>
      <c r="WJ7" s="240"/>
      <c r="WK7" s="240"/>
      <c r="WL7" s="240"/>
      <c r="WM7" s="240"/>
      <c r="WN7" s="240"/>
      <c r="WO7" s="240"/>
      <c r="WP7" s="240"/>
      <c r="WQ7" s="240"/>
      <c r="WR7" s="240"/>
      <c r="WS7" s="240"/>
      <c r="WT7" s="240"/>
      <c r="WU7" s="240"/>
      <c r="WV7" s="240"/>
      <c r="WW7" s="240"/>
      <c r="WX7" s="240"/>
      <c r="WY7" s="240"/>
      <c r="WZ7" s="240"/>
      <c r="XA7" s="240"/>
      <c r="XB7" s="240"/>
      <c r="XC7" s="240"/>
      <c r="XD7" s="240"/>
      <c r="XE7" s="240"/>
      <c r="XF7" s="240"/>
      <c r="XG7" s="240"/>
      <c r="XH7" s="240"/>
      <c r="XI7" s="240"/>
      <c r="XJ7" s="240"/>
      <c r="XK7" s="240"/>
      <c r="XL7" s="240"/>
      <c r="XM7" s="240"/>
      <c r="XN7" s="240"/>
      <c r="XO7" s="240"/>
      <c r="XP7" s="240"/>
      <c r="XQ7" s="240"/>
      <c r="XR7" s="240"/>
      <c r="XS7" s="240"/>
      <c r="XT7" s="240"/>
      <c r="XU7" s="240"/>
      <c r="XV7" s="240"/>
      <c r="XW7" s="240"/>
      <c r="XX7" s="240"/>
      <c r="XY7" s="240"/>
      <c r="XZ7" s="240"/>
      <c r="YA7" s="240"/>
      <c r="YB7" s="240"/>
      <c r="YC7" s="240"/>
      <c r="YD7" s="240"/>
      <c r="YE7" s="240"/>
      <c r="YF7" s="240"/>
      <c r="YG7" s="240"/>
      <c r="YH7" s="240"/>
      <c r="YI7" s="240"/>
      <c r="YJ7" s="240"/>
      <c r="YK7" s="240"/>
      <c r="YL7" s="240"/>
      <c r="YM7" s="240"/>
      <c r="YN7" s="240"/>
      <c r="YO7" s="240"/>
      <c r="YP7" s="240"/>
      <c r="YQ7" s="240"/>
      <c r="YR7" s="240"/>
      <c r="YS7" s="240"/>
      <c r="YT7" s="240"/>
      <c r="YU7" s="240"/>
      <c r="YV7" s="240"/>
      <c r="YW7" s="240"/>
      <c r="YX7" s="240"/>
      <c r="YY7" s="240"/>
      <c r="YZ7" s="240"/>
      <c r="ZA7" s="240"/>
      <c r="ZB7" s="240"/>
      <c r="ZC7" s="240"/>
      <c r="ZD7" s="240"/>
      <c r="ZE7" s="240"/>
      <c r="ZF7" s="240"/>
      <c r="ZG7" s="240"/>
      <c r="ZH7" s="240"/>
      <c r="ZI7" s="240"/>
      <c r="ZJ7" s="240"/>
      <c r="ZK7" s="240"/>
      <c r="ZL7" s="240"/>
      <c r="ZM7" s="240"/>
      <c r="ZN7" s="240"/>
      <c r="ZO7" s="240"/>
      <c r="ZP7" s="240"/>
      <c r="ZQ7" s="240"/>
      <c r="ZR7" s="240"/>
      <c r="ZS7" s="240"/>
      <c r="ZT7" s="240"/>
      <c r="ZU7" s="240"/>
      <c r="ZV7" s="240"/>
      <c r="ZW7" s="240"/>
      <c r="ZX7" s="240"/>
      <c r="ZY7" s="240"/>
      <c r="ZZ7" s="240"/>
      <c r="AAA7" s="240"/>
      <c r="AAB7" s="240"/>
      <c r="AAC7" s="240"/>
      <c r="AAD7" s="240"/>
      <c r="AAE7" s="240"/>
      <c r="AAF7" s="240"/>
      <c r="AAG7" s="240"/>
      <c r="AAH7" s="240"/>
      <c r="AAI7" s="240"/>
      <c r="AAJ7" s="240"/>
      <c r="AAK7" s="240"/>
      <c r="AAL7" s="240"/>
      <c r="AAM7" s="240"/>
      <c r="AAN7" s="240"/>
      <c r="AAO7" s="240"/>
      <c r="AAP7" s="240"/>
      <c r="AAQ7" s="240"/>
      <c r="AAR7" s="240"/>
      <c r="AAS7" s="240"/>
      <c r="AAT7" s="240"/>
      <c r="AAU7" s="240"/>
      <c r="AAV7" s="240"/>
      <c r="AAW7" s="240"/>
      <c r="AAX7" s="240"/>
      <c r="AAY7" s="240"/>
      <c r="AAZ7" s="240"/>
      <c r="ABA7" s="240"/>
      <c r="ABB7" s="240"/>
      <c r="ABC7" s="240"/>
      <c r="ABD7" s="240"/>
      <c r="ABE7" s="240"/>
      <c r="ABF7" s="240"/>
      <c r="ABG7" s="240"/>
      <c r="ABH7" s="240"/>
      <c r="ABI7" s="240"/>
      <c r="ABJ7" s="240"/>
      <c r="ABK7" s="240"/>
      <c r="ABL7" s="240"/>
      <c r="ABM7" s="240"/>
      <c r="ABN7" s="240"/>
      <c r="ABO7" s="240"/>
      <c r="ABP7" s="240"/>
      <c r="ABQ7" s="240"/>
      <c r="ABR7" s="240"/>
      <c r="ABS7" s="240"/>
      <c r="ABT7" s="240"/>
      <c r="ABU7" s="240"/>
      <c r="ABV7" s="240"/>
      <c r="ABW7" s="240"/>
      <c r="ABX7" s="240"/>
      <c r="ABY7" s="240"/>
      <c r="ABZ7" s="240"/>
      <c r="ACA7" s="240"/>
      <c r="ACB7" s="240"/>
      <c r="ACC7" s="240"/>
      <c r="ACD7" s="240"/>
      <c r="ACE7" s="240"/>
      <c r="ACF7" s="240"/>
      <c r="ACG7" s="240"/>
      <c r="ACH7" s="240"/>
      <c r="ACI7" s="240"/>
      <c r="ACJ7" s="240"/>
      <c r="ACK7" s="240"/>
      <c r="ACL7" s="240"/>
      <c r="ACM7" s="240"/>
      <c r="ACN7" s="240"/>
      <c r="ACO7" s="240"/>
      <c r="ACP7" s="240"/>
      <c r="ACQ7" s="240"/>
      <c r="ACR7" s="240"/>
      <c r="ACS7" s="240"/>
      <c r="ACT7" s="240"/>
      <c r="ACU7" s="240"/>
      <c r="ACV7" s="240"/>
      <c r="ACW7" s="240"/>
      <c r="ACX7" s="240"/>
      <c r="ACY7" s="240"/>
      <c r="ACZ7" s="240"/>
      <c r="ADA7" s="240"/>
      <c r="ADB7" s="240"/>
      <c r="ADC7" s="240"/>
      <c r="ADD7" s="240"/>
      <c r="ADE7" s="240"/>
      <c r="ADF7" s="240"/>
      <c r="ADG7" s="240"/>
      <c r="ADH7" s="240"/>
      <c r="ADI7" s="240"/>
      <c r="ADJ7" s="240"/>
      <c r="ADK7" s="240"/>
      <c r="ADL7" s="240"/>
      <c r="ADM7" s="240"/>
      <c r="ADN7" s="240"/>
      <c r="ADO7" s="240"/>
      <c r="ADP7" s="240"/>
      <c r="ADQ7" s="240"/>
      <c r="ADR7" s="240"/>
      <c r="ADS7" s="240"/>
      <c r="ADT7" s="240"/>
      <c r="ADU7" s="240"/>
      <c r="ADV7" s="240"/>
      <c r="ADW7" s="240"/>
      <c r="ADX7" s="240"/>
      <c r="ADY7" s="240"/>
      <c r="ADZ7" s="240"/>
      <c r="AEA7" s="240"/>
      <c r="AEB7" s="240"/>
      <c r="AEC7" s="240"/>
      <c r="AED7" s="240"/>
      <c r="AEE7" s="240"/>
      <c r="AEF7" s="240"/>
      <c r="AEG7" s="240"/>
      <c r="AEH7" s="240"/>
      <c r="AEI7" s="240"/>
      <c r="AEJ7" s="240"/>
      <c r="AEK7" s="240"/>
      <c r="AEL7" s="240"/>
      <c r="AEM7" s="240"/>
      <c r="AEN7" s="240"/>
      <c r="AEO7" s="240"/>
      <c r="AEP7" s="240"/>
      <c r="AEQ7" s="240"/>
      <c r="AER7" s="240"/>
      <c r="AES7" s="240"/>
      <c r="AET7" s="240"/>
      <c r="AEU7" s="240"/>
      <c r="AEV7" s="240"/>
      <c r="AEW7" s="240"/>
      <c r="AEX7" s="240"/>
      <c r="AEY7" s="240"/>
      <c r="AEZ7" s="240"/>
      <c r="AFA7" s="240"/>
      <c r="AFB7" s="240"/>
      <c r="AFC7" s="240"/>
      <c r="AFD7" s="240"/>
      <c r="AFE7" s="240"/>
      <c r="AFF7" s="240"/>
      <c r="AFG7" s="240"/>
      <c r="AFH7" s="240"/>
      <c r="AFI7" s="240"/>
      <c r="AFJ7" s="240"/>
      <c r="AFK7" s="240"/>
      <c r="AFL7" s="240"/>
      <c r="AFM7" s="240"/>
      <c r="AFN7" s="240"/>
      <c r="AFO7" s="240"/>
      <c r="AFP7" s="240"/>
      <c r="AFQ7" s="240"/>
      <c r="AFR7" s="240"/>
      <c r="AFS7" s="240"/>
      <c r="AFT7" s="240"/>
      <c r="AFU7" s="240"/>
      <c r="AFV7" s="240"/>
      <c r="AFW7" s="240"/>
      <c r="AFX7" s="240"/>
      <c r="AFY7" s="240"/>
      <c r="AFZ7" s="240"/>
      <c r="AGA7" s="240"/>
      <c r="AGB7" s="240"/>
      <c r="AGC7" s="240"/>
      <c r="AGD7" s="240"/>
      <c r="AGE7" s="240"/>
      <c r="AGF7" s="240"/>
      <c r="AGG7" s="240"/>
      <c r="AGH7" s="240"/>
      <c r="AGI7" s="240"/>
      <c r="AGJ7" s="240"/>
      <c r="AGK7" s="240"/>
      <c r="AGL7" s="240"/>
      <c r="AGM7" s="240"/>
      <c r="AGN7" s="240"/>
      <c r="AGO7" s="240"/>
      <c r="AGP7" s="240"/>
      <c r="AGQ7" s="240"/>
      <c r="AGR7" s="240"/>
      <c r="AGS7" s="240"/>
      <c r="AGT7" s="240"/>
      <c r="AGU7" s="240"/>
      <c r="AGV7" s="240"/>
      <c r="AGW7" s="240"/>
      <c r="AGX7" s="240"/>
      <c r="AGY7" s="240"/>
      <c r="AGZ7" s="240"/>
      <c r="AHA7" s="240"/>
      <c r="AHB7" s="240"/>
      <c r="AHC7" s="240"/>
      <c r="AHD7" s="240"/>
      <c r="AHE7" s="240"/>
      <c r="AHF7" s="240"/>
      <c r="AHG7" s="240"/>
      <c r="AHH7" s="240"/>
      <c r="AHI7" s="240"/>
      <c r="AHJ7" s="240"/>
      <c r="AHK7" s="240"/>
      <c r="AHL7" s="240"/>
      <c r="AHM7" s="240"/>
      <c r="AHN7" s="240"/>
      <c r="AHO7" s="240"/>
      <c r="AHP7" s="240"/>
      <c r="AHQ7" s="240"/>
      <c r="AHR7" s="240"/>
      <c r="AHS7" s="240"/>
      <c r="AHT7" s="240"/>
      <c r="AHU7" s="240"/>
      <c r="AHV7" s="240"/>
      <c r="AHW7" s="240"/>
      <c r="AHX7" s="240"/>
      <c r="AHY7" s="240"/>
      <c r="AHZ7" s="240"/>
      <c r="AIA7" s="240"/>
      <c r="AIB7" s="240"/>
      <c r="AIC7" s="240"/>
      <c r="AID7" s="240"/>
      <c r="AIE7" s="240"/>
      <c r="AIF7" s="240"/>
      <c r="AIG7" s="240"/>
      <c r="AIH7" s="240"/>
      <c r="AII7" s="240"/>
      <c r="AIJ7" s="240"/>
      <c r="AIK7" s="240"/>
      <c r="AIL7" s="240"/>
      <c r="AIM7" s="240"/>
      <c r="AIN7" s="240"/>
      <c r="AIO7" s="240"/>
      <c r="AIP7" s="240"/>
      <c r="AIQ7" s="240"/>
      <c r="AIR7" s="240"/>
      <c r="AIS7" s="240"/>
      <c r="AIT7" s="240"/>
      <c r="AIU7" s="240"/>
      <c r="AIV7" s="240"/>
      <c r="AIW7" s="240"/>
      <c r="AIX7" s="240"/>
      <c r="AIY7" s="240"/>
      <c r="AIZ7" s="240"/>
      <c r="AJA7" s="240"/>
      <c r="AJB7" s="240"/>
      <c r="AJC7" s="240"/>
      <c r="AJD7" s="240"/>
      <c r="AJE7" s="240"/>
      <c r="AJF7" s="240"/>
      <c r="AJG7" s="240"/>
      <c r="AJH7" s="240"/>
      <c r="AJI7" s="240"/>
      <c r="AJJ7" s="240"/>
      <c r="AJK7" s="240"/>
      <c r="AJL7" s="240"/>
      <c r="AJM7" s="240"/>
      <c r="AJN7" s="240"/>
      <c r="AJO7" s="240"/>
      <c r="AJP7" s="240"/>
      <c r="AJQ7" s="240"/>
      <c r="AJR7" s="240"/>
      <c r="AJS7" s="240"/>
      <c r="AJT7" s="240"/>
      <c r="AJU7" s="240"/>
      <c r="AJV7" s="240"/>
      <c r="AJW7" s="240"/>
      <c r="AJX7" s="240"/>
      <c r="AJY7" s="240"/>
      <c r="AJZ7" s="240"/>
      <c r="AKA7" s="240"/>
      <c r="AKB7" s="240"/>
      <c r="AKC7" s="240"/>
      <c r="AKD7" s="240"/>
      <c r="AKE7" s="240"/>
      <c r="AKF7" s="240"/>
      <c r="AKG7" s="240"/>
      <c r="AKH7" s="240"/>
      <c r="AKI7" s="240"/>
      <c r="AKJ7" s="240"/>
      <c r="AKK7" s="240"/>
      <c r="AKL7" s="240"/>
      <c r="AKM7" s="240"/>
      <c r="AKN7" s="240"/>
      <c r="AKO7" s="240"/>
      <c r="AKP7" s="240"/>
      <c r="AKQ7" s="240"/>
      <c r="AKR7" s="240"/>
      <c r="AKS7" s="240"/>
      <c r="AKT7" s="240"/>
      <c r="AKU7" s="240"/>
      <c r="AKV7" s="240"/>
      <c r="AKW7" s="240"/>
      <c r="AKX7" s="240"/>
      <c r="AKY7" s="240"/>
      <c r="AKZ7" s="240"/>
      <c r="ALA7" s="240"/>
      <c r="ALB7" s="240"/>
      <c r="ALC7" s="240"/>
      <c r="ALD7" s="240"/>
      <c r="ALE7" s="240"/>
      <c r="ALF7" s="240"/>
      <c r="ALG7" s="240"/>
      <c r="ALH7" s="240"/>
      <c r="ALI7" s="240"/>
      <c r="ALJ7" s="240"/>
      <c r="ALK7" s="240"/>
      <c r="ALL7" s="240"/>
      <c r="ALM7" s="240"/>
      <c r="ALN7" s="240"/>
      <c r="ALO7" s="240"/>
      <c r="ALP7" s="240"/>
      <c r="ALQ7" s="240"/>
      <c r="ALR7" s="240"/>
      <c r="ALS7" s="240"/>
      <c r="ALT7" s="240"/>
      <c r="ALU7" s="240"/>
      <c r="ALV7" s="240"/>
      <c r="ALW7" s="240"/>
      <c r="ALX7" s="240"/>
      <c r="ALY7" s="240"/>
      <c r="ALZ7" s="240"/>
      <c r="AMA7" s="240"/>
      <c r="AMB7" s="240"/>
      <c r="AMC7" s="240"/>
      <c r="AMD7" s="240"/>
      <c r="AME7" s="240"/>
      <c r="AMF7" s="240"/>
      <c r="AMG7" s="240"/>
      <c r="AMH7" s="240"/>
      <c r="AMI7" s="240"/>
      <c r="AMJ7" s="240"/>
      <c r="AMK7" s="240"/>
    </row>
    <row r="8" spans="1:1025" s="234" customFormat="1" ht="114" customHeight="1" x14ac:dyDescent="0.25">
      <c r="A8" s="225" t="s">
        <v>274</v>
      </c>
      <c r="B8" s="226" t="s">
        <v>101</v>
      </c>
      <c r="C8" s="325" t="s">
        <v>127</v>
      </c>
      <c r="D8" s="325"/>
      <c r="E8" s="325"/>
      <c r="F8" s="226" t="s">
        <v>282</v>
      </c>
      <c r="G8" s="226">
        <v>1</v>
      </c>
      <c r="H8" s="226">
        <v>0.9</v>
      </c>
      <c r="I8" s="260" t="s">
        <v>317</v>
      </c>
      <c r="J8" s="261" t="s">
        <v>315</v>
      </c>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c r="HW8" s="240"/>
      <c r="HX8" s="240"/>
      <c r="HY8" s="240"/>
      <c r="HZ8" s="240"/>
      <c r="IA8" s="240"/>
      <c r="IB8" s="240"/>
      <c r="IC8" s="240"/>
      <c r="ID8" s="240"/>
      <c r="IE8" s="240"/>
      <c r="IF8" s="240"/>
      <c r="IG8" s="240"/>
      <c r="IH8" s="240"/>
      <c r="II8" s="240"/>
      <c r="IJ8" s="240"/>
      <c r="IK8" s="240"/>
      <c r="IL8" s="240"/>
      <c r="IM8" s="240"/>
      <c r="IN8" s="240"/>
      <c r="IO8" s="240"/>
      <c r="IP8" s="240"/>
      <c r="IQ8" s="240"/>
      <c r="IR8" s="240"/>
      <c r="IS8" s="240"/>
      <c r="IT8" s="240"/>
      <c r="IU8" s="240"/>
      <c r="IV8" s="240"/>
      <c r="IW8" s="240"/>
      <c r="IX8" s="240"/>
      <c r="IY8" s="240"/>
      <c r="IZ8" s="240"/>
      <c r="JA8" s="240"/>
      <c r="JB8" s="240"/>
      <c r="JC8" s="240"/>
      <c r="JD8" s="240"/>
      <c r="JE8" s="240"/>
      <c r="JF8" s="240"/>
      <c r="JG8" s="240"/>
      <c r="JH8" s="240"/>
      <c r="JI8" s="240"/>
      <c r="JJ8" s="240"/>
      <c r="JK8" s="240"/>
      <c r="JL8" s="240"/>
      <c r="JM8" s="240"/>
      <c r="JN8" s="240"/>
      <c r="JO8" s="240"/>
      <c r="JP8" s="240"/>
      <c r="JQ8" s="240"/>
      <c r="JR8" s="240"/>
      <c r="JS8" s="240"/>
      <c r="JT8" s="240"/>
      <c r="JU8" s="240"/>
      <c r="JV8" s="240"/>
      <c r="JW8" s="240"/>
      <c r="JX8" s="240"/>
      <c r="JY8" s="240"/>
      <c r="JZ8" s="240"/>
      <c r="KA8" s="240"/>
      <c r="KB8" s="240"/>
      <c r="KC8" s="240"/>
      <c r="KD8" s="240"/>
      <c r="KE8" s="240"/>
      <c r="KF8" s="240"/>
      <c r="KG8" s="240"/>
      <c r="KH8" s="240"/>
      <c r="KI8" s="240"/>
      <c r="KJ8" s="240"/>
      <c r="KK8" s="240"/>
      <c r="KL8" s="240"/>
      <c r="KM8" s="240"/>
      <c r="KN8" s="240"/>
      <c r="KO8" s="240"/>
      <c r="KP8" s="240"/>
      <c r="KQ8" s="240"/>
      <c r="KR8" s="240"/>
      <c r="KS8" s="240"/>
      <c r="KT8" s="240"/>
      <c r="KU8" s="240"/>
      <c r="KV8" s="240"/>
      <c r="KW8" s="240"/>
      <c r="KX8" s="240"/>
      <c r="KY8" s="240"/>
      <c r="KZ8" s="240"/>
      <c r="LA8" s="240"/>
      <c r="LB8" s="240"/>
      <c r="LC8" s="240"/>
      <c r="LD8" s="240"/>
      <c r="LE8" s="240"/>
      <c r="LF8" s="240"/>
      <c r="LG8" s="240"/>
      <c r="LH8" s="240"/>
      <c r="LI8" s="240"/>
      <c r="LJ8" s="240"/>
      <c r="LK8" s="240"/>
      <c r="LL8" s="240"/>
      <c r="LM8" s="240"/>
      <c r="LN8" s="240"/>
      <c r="LO8" s="240"/>
      <c r="LP8" s="240"/>
      <c r="LQ8" s="240"/>
      <c r="LR8" s="240"/>
      <c r="LS8" s="240"/>
      <c r="LT8" s="240"/>
      <c r="LU8" s="240"/>
      <c r="LV8" s="240"/>
      <c r="LW8" s="240"/>
      <c r="LX8" s="240"/>
      <c r="LY8" s="240"/>
      <c r="LZ8" s="240"/>
      <c r="MA8" s="240"/>
      <c r="MB8" s="240"/>
      <c r="MC8" s="240"/>
      <c r="MD8" s="240"/>
      <c r="ME8" s="240"/>
      <c r="MF8" s="240"/>
      <c r="MG8" s="240"/>
      <c r="MH8" s="240"/>
      <c r="MI8" s="240"/>
      <c r="MJ8" s="240"/>
      <c r="MK8" s="240"/>
      <c r="ML8" s="240"/>
      <c r="MM8" s="240"/>
      <c r="MN8" s="240"/>
      <c r="MO8" s="240"/>
      <c r="MP8" s="240"/>
      <c r="MQ8" s="240"/>
      <c r="MR8" s="240"/>
      <c r="MS8" s="240"/>
      <c r="MT8" s="240"/>
      <c r="MU8" s="240"/>
      <c r="MV8" s="240"/>
      <c r="MW8" s="240"/>
      <c r="MX8" s="240"/>
      <c r="MY8" s="240"/>
      <c r="MZ8" s="240"/>
      <c r="NA8" s="240"/>
      <c r="NB8" s="240"/>
      <c r="NC8" s="240"/>
      <c r="ND8" s="240"/>
      <c r="NE8" s="240"/>
      <c r="NF8" s="240"/>
      <c r="NG8" s="240"/>
      <c r="NH8" s="240"/>
      <c r="NI8" s="240"/>
      <c r="NJ8" s="240"/>
      <c r="NK8" s="240"/>
      <c r="NL8" s="240"/>
      <c r="NM8" s="240"/>
      <c r="NN8" s="240"/>
      <c r="NO8" s="240"/>
      <c r="NP8" s="240"/>
      <c r="NQ8" s="240"/>
      <c r="NR8" s="240"/>
      <c r="NS8" s="240"/>
      <c r="NT8" s="240"/>
      <c r="NU8" s="240"/>
      <c r="NV8" s="240"/>
      <c r="NW8" s="240"/>
      <c r="NX8" s="240"/>
      <c r="NY8" s="240"/>
      <c r="NZ8" s="240"/>
      <c r="OA8" s="240"/>
      <c r="OB8" s="240"/>
      <c r="OC8" s="240"/>
      <c r="OD8" s="240"/>
      <c r="OE8" s="240"/>
      <c r="OF8" s="240"/>
      <c r="OG8" s="240"/>
      <c r="OH8" s="240"/>
      <c r="OI8" s="240"/>
      <c r="OJ8" s="240"/>
      <c r="OK8" s="240"/>
      <c r="OL8" s="240"/>
      <c r="OM8" s="240"/>
      <c r="ON8" s="240"/>
      <c r="OO8" s="240"/>
      <c r="OP8" s="240"/>
      <c r="OQ8" s="240"/>
      <c r="OR8" s="240"/>
      <c r="OS8" s="240"/>
      <c r="OT8" s="240"/>
      <c r="OU8" s="240"/>
      <c r="OV8" s="240"/>
      <c r="OW8" s="240"/>
      <c r="OX8" s="240"/>
      <c r="OY8" s="240"/>
      <c r="OZ8" s="240"/>
      <c r="PA8" s="240"/>
      <c r="PB8" s="240"/>
      <c r="PC8" s="240"/>
      <c r="PD8" s="240"/>
      <c r="PE8" s="240"/>
      <c r="PF8" s="240"/>
      <c r="PG8" s="240"/>
      <c r="PH8" s="240"/>
      <c r="PI8" s="240"/>
      <c r="PJ8" s="240"/>
      <c r="PK8" s="240"/>
      <c r="PL8" s="240"/>
      <c r="PM8" s="240"/>
      <c r="PN8" s="240"/>
      <c r="PO8" s="240"/>
      <c r="PP8" s="240"/>
      <c r="PQ8" s="240"/>
      <c r="PR8" s="240"/>
      <c r="PS8" s="240"/>
      <c r="PT8" s="240"/>
      <c r="PU8" s="240"/>
      <c r="PV8" s="240"/>
      <c r="PW8" s="240"/>
      <c r="PX8" s="240"/>
      <c r="PY8" s="240"/>
      <c r="PZ8" s="240"/>
      <c r="QA8" s="240"/>
      <c r="QB8" s="240"/>
      <c r="QC8" s="240"/>
      <c r="QD8" s="240"/>
      <c r="QE8" s="240"/>
      <c r="QF8" s="240"/>
      <c r="QG8" s="240"/>
      <c r="QH8" s="240"/>
      <c r="QI8" s="240"/>
      <c r="QJ8" s="240"/>
      <c r="QK8" s="240"/>
      <c r="QL8" s="240"/>
      <c r="QM8" s="240"/>
      <c r="QN8" s="240"/>
      <c r="QO8" s="240"/>
      <c r="QP8" s="240"/>
      <c r="QQ8" s="240"/>
      <c r="QR8" s="240"/>
      <c r="QS8" s="240"/>
      <c r="QT8" s="240"/>
      <c r="QU8" s="240"/>
      <c r="QV8" s="240"/>
      <c r="QW8" s="240"/>
      <c r="QX8" s="240"/>
      <c r="QY8" s="240"/>
      <c r="QZ8" s="240"/>
      <c r="RA8" s="240"/>
      <c r="RB8" s="240"/>
      <c r="RC8" s="240"/>
      <c r="RD8" s="240"/>
      <c r="RE8" s="240"/>
      <c r="RF8" s="240"/>
      <c r="RG8" s="240"/>
      <c r="RH8" s="240"/>
      <c r="RI8" s="240"/>
      <c r="RJ8" s="240"/>
      <c r="RK8" s="240"/>
      <c r="RL8" s="240"/>
      <c r="RM8" s="240"/>
      <c r="RN8" s="240"/>
      <c r="RO8" s="240"/>
      <c r="RP8" s="240"/>
      <c r="RQ8" s="240"/>
      <c r="RR8" s="240"/>
      <c r="RS8" s="240"/>
      <c r="RT8" s="240"/>
      <c r="RU8" s="240"/>
      <c r="RV8" s="240"/>
      <c r="RW8" s="240"/>
      <c r="RX8" s="240"/>
      <c r="RY8" s="240"/>
      <c r="RZ8" s="240"/>
      <c r="SA8" s="240"/>
      <c r="SB8" s="240"/>
      <c r="SC8" s="240"/>
      <c r="SD8" s="240"/>
      <c r="SE8" s="240"/>
      <c r="SF8" s="240"/>
      <c r="SG8" s="240"/>
      <c r="SH8" s="240"/>
      <c r="SI8" s="240"/>
      <c r="SJ8" s="240"/>
      <c r="SK8" s="240"/>
      <c r="SL8" s="240"/>
      <c r="SM8" s="240"/>
      <c r="SN8" s="240"/>
      <c r="SO8" s="240"/>
      <c r="SP8" s="240"/>
      <c r="SQ8" s="240"/>
      <c r="SR8" s="240"/>
      <c r="SS8" s="240"/>
      <c r="ST8" s="240"/>
      <c r="SU8" s="240"/>
      <c r="SV8" s="240"/>
      <c r="SW8" s="240"/>
      <c r="SX8" s="240"/>
      <c r="SY8" s="240"/>
      <c r="SZ8" s="240"/>
      <c r="TA8" s="240"/>
      <c r="TB8" s="240"/>
      <c r="TC8" s="240"/>
      <c r="TD8" s="240"/>
      <c r="TE8" s="240"/>
      <c r="TF8" s="240"/>
      <c r="TG8" s="240"/>
      <c r="TH8" s="240"/>
      <c r="TI8" s="240"/>
      <c r="TJ8" s="240"/>
      <c r="TK8" s="240"/>
      <c r="TL8" s="240"/>
      <c r="TM8" s="240"/>
      <c r="TN8" s="240"/>
      <c r="TO8" s="240"/>
      <c r="TP8" s="240"/>
      <c r="TQ8" s="240"/>
      <c r="TR8" s="240"/>
      <c r="TS8" s="240"/>
      <c r="TT8" s="240"/>
      <c r="TU8" s="240"/>
      <c r="TV8" s="240"/>
      <c r="TW8" s="240"/>
      <c r="TX8" s="240"/>
      <c r="TY8" s="240"/>
      <c r="TZ8" s="240"/>
      <c r="UA8" s="240"/>
      <c r="UB8" s="240"/>
      <c r="UC8" s="240"/>
      <c r="UD8" s="240"/>
      <c r="UE8" s="240"/>
      <c r="UF8" s="240"/>
      <c r="UG8" s="240"/>
      <c r="UH8" s="240"/>
      <c r="UI8" s="240"/>
      <c r="UJ8" s="240"/>
      <c r="UK8" s="240"/>
      <c r="UL8" s="240"/>
      <c r="UM8" s="240"/>
      <c r="UN8" s="240"/>
      <c r="UO8" s="240"/>
      <c r="UP8" s="240"/>
      <c r="UQ8" s="240"/>
      <c r="UR8" s="240"/>
      <c r="US8" s="240"/>
      <c r="UT8" s="240"/>
      <c r="UU8" s="240"/>
      <c r="UV8" s="240"/>
      <c r="UW8" s="240"/>
      <c r="UX8" s="240"/>
      <c r="UY8" s="240"/>
      <c r="UZ8" s="240"/>
      <c r="VA8" s="240"/>
      <c r="VB8" s="240"/>
      <c r="VC8" s="240"/>
      <c r="VD8" s="240"/>
      <c r="VE8" s="240"/>
      <c r="VF8" s="240"/>
      <c r="VG8" s="240"/>
      <c r="VH8" s="240"/>
      <c r="VI8" s="240"/>
      <c r="VJ8" s="240"/>
      <c r="VK8" s="240"/>
      <c r="VL8" s="240"/>
      <c r="VM8" s="240"/>
      <c r="VN8" s="240"/>
      <c r="VO8" s="240"/>
      <c r="VP8" s="240"/>
      <c r="VQ8" s="240"/>
      <c r="VR8" s="240"/>
      <c r="VS8" s="240"/>
      <c r="VT8" s="240"/>
      <c r="VU8" s="240"/>
      <c r="VV8" s="240"/>
      <c r="VW8" s="240"/>
      <c r="VX8" s="240"/>
      <c r="VY8" s="240"/>
      <c r="VZ8" s="240"/>
      <c r="WA8" s="240"/>
      <c r="WB8" s="240"/>
      <c r="WC8" s="240"/>
      <c r="WD8" s="240"/>
      <c r="WE8" s="240"/>
      <c r="WF8" s="240"/>
      <c r="WG8" s="240"/>
      <c r="WH8" s="240"/>
      <c r="WI8" s="240"/>
      <c r="WJ8" s="240"/>
      <c r="WK8" s="240"/>
      <c r="WL8" s="240"/>
      <c r="WM8" s="240"/>
      <c r="WN8" s="240"/>
      <c r="WO8" s="240"/>
      <c r="WP8" s="240"/>
      <c r="WQ8" s="240"/>
      <c r="WR8" s="240"/>
      <c r="WS8" s="240"/>
      <c r="WT8" s="240"/>
      <c r="WU8" s="240"/>
      <c r="WV8" s="240"/>
      <c r="WW8" s="240"/>
      <c r="WX8" s="240"/>
      <c r="WY8" s="240"/>
      <c r="WZ8" s="240"/>
      <c r="XA8" s="240"/>
      <c r="XB8" s="240"/>
      <c r="XC8" s="240"/>
      <c r="XD8" s="240"/>
      <c r="XE8" s="240"/>
      <c r="XF8" s="240"/>
      <c r="XG8" s="240"/>
      <c r="XH8" s="240"/>
      <c r="XI8" s="240"/>
      <c r="XJ8" s="240"/>
      <c r="XK8" s="240"/>
      <c r="XL8" s="240"/>
      <c r="XM8" s="240"/>
      <c r="XN8" s="240"/>
      <c r="XO8" s="240"/>
      <c r="XP8" s="240"/>
      <c r="XQ8" s="240"/>
      <c r="XR8" s="240"/>
      <c r="XS8" s="240"/>
      <c r="XT8" s="240"/>
      <c r="XU8" s="240"/>
      <c r="XV8" s="240"/>
      <c r="XW8" s="240"/>
      <c r="XX8" s="240"/>
      <c r="XY8" s="240"/>
      <c r="XZ8" s="240"/>
      <c r="YA8" s="240"/>
      <c r="YB8" s="240"/>
      <c r="YC8" s="240"/>
      <c r="YD8" s="240"/>
      <c r="YE8" s="240"/>
      <c r="YF8" s="240"/>
      <c r="YG8" s="240"/>
      <c r="YH8" s="240"/>
      <c r="YI8" s="240"/>
      <c r="YJ8" s="240"/>
      <c r="YK8" s="240"/>
      <c r="YL8" s="240"/>
      <c r="YM8" s="240"/>
      <c r="YN8" s="240"/>
      <c r="YO8" s="240"/>
      <c r="YP8" s="240"/>
      <c r="YQ8" s="240"/>
      <c r="YR8" s="240"/>
      <c r="YS8" s="240"/>
      <c r="YT8" s="240"/>
      <c r="YU8" s="240"/>
      <c r="YV8" s="240"/>
      <c r="YW8" s="240"/>
      <c r="YX8" s="240"/>
      <c r="YY8" s="240"/>
      <c r="YZ8" s="240"/>
      <c r="ZA8" s="240"/>
      <c r="ZB8" s="240"/>
      <c r="ZC8" s="240"/>
      <c r="ZD8" s="240"/>
      <c r="ZE8" s="240"/>
      <c r="ZF8" s="240"/>
      <c r="ZG8" s="240"/>
      <c r="ZH8" s="240"/>
      <c r="ZI8" s="240"/>
      <c r="ZJ8" s="240"/>
      <c r="ZK8" s="240"/>
      <c r="ZL8" s="240"/>
      <c r="ZM8" s="240"/>
      <c r="ZN8" s="240"/>
      <c r="ZO8" s="240"/>
      <c r="ZP8" s="240"/>
      <c r="ZQ8" s="240"/>
      <c r="ZR8" s="240"/>
      <c r="ZS8" s="240"/>
      <c r="ZT8" s="240"/>
      <c r="ZU8" s="240"/>
      <c r="ZV8" s="240"/>
      <c r="ZW8" s="240"/>
      <c r="ZX8" s="240"/>
      <c r="ZY8" s="240"/>
      <c r="ZZ8" s="240"/>
      <c r="AAA8" s="240"/>
      <c r="AAB8" s="240"/>
      <c r="AAC8" s="240"/>
      <c r="AAD8" s="240"/>
      <c r="AAE8" s="240"/>
      <c r="AAF8" s="240"/>
      <c r="AAG8" s="240"/>
      <c r="AAH8" s="240"/>
      <c r="AAI8" s="240"/>
      <c r="AAJ8" s="240"/>
      <c r="AAK8" s="240"/>
      <c r="AAL8" s="240"/>
      <c r="AAM8" s="240"/>
      <c r="AAN8" s="240"/>
      <c r="AAO8" s="240"/>
      <c r="AAP8" s="240"/>
      <c r="AAQ8" s="240"/>
      <c r="AAR8" s="240"/>
      <c r="AAS8" s="240"/>
      <c r="AAT8" s="240"/>
      <c r="AAU8" s="240"/>
      <c r="AAV8" s="240"/>
      <c r="AAW8" s="240"/>
      <c r="AAX8" s="240"/>
      <c r="AAY8" s="240"/>
      <c r="AAZ8" s="240"/>
      <c r="ABA8" s="240"/>
      <c r="ABB8" s="240"/>
      <c r="ABC8" s="240"/>
      <c r="ABD8" s="240"/>
      <c r="ABE8" s="240"/>
      <c r="ABF8" s="240"/>
      <c r="ABG8" s="240"/>
      <c r="ABH8" s="240"/>
      <c r="ABI8" s="240"/>
      <c r="ABJ8" s="240"/>
      <c r="ABK8" s="240"/>
      <c r="ABL8" s="240"/>
      <c r="ABM8" s="240"/>
      <c r="ABN8" s="240"/>
      <c r="ABO8" s="240"/>
      <c r="ABP8" s="240"/>
      <c r="ABQ8" s="240"/>
      <c r="ABR8" s="240"/>
      <c r="ABS8" s="240"/>
      <c r="ABT8" s="240"/>
      <c r="ABU8" s="240"/>
      <c r="ABV8" s="240"/>
      <c r="ABW8" s="240"/>
      <c r="ABX8" s="240"/>
      <c r="ABY8" s="240"/>
      <c r="ABZ8" s="240"/>
      <c r="ACA8" s="240"/>
      <c r="ACB8" s="240"/>
      <c r="ACC8" s="240"/>
      <c r="ACD8" s="240"/>
      <c r="ACE8" s="240"/>
      <c r="ACF8" s="240"/>
      <c r="ACG8" s="240"/>
      <c r="ACH8" s="240"/>
      <c r="ACI8" s="240"/>
      <c r="ACJ8" s="240"/>
      <c r="ACK8" s="240"/>
      <c r="ACL8" s="240"/>
      <c r="ACM8" s="240"/>
      <c r="ACN8" s="240"/>
      <c r="ACO8" s="240"/>
      <c r="ACP8" s="240"/>
      <c r="ACQ8" s="240"/>
      <c r="ACR8" s="240"/>
      <c r="ACS8" s="240"/>
      <c r="ACT8" s="240"/>
      <c r="ACU8" s="240"/>
      <c r="ACV8" s="240"/>
      <c r="ACW8" s="240"/>
      <c r="ACX8" s="240"/>
      <c r="ACY8" s="240"/>
      <c r="ACZ8" s="240"/>
      <c r="ADA8" s="240"/>
      <c r="ADB8" s="240"/>
      <c r="ADC8" s="240"/>
      <c r="ADD8" s="240"/>
      <c r="ADE8" s="240"/>
      <c r="ADF8" s="240"/>
      <c r="ADG8" s="240"/>
      <c r="ADH8" s="240"/>
      <c r="ADI8" s="240"/>
      <c r="ADJ8" s="240"/>
      <c r="ADK8" s="240"/>
      <c r="ADL8" s="240"/>
      <c r="ADM8" s="240"/>
      <c r="ADN8" s="240"/>
      <c r="ADO8" s="240"/>
      <c r="ADP8" s="240"/>
      <c r="ADQ8" s="240"/>
      <c r="ADR8" s="240"/>
      <c r="ADS8" s="240"/>
      <c r="ADT8" s="240"/>
      <c r="ADU8" s="240"/>
      <c r="ADV8" s="240"/>
      <c r="ADW8" s="240"/>
      <c r="ADX8" s="240"/>
      <c r="ADY8" s="240"/>
      <c r="ADZ8" s="240"/>
      <c r="AEA8" s="240"/>
      <c r="AEB8" s="240"/>
      <c r="AEC8" s="240"/>
      <c r="AED8" s="240"/>
      <c r="AEE8" s="240"/>
      <c r="AEF8" s="240"/>
      <c r="AEG8" s="240"/>
      <c r="AEH8" s="240"/>
      <c r="AEI8" s="240"/>
      <c r="AEJ8" s="240"/>
      <c r="AEK8" s="240"/>
      <c r="AEL8" s="240"/>
      <c r="AEM8" s="240"/>
      <c r="AEN8" s="240"/>
      <c r="AEO8" s="240"/>
      <c r="AEP8" s="240"/>
      <c r="AEQ8" s="240"/>
      <c r="AER8" s="240"/>
      <c r="AES8" s="240"/>
      <c r="AET8" s="240"/>
      <c r="AEU8" s="240"/>
      <c r="AEV8" s="240"/>
      <c r="AEW8" s="240"/>
      <c r="AEX8" s="240"/>
      <c r="AEY8" s="240"/>
      <c r="AEZ8" s="240"/>
      <c r="AFA8" s="240"/>
      <c r="AFB8" s="240"/>
      <c r="AFC8" s="240"/>
      <c r="AFD8" s="240"/>
      <c r="AFE8" s="240"/>
      <c r="AFF8" s="240"/>
      <c r="AFG8" s="240"/>
      <c r="AFH8" s="240"/>
      <c r="AFI8" s="240"/>
      <c r="AFJ8" s="240"/>
      <c r="AFK8" s="240"/>
      <c r="AFL8" s="240"/>
      <c r="AFM8" s="240"/>
      <c r="AFN8" s="240"/>
      <c r="AFO8" s="240"/>
      <c r="AFP8" s="240"/>
      <c r="AFQ8" s="240"/>
      <c r="AFR8" s="240"/>
      <c r="AFS8" s="240"/>
      <c r="AFT8" s="240"/>
      <c r="AFU8" s="240"/>
      <c r="AFV8" s="240"/>
      <c r="AFW8" s="240"/>
      <c r="AFX8" s="240"/>
      <c r="AFY8" s="240"/>
      <c r="AFZ8" s="240"/>
      <c r="AGA8" s="240"/>
      <c r="AGB8" s="240"/>
      <c r="AGC8" s="240"/>
      <c r="AGD8" s="240"/>
      <c r="AGE8" s="240"/>
      <c r="AGF8" s="240"/>
      <c r="AGG8" s="240"/>
      <c r="AGH8" s="240"/>
      <c r="AGI8" s="240"/>
      <c r="AGJ8" s="240"/>
      <c r="AGK8" s="240"/>
      <c r="AGL8" s="240"/>
      <c r="AGM8" s="240"/>
      <c r="AGN8" s="240"/>
      <c r="AGO8" s="240"/>
      <c r="AGP8" s="240"/>
      <c r="AGQ8" s="240"/>
      <c r="AGR8" s="240"/>
      <c r="AGS8" s="240"/>
      <c r="AGT8" s="240"/>
      <c r="AGU8" s="240"/>
      <c r="AGV8" s="240"/>
      <c r="AGW8" s="240"/>
      <c r="AGX8" s="240"/>
      <c r="AGY8" s="240"/>
      <c r="AGZ8" s="240"/>
      <c r="AHA8" s="240"/>
      <c r="AHB8" s="240"/>
      <c r="AHC8" s="240"/>
      <c r="AHD8" s="240"/>
      <c r="AHE8" s="240"/>
      <c r="AHF8" s="240"/>
      <c r="AHG8" s="240"/>
      <c r="AHH8" s="240"/>
      <c r="AHI8" s="240"/>
      <c r="AHJ8" s="240"/>
      <c r="AHK8" s="240"/>
      <c r="AHL8" s="240"/>
      <c r="AHM8" s="240"/>
      <c r="AHN8" s="240"/>
      <c r="AHO8" s="240"/>
      <c r="AHP8" s="240"/>
      <c r="AHQ8" s="240"/>
      <c r="AHR8" s="240"/>
      <c r="AHS8" s="240"/>
      <c r="AHT8" s="240"/>
      <c r="AHU8" s="240"/>
      <c r="AHV8" s="240"/>
      <c r="AHW8" s="240"/>
      <c r="AHX8" s="240"/>
      <c r="AHY8" s="240"/>
      <c r="AHZ8" s="240"/>
      <c r="AIA8" s="240"/>
      <c r="AIB8" s="240"/>
      <c r="AIC8" s="240"/>
      <c r="AID8" s="240"/>
      <c r="AIE8" s="240"/>
      <c r="AIF8" s="240"/>
      <c r="AIG8" s="240"/>
      <c r="AIH8" s="240"/>
      <c r="AII8" s="240"/>
      <c r="AIJ8" s="240"/>
      <c r="AIK8" s="240"/>
      <c r="AIL8" s="240"/>
      <c r="AIM8" s="240"/>
      <c r="AIN8" s="240"/>
      <c r="AIO8" s="240"/>
      <c r="AIP8" s="240"/>
      <c r="AIQ8" s="240"/>
      <c r="AIR8" s="240"/>
      <c r="AIS8" s="240"/>
      <c r="AIT8" s="240"/>
      <c r="AIU8" s="240"/>
      <c r="AIV8" s="240"/>
      <c r="AIW8" s="240"/>
      <c r="AIX8" s="240"/>
      <c r="AIY8" s="240"/>
      <c r="AIZ8" s="240"/>
      <c r="AJA8" s="240"/>
      <c r="AJB8" s="240"/>
      <c r="AJC8" s="240"/>
      <c r="AJD8" s="240"/>
      <c r="AJE8" s="240"/>
      <c r="AJF8" s="240"/>
      <c r="AJG8" s="240"/>
      <c r="AJH8" s="240"/>
      <c r="AJI8" s="240"/>
      <c r="AJJ8" s="240"/>
      <c r="AJK8" s="240"/>
      <c r="AJL8" s="240"/>
      <c r="AJM8" s="240"/>
      <c r="AJN8" s="240"/>
      <c r="AJO8" s="240"/>
      <c r="AJP8" s="240"/>
      <c r="AJQ8" s="240"/>
      <c r="AJR8" s="240"/>
      <c r="AJS8" s="240"/>
      <c r="AJT8" s="240"/>
      <c r="AJU8" s="240"/>
      <c r="AJV8" s="240"/>
      <c r="AJW8" s="240"/>
      <c r="AJX8" s="240"/>
      <c r="AJY8" s="240"/>
      <c r="AJZ8" s="240"/>
      <c r="AKA8" s="240"/>
      <c r="AKB8" s="240"/>
      <c r="AKC8" s="240"/>
      <c r="AKD8" s="240"/>
      <c r="AKE8" s="240"/>
      <c r="AKF8" s="240"/>
      <c r="AKG8" s="240"/>
      <c r="AKH8" s="240"/>
      <c r="AKI8" s="240"/>
      <c r="AKJ8" s="240"/>
      <c r="AKK8" s="240"/>
      <c r="AKL8" s="240"/>
      <c r="AKM8" s="240"/>
      <c r="AKN8" s="240"/>
      <c r="AKO8" s="240"/>
      <c r="AKP8" s="240"/>
      <c r="AKQ8" s="240"/>
      <c r="AKR8" s="240"/>
      <c r="AKS8" s="240"/>
      <c r="AKT8" s="240"/>
      <c r="AKU8" s="240"/>
      <c r="AKV8" s="240"/>
      <c r="AKW8" s="240"/>
      <c r="AKX8" s="240"/>
      <c r="AKY8" s="240"/>
      <c r="AKZ8" s="240"/>
      <c r="ALA8" s="240"/>
      <c r="ALB8" s="240"/>
      <c r="ALC8" s="240"/>
      <c r="ALD8" s="240"/>
      <c r="ALE8" s="240"/>
      <c r="ALF8" s="240"/>
      <c r="ALG8" s="240"/>
      <c r="ALH8" s="240"/>
      <c r="ALI8" s="240"/>
      <c r="ALJ8" s="240"/>
      <c r="ALK8" s="240"/>
      <c r="ALL8" s="240"/>
      <c r="ALM8" s="240"/>
      <c r="ALN8" s="240"/>
      <c r="ALO8" s="240"/>
      <c r="ALP8" s="240"/>
      <c r="ALQ8" s="240"/>
      <c r="ALR8" s="240"/>
      <c r="ALS8" s="240"/>
      <c r="ALT8" s="240"/>
      <c r="ALU8" s="240"/>
      <c r="ALV8" s="240"/>
      <c r="ALW8" s="240"/>
      <c r="ALX8" s="240"/>
      <c r="ALY8" s="240"/>
      <c r="ALZ8" s="240"/>
      <c r="AMA8" s="240"/>
      <c r="AMB8" s="240"/>
      <c r="AMC8" s="240"/>
      <c r="AMD8" s="240"/>
      <c r="AME8" s="240"/>
      <c r="AMF8" s="240"/>
      <c r="AMG8" s="240"/>
      <c r="AMH8" s="240"/>
      <c r="AMI8" s="240"/>
      <c r="AMJ8" s="240"/>
      <c r="AMK8" s="240"/>
    </row>
    <row r="9" spans="1:1025" s="234" customFormat="1" ht="24" customHeight="1" x14ac:dyDescent="0.25">
      <c r="A9" s="329" t="s">
        <v>105</v>
      </c>
      <c r="B9" s="329"/>
      <c r="C9" s="329"/>
      <c r="D9" s="329"/>
      <c r="E9" s="329"/>
      <c r="F9" s="329"/>
      <c r="G9" s="329"/>
      <c r="H9" s="329"/>
      <c r="I9" s="329"/>
      <c r="J9" s="329"/>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c r="GT9" s="240"/>
      <c r="GU9" s="240"/>
      <c r="GV9" s="240"/>
      <c r="GW9" s="240"/>
      <c r="GX9" s="240"/>
      <c r="GY9" s="240"/>
      <c r="GZ9" s="240"/>
      <c r="HA9" s="240"/>
      <c r="HB9" s="240"/>
      <c r="HC9" s="240"/>
      <c r="HD9" s="240"/>
      <c r="HE9" s="240"/>
      <c r="HF9" s="240"/>
      <c r="HG9" s="240"/>
      <c r="HH9" s="240"/>
      <c r="HI9" s="240"/>
      <c r="HJ9" s="240"/>
      <c r="HK9" s="240"/>
      <c r="HL9" s="240"/>
      <c r="HM9" s="240"/>
      <c r="HN9" s="240"/>
      <c r="HO9" s="240"/>
      <c r="HP9" s="240"/>
      <c r="HQ9" s="240"/>
      <c r="HR9" s="240"/>
      <c r="HS9" s="240"/>
      <c r="HT9" s="240"/>
      <c r="HU9" s="240"/>
      <c r="HV9" s="240"/>
      <c r="HW9" s="240"/>
      <c r="HX9" s="240"/>
      <c r="HY9" s="240"/>
      <c r="HZ9" s="240"/>
      <c r="IA9" s="240"/>
      <c r="IB9" s="240"/>
      <c r="IC9" s="240"/>
      <c r="ID9" s="240"/>
      <c r="IE9" s="240"/>
      <c r="IF9" s="240"/>
      <c r="IG9" s="240"/>
      <c r="IH9" s="240"/>
      <c r="II9" s="240"/>
      <c r="IJ9" s="240"/>
      <c r="IK9" s="240"/>
      <c r="IL9" s="240"/>
      <c r="IM9" s="240"/>
      <c r="IN9" s="240"/>
      <c r="IO9" s="240"/>
      <c r="IP9" s="240"/>
      <c r="IQ9" s="240"/>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c r="LL9" s="240"/>
      <c r="LM9" s="240"/>
      <c r="LN9" s="240"/>
      <c r="LO9" s="240"/>
      <c r="LP9" s="240"/>
      <c r="LQ9" s="240"/>
      <c r="LR9" s="240"/>
      <c r="LS9" s="240"/>
      <c r="LT9" s="240"/>
      <c r="LU9" s="240"/>
      <c r="LV9" s="240"/>
      <c r="LW9" s="240"/>
      <c r="LX9" s="240"/>
      <c r="LY9" s="240"/>
      <c r="LZ9" s="240"/>
      <c r="MA9" s="240"/>
      <c r="MB9" s="240"/>
      <c r="MC9" s="240"/>
      <c r="MD9" s="240"/>
      <c r="ME9" s="240"/>
      <c r="MF9" s="240"/>
      <c r="MG9" s="240"/>
      <c r="MH9" s="240"/>
      <c r="MI9" s="240"/>
      <c r="MJ9" s="240"/>
      <c r="MK9" s="240"/>
      <c r="ML9" s="240"/>
      <c r="MM9" s="240"/>
      <c r="MN9" s="240"/>
      <c r="MO9" s="240"/>
      <c r="MP9" s="240"/>
      <c r="MQ9" s="240"/>
      <c r="MR9" s="240"/>
      <c r="MS9" s="240"/>
      <c r="MT9" s="240"/>
      <c r="MU9" s="240"/>
      <c r="MV9" s="240"/>
      <c r="MW9" s="240"/>
      <c r="MX9" s="240"/>
      <c r="MY9" s="240"/>
      <c r="MZ9" s="240"/>
      <c r="NA9" s="240"/>
      <c r="NB9" s="240"/>
      <c r="NC9" s="240"/>
      <c r="ND9" s="240"/>
      <c r="NE9" s="240"/>
      <c r="NF9" s="240"/>
      <c r="NG9" s="240"/>
      <c r="NH9" s="240"/>
      <c r="NI9" s="240"/>
      <c r="NJ9" s="240"/>
      <c r="NK9" s="240"/>
      <c r="NL9" s="240"/>
      <c r="NM9" s="240"/>
      <c r="NN9" s="240"/>
      <c r="NO9" s="240"/>
      <c r="NP9" s="240"/>
      <c r="NQ9" s="240"/>
      <c r="NR9" s="240"/>
      <c r="NS9" s="240"/>
      <c r="NT9" s="240"/>
      <c r="NU9" s="240"/>
      <c r="NV9" s="240"/>
      <c r="NW9" s="240"/>
      <c r="NX9" s="240"/>
      <c r="NY9" s="240"/>
      <c r="NZ9" s="240"/>
      <c r="OA9" s="240"/>
      <c r="OB9" s="240"/>
      <c r="OC9" s="240"/>
      <c r="OD9" s="240"/>
      <c r="OE9" s="240"/>
      <c r="OF9" s="240"/>
      <c r="OG9" s="240"/>
      <c r="OH9" s="240"/>
      <c r="OI9" s="240"/>
      <c r="OJ9" s="240"/>
      <c r="OK9" s="240"/>
      <c r="OL9" s="240"/>
      <c r="OM9" s="240"/>
      <c r="ON9" s="240"/>
      <c r="OO9" s="240"/>
      <c r="OP9" s="240"/>
      <c r="OQ9" s="240"/>
      <c r="OR9" s="240"/>
      <c r="OS9" s="240"/>
      <c r="OT9" s="240"/>
      <c r="OU9" s="240"/>
      <c r="OV9" s="240"/>
      <c r="OW9" s="240"/>
      <c r="OX9" s="240"/>
      <c r="OY9" s="240"/>
      <c r="OZ9" s="240"/>
      <c r="PA9" s="240"/>
      <c r="PB9" s="240"/>
      <c r="PC9" s="240"/>
      <c r="PD9" s="240"/>
      <c r="PE9" s="240"/>
      <c r="PF9" s="240"/>
      <c r="PG9" s="240"/>
      <c r="PH9" s="240"/>
      <c r="PI9" s="240"/>
      <c r="PJ9" s="240"/>
      <c r="PK9" s="240"/>
      <c r="PL9" s="240"/>
      <c r="PM9" s="240"/>
      <c r="PN9" s="240"/>
      <c r="PO9" s="240"/>
      <c r="PP9" s="240"/>
      <c r="PQ9" s="240"/>
      <c r="PR9" s="240"/>
      <c r="PS9" s="240"/>
      <c r="PT9" s="240"/>
      <c r="PU9" s="240"/>
      <c r="PV9" s="240"/>
      <c r="PW9" s="240"/>
      <c r="PX9" s="240"/>
      <c r="PY9" s="240"/>
      <c r="PZ9" s="240"/>
      <c r="QA9" s="240"/>
      <c r="QB9" s="240"/>
      <c r="QC9" s="240"/>
      <c r="QD9" s="240"/>
      <c r="QE9" s="240"/>
      <c r="QF9" s="240"/>
      <c r="QG9" s="240"/>
      <c r="QH9" s="240"/>
      <c r="QI9" s="240"/>
      <c r="QJ9" s="240"/>
      <c r="QK9" s="240"/>
      <c r="QL9" s="240"/>
      <c r="QM9" s="240"/>
      <c r="QN9" s="240"/>
      <c r="QO9" s="240"/>
      <c r="QP9" s="240"/>
      <c r="QQ9" s="240"/>
      <c r="QR9" s="240"/>
      <c r="QS9" s="240"/>
      <c r="QT9" s="240"/>
      <c r="QU9" s="240"/>
      <c r="QV9" s="240"/>
      <c r="QW9" s="240"/>
      <c r="QX9" s="240"/>
      <c r="QY9" s="240"/>
      <c r="QZ9" s="240"/>
      <c r="RA9" s="240"/>
      <c r="RB9" s="240"/>
      <c r="RC9" s="240"/>
      <c r="RD9" s="240"/>
      <c r="RE9" s="240"/>
      <c r="RF9" s="240"/>
      <c r="RG9" s="240"/>
      <c r="RH9" s="240"/>
      <c r="RI9" s="240"/>
      <c r="RJ9" s="240"/>
      <c r="RK9" s="240"/>
      <c r="RL9" s="240"/>
      <c r="RM9" s="240"/>
      <c r="RN9" s="240"/>
      <c r="RO9" s="240"/>
      <c r="RP9" s="240"/>
      <c r="RQ9" s="240"/>
      <c r="RR9" s="240"/>
      <c r="RS9" s="240"/>
      <c r="RT9" s="240"/>
      <c r="RU9" s="240"/>
      <c r="RV9" s="240"/>
      <c r="RW9" s="240"/>
      <c r="RX9" s="240"/>
      <c r="RY9" s="240"/>
      <c r="RZ9" s="240"/>
      <c r="SA9" s="240"/>
      <c r="SB9" s="240"/>
      <c r="SC9" s="240"/>
      <c r="SD9" s="240"/>
      <c r="SE9" s="240"/>
      <c r="SF9" s="240"/>
      <c r="SG9" s="240"/>
      <c r="SH9" s="240"/>
      <c r="SI9" s="240"/>
      <c r="SJ9" s="240"/>
      <c r="SK9" s="240"/>
      <c r="SL9" s="240"/>
      <c r="SM9" s="240"/>
      <c r="SN9" s="240"/>
      <c r="SO9" s="240"/>
      <c r="SP9" s="240"/>
      <c r="SQ9" s="240"/>
      <c r="SR9" s="240"/>
      <c r="SS9" s="240"/>
      <c r="ST9" s="240"/>
      <c r="SU9" s="240"/>
      <c r="SV9" s="240"/>
      <c r="SW9" s="240"/>
      <c r="SX9" s="240"/>
      <c r="SY9" s="240"/>
      <c r="SZ9" s="240"/>
      <c r="TA9" s="240"/>
      <c r="TB9" s="240"/>
      <c r="TC9" s="240"/>
      <c r="TD9" s="240"/>
      <c r="TE9" s="240"/>
      <c r="TF9" s="240"/>
      <c r="TG9" s="240"/>
      <c r="TH9" s="240"/>
      <c r="TI9" s="240"/>
      <c r="TJ9" s="240"/>
      <c r="TK9" s="240"/>
      <c r="TL9" s="240"/>
      <c r="TM9" s="240"/>
      <c r="TN9" s="240"/>
      <c r="TO9" s="240"/>
      <c r="TP9" s="240"/>
      <c r="TQ9" s="240"/>
      <c r="TR9" s="240"/>
      <c r="TS9" s="240"/>
      <c r="TT9" s="240"/>
      <c r="TU9" s="240"/>
      <c r="TV9" s="240"/>
      <c r="TW9" s="240"/>
      <c r="TX9" s="240"/>
      <c r="TY9" s="240"/>
      <c r="TZ9" s="240"/>
      <c r="UA9" s="240"/>
      <c r="UB9" s="240"/>
      <c r="UC9" s="240"/>
      <c r="UD9" s="240"/>
      <c r="UE9" s="240"/>
      <c r="UF9" s="240"/>
      <c r="UG9" s="240"/>
      <c r="UH9" s="240"/>
      <c r="UI9" s="240"/>
      <c r="UJ9" s="240"/>
      <c r="UK9" s="240"/>
      <c r="UL9" s="240"/>
      <c r="UM9" s="240"/>
      <c r="UN9" s="240"/>
      <c r="UO9" s="240"/>
      <c r="UP9" s="240"/>
      <c r="UQ9" s="240"/>
      <c r="UR9" s="240"/>
      <c r="US9" s="240"/>
      <c r="UT9" s="240"/>
      <c r="UU9" s="240"/>
      <c r="UV9" s="240"/>
      <c r="UW9" s="240"/>
      <c r="UX9" s="240"/>
      <c r="UY9" s="240"/>
      <c r="UZ9" s="240"/>
      <c r="VA9" s="240"/>
      <c r="VB9" s="240"/>
      <c r="VC9" s="240"/>
      <c r="VD9" s="240"/>
      <c r="VE9" s="240"/>
      <c r="VF9" s="240"/>
      <c r="VG9" s="240"/>
      <c r="VH9" s="240"/>
      <c r="VI9" s="240"/>
      <c r="VJ9" s="240"/>
      <c r="VK9" s="240"/>
      <c r="VL9" s="240"/>
      <c r="VM9" s="240"/>
      <c r="VN9" s="240"/>
      <c r="VO9" s="240"/>
      <c r="VP9" s="240"/>
      <c r="VQ9" s="240"/>
      <c r="VR9" s="240"/>
      <c r="VS9" s="240"/>
      <c r="VT9" s="240"/>
      <c r="VU9" s="240"/>
      <c r="VV9" s="240"/>
      <c r="VW9" s="240"/>
      <c r="VX9" s="240"/>
      <c r="VY9" s="240"/>
      <c r="VZ9" s="240"/>
      <c r="WA9" s="240"/>
      <c r="WB9" s="240"/>
      <c r="WC9" s="240"/>
      <c r="WD9" s="240"/>
      <c r="WE9" s="240"/>
      <c r="WF9" s="240"/>
      <c r="WG9" s="240"/>
      <c r="WH9" s="240"/>
      <c r="WI9" s="240"/>
      <c r="WJ9" s="240"/>
      <c r="WK9" s="240"/>
      <c r="WL9" s="240"/>
      <c r="WM9" s="240"/>
      <c r="WN9" s="240"/>
      <c r="WO9" s="240"/>
      <c r="WP9" s="240"/>
      <c r="WQ9" s="240"/>
      <c r="WR9" s="240"/>
      <c r="WS9" s="240"/>
      <c r="WT9" s="240"/>
      <c r="WU9" s="240"/>
      <c r="WV9" s="240"/>
      <c r="WW9" s="240"/>
      <c r="WX9" s="240"/>
      <c r="WY9" s="240"/>
      <c r="WZ9" s="240"/>
      <c r="XA9" s="240"/>
      <c r="XB9" s="240"/>
      <c r="XC9" s="240"/>
      <c r="XD9" s="240"/>
      <c r="XE9" s="240"/>
      <c r="XF9" s="240"/>
      <c r="XG9" s="240"/>
      <c r="XH9" s="240"/>
      <c r="XI9" s="240"/>
      <c r="XJ9" s="240"/>
      <c r="XK9" s="240"/>
      <c r="XL9" s="240"/>
      <c r="XM9" s="240"/>
      <c r="XN9" s="240"/>
      <c r="XO9" s="240"/>
      <c r="XP9" s="240"/>
      <c r="XQ9" s="240"/>
      <c r="XR9" s="240"/>
      <c r="XS9" s="240"/>
      <c r="XT9" s="240"/>
      <c r="XU9" s="240"/>
      <c r="XV9" s="240"/>
      <c r="XW9" s="240"/>
      <c r="XX9" s="240"/>
      <c r="XY9" s="240"/>
      <c r="XZ9" s="240"/>
      <c r="YA9" s="240"/>
      <c r="YB9" s="240"/>
      <c r="YC9" s="240"/>
      <c r="YD9" s="240"/>
      <c r="YE9" s="240"/>
      <c r="YF9" s="240"/>
      <c r="YG9" s="240"/>
      <c r="YH9" s="240"/>
      <c r="YI9" s="240"/>
      <c r="YJ9" s="240"/>
      <c r="YK9" s="240"/>
      <c r="YL9" s="240"/>
      <c r="YM9" s="240"/>
      <c r="YN9" s="240"/>
      <c r="YO9" s="240"/>
      <c r="YP9" s="240"/>
      <c r="YQ9" s="240"/>
      <c r="YR9" s="240"/>
      <c r="YS9" s="240"/>
      <c r="YT9" s="240"/>
      <c r="YU9" s="240"/>
      <c r="YV9" s="240"/>
      <c r="YW9" s="240"/>
      <c r="YX9" s="240"/>
      <c r="YY9" s="240"/>
      <c r="YZ9" s="240"/>
      <c r="ZA9" s="240"/>
      <c r="ZB9" s="240"/>
      <c r="ZC9" s="240"/>
      <c r="ZD9" s="240"/>
      <c r="ZE9" s="240"/>
      <c r="ZF9" s="240"/>
      <c r="ZG9" s="240"/>
      <c r="ZH9" s="240"/>
      <c r="ZI9" s="240"/>
      <c r="ZJ9" s="240"/>
      <c r="ZK9" s="240"/>
      <c r="ZL9" s="240"/>
      <c r="ZM9" s="240"/>
      <c r="ZN9" s="240"/>
      <c r="ZO9" s="240"/>
      <c r="ZP9" s="240"/>
      <c r="ZQ9" s="240"/>
      <c r="ZR9" s="240"/>
      <c r="ZS9" s="240"/>
      <c r="ZT9" s="240"/>
      <c r="ZU9" s="240"/>
      <c r="ZV9" s="240"/>
      <c r="ZW9" s="240"/>
      <c r="ZX9" s="240"/>
      <c r="ZY9" s="240"/>
      <c r="ZZ9" s="240"/>
      <c r="AAA9" s="240"/>
      <c r="AAB9" s="240"/>
      <c r="AAC9" s="240"/>
      <c r="AAD9" s="240"/>
      <c r="AAE9" s="240"/>
      <c r="AAF9" s="240"/>
      <c r="AAG9" s="240"/>
      <c r="AAH9" s="240"/>
      <c r="AAI9" s="240"/>
      <c r="AAJ9" s="240"/>
      <c r="AAK9" s="240"/>
      <c r="AAL9" s="240"/>
      <c r="AAM9" s="240"/>
      <c r="AAN9" s="240"/>
      <c r="AAO9" s="240"/>
      <c r="AAP9" s="240"/>
      <c r="AAQ9" s="240"/>
      <c r="AAR9" s="240"/>
      <c r="AAS9" s="240"/>
      <c r="AAT9" s="240"/>
      <c r="AAU9" s="240"/>
      <c r="AAV9" s="240"/>
      <c r="AAW9" s="240"/>
      <c r="AAX9" s="240"/>
      <c r="AAY9" s="240"/>
      <c r="AAZ9" s="240"/>
      <c r="ABA9" s="240"/>
      <c r="ABB9" s="240"/>
      <c r="ABC9" s="240"/>
      <c r="ABD9" s="240"/>
      <c r="ABE9" s="240"/>
      <c r="ABF9" s="240"/>
      <c r="ABG9" s="240"/>
      <c r="ABH9" s="240"/>
      <c r="ABI9" s="240"/>
      <c r="ABJ9" s="240"/>
      <c r="ABK9" s="240"/>
      <c r="ABL9" s="240"/>
      <c r="ABM9" s="240"/>
      <c r="ABN9" s="240"/>
      <c r="ABO9" s="240"/>
      <c r="ABP9" s="240"/>
      <c r="ABQ9" s="240"/>
      <c r="ABR9" s="240"/>
      <c r="ABS9" s="240"/>
      <c r="ABT9" s="240"/>
      <c r="ABU9" s="240"/>
      <c r="ABV9" s="240"/>
      <c r="ABW9" s="240"/>
      <c r="ABX9" s="240"/>
      <c r="ABY9" s="240"/>
      <c r="ABZ9" s="240"/>
      <c r="ACA9" s="240"/>
      <c r="ACB9" s="240"/>
      <c r="ACC9" s="240"/>
      <c r="ACD9" s="240"/>
      <c r="ACE9" s="240"/>
      <c r="ACF9" s="240"/>
      <c r="ACG9" s="240"/>
      <c r="ACH9" s="240"/>
      <c r="ACI9" s="240"/>
      <c r="ACJ9" s="240"/>
      <c r="ACK9" s="240"/>
      <c r="ACL9" s="240"/>
      <c r="ACM9" s="240"/>
      <c r="ACN9" s="240"/>
      <c r="ACO9" s="240"/>
      <c r="ACP9" s="240"/>
      <c r="ACQ9" s="240"/>
      <c r="ACR9" s="240"/>
      <c r="ACS9" s="240"/>
      <c r="ACT9" s="240"/>
      <c r="ACU9" s="240"/>
      <c r="ACV9" s="240"/>
      <c r="ACW9" s="240"/>
      <c r="ACX9" s="240"/>
      <c r="ACY9" s="240"/>
      <c r="ACZ9" s="240"/>
      <c r="ADA9" s="240"/>
      <c r="ADB9" s="240"/>
      <c r="ADC9" s="240"/>
      <c r="ADD9" s="240"/>
      <c r="ADE9" s="240"/>
      <c r="ADF9" s="240"/>
      <c r="ADG9" s="240"/>
      <c r="ADH9" s="240"/>
      <c r="ADI9" s="240"/>
      <c r="ADJ9" s="240"/>
      <c r="ADK9" s="240"/>
      <c r="ADL9" s="240"/>
      <c r="ADM9" s="240"/>
      <c r="ADN9" s="240"/>
      <c r="ADO9" s="240"/>
      <c r="ADP9" s="240"/>
      <c r="ADQ9" s="240"/>
      <c r="ADR9" s="240"/>
      <c r="ADS9" s="240"/>
      <c r="ADT9" s="240"/>
      <c r="ADU9" s="240"/>
      <c r="ADV9" s="240"/>
      <c r="ADW9" s="240"/>
      <c r="ADX9" s="240"/>
      <c r="ADY9" s="240"/>
      <c r="ADZ9" s="240"/>
      <c r="AEA9" s="240"/>
      <c r="AEB9" s="240"/>
      <c r="AEC9" s="240"/>
      <c r="AED9" s="240"/>
      <c r="AEE9" s="240"/>
      <c r="AEF9" s="240"/>
      <c r="AEG9" s="240"/>
      <c r="AEH9" s="240"/>
      <c r="AEI9" s="240"/>
      <c r="AEJ9" s="240"/>
      <c r="AEK9" s="240"/>
      <c r="AEL9" s="240"/>
      <c r="AEM9" s="240"/>
      <c r="AEN9" s="240"/>
      <c r="AEO9" s="240"/>
      <c r="AEP9" s="240"/>
      <c r="AEQ9" s="240"/>
      <c r="AER9" s="240"/>
      <c r="AES9" s="240"/>
      <c r="AET9" s="240"/>
      <c r="AEU9" s="240"/>
      <c r="AEV9" s="240"/>
      <c r="AEW9" s="240"/>
      <c r="AEX9" s="240"/>
      <c r="AEY9" s="240"/>
      <c r="AEZ9" s="240"/>
      <c r="AFA9" s="240"/>
      <c r="AFB9" s="240"/>
      <c r="AFC9" s="240"/>
      <c r="AFD9" s="240"/>
      <c r="AFE9" s="240"/>
      <c r="AFF9" s="240"/>
      <c r="AFG9" s="240"/>
      <c r="AFH9" s="240"/>
      <c r="AFI9" s="240"/>
      <c r="AFJ9" s="240"/>
      <c r="AFK9" s="240"/>
      <c r="AFL9" s="240"/>
      <c r="AFM9" s="240"/>
      <c r="AFN9" s="240"/>
      <c r="AFO9" s="240"/>
      <c r="AFP9" s="240"/>
      <c r="AFQ9" s="240"/>
      <c r="AFR9" s="240"/>
      <c r="AFS9" s="240"/>
      <c r="AFT9" s="240"/>
      <c r="AFU9" s="240"/>
      <c r="AFV9" s="240"/>
      <c r="AFW9" s="240"/>
      <c r="AFX9" s="240"/>
      <c r="AFY9" s="240"/>
      <c r="AFZ9" s="240"/>
      <c r="AGA9" s="240"/>
      <c r="AGB9" s="240"/>
      <c r="AGC9" s="240"/>
      <c r="AGD9" s="240"/>
      <c r="AGE9" s="240"/>
      <c r="AGF9" s="240"/>
      <c r="AGG9" s="240"/>
      <c r="AGH9" s="240"/>
      <c r="AGI9" s="240"/>
      <c r="AGJ9" s="240"/>
      <c r="AGK9" s="240"/>
      <c r="AGL9" s="240"/>
      <c r="AGM9" s="240"/>
      <c r="AGN9" s="240"/>
      <c r="AGO9" s="240"/>
      <c r="AGP9" s="240"/>
      <c r="AGQ9" s="240"/>
      <c r="AGR9" s="240"/>
      <c r="AGS9" s="240"/>
      <c r="AGT9" s="240"/>
      <c r="AGU9" s="240"/>
      <c r="AGV9" s="240"/>
      <c r="AGW9" s="240"/>
      <c r="AGX9" s="240"/>
      <c r="AGY9" s="240"/>
      <c r="AGZ9" s="240"/>
      <c r="AHA9" s="240"/>
      <c r="AHB9" s="240"/>
      <c r="AHC9" s="240"/>
      <c r="AHD9" s="240"/>
      <c r="AHE9" s="240"/>
      <c r="AHF9" s="240"/>
      <c r="AHG9" s="240"/>
      <c r="AHH9" s="240"/>
      <c r="AHI9" s="240"/>
      <c r="AHJ9" s="240"/>
      <c r="AHK9" s="240"/>
      <c r="AHL9" s="240"/>
      <c r="AHM9" s="240"/>
      <c r="AHN9" s="240"/>
      <c r="AHO9" s="240"/>
      <c r="AHP9" s="240"/>
      <c r="AHQ9" s="240"/>
      <c r="AHR9" s="240"/>
      <c r="AHS9" s="240"/>
      <c r="AHT9" s="240"/>
      <c r="AHU9" s="240"/>
      <c r="AHV9" s="240"/>
      <c r="AHW9" s="240"/>
      <c r="AHX9" s="240"/>
      <c r="AHY9" s="240"/>
      <c r="AHZ9" s="240"/>
      <c r="AIA9" s="240"/>
      <c r="AIB9" s="240"/>
      <c r="AIC9" s="240"/>
      <c r="AID9" s="240"/>
      <c r="AIE9" s="240"/>
      <c r="AIF9" s="240"/>
      <c r="AIG9" s="240"/>
      <c r="AIH9" s="240"/>
      <c r="AII9" s="240"/>
      <c r="AIJ9" s="240"/>
      <c r="AIK9" s="240"/>
      <c r="AIL9" s="240"/>
      <c r="AIM9" s="240"/>
      <c r="AIN9" s="240"/>
      <c r="AIO9" s="240"/>
      <c r="AIP9" s="240"/>
      <c r="AIQ9" s="240"/>
      <c r="AIR9" s="240"/>
      <c r="AIS9" s="240"/>
      <c r="AIT9" s="240"/>
      <c r="AIU9" s="240"/>
      <c r="AIV9" s="240"/>
      <c r="AIW9" s="240"/>
      <c r="AIX9" s="240"/>
      <c r="AIY9" s="240"/>
      <c r="AIZ9" s="240"/>
      <c r="AJA9" s="240"/>
      <c r="AJB9" s="240"/>
      <c r="AJC9" s="240"/>
      <c r="AJD9" s="240"/>
      <c r="AJE9" s="240"/>
      <c r="AJF9" s="240"/>
      <c r="AJG9" s="240"/>
      <c r="AJH9" s="240"/>
      <c r="AJI9" s="240"/>
      <c r="AJJ9" s="240"/>
      <c r="AJK9" s="240"/>
      <c r="AJL9" s="240"/>
      <c r="AJM9" s="240"/>
      <c r="AJN9" s="240"/>
      <c r="AJO9" s="240"/>
      <c r="AJP9" s="240"/>
      <c r="AJQ9" s="240"/>
      <c r="AJR9" s="240"/>
      <c r="AJS9" s="240"/>
      <c r="AJT9" s="240"/>
      <c r="AJU9" s="240"/>
      <c r="AJV9" s="240"/>
      <c r="AJW9" s="240"/>
      <c r="AJX9" s="240"/>
      <c r="AJY9" s="240"/>
      <c r="AJZ9" s="240"/>
      <c r="AKA9" s="240"/>
      <c r="AKB9" s="240"/>
      <c r="AKC9" s="240"/>
      <c r="AKD9" s="240"/>
      <c r="AKE9" s="240"/>
      <c r="AKF9" s="240"/>
      <c r="AKG9" s="240"/>
      <c r="AKH9" s="240"/>
      <c r="AKI9" s="240"/>
      <c r="AKJ9" s="240"/>
      <c r="AKK9" s="240"/>
      <c r="AKL9" s="240"/>
      <c r="AKM9" s="240"/>
      <c r="AKN9" s="240"/>
      <c r="AKO9" s="240"/>
      <c r="AKP9" s="240"/>
      <c r="AKQ9" s="240"/>
      <c r="AKR9" s="240"/>
      <c r="AKS9" s="240"/>
      <c r="AKT9" s="240"/>
      <c r="AKU9" s="240"/>
      <c r="AKV9" s="240"/>
      <c r="AKW9" s="240"/>
      <c r="AKX9" s="240"/>
      <c r="AKY9" s="240"/>
      <c r="AKZ9" s="240"/>
      <c r="ALA9" s="240"/>
      <c r="ALB9" s="240"/>
      <c r="ALC9" s="240"/>
      <c r="ALD9" s="240"/>
      <c r="ALE9" s="240"/>
      <c r="ALF9" s="240"/>
      <c r="ALG9" s="240"/>
      <c r="ALH9" s="240"/>
      <c r="ALI9" s="240"/>
      <c r="ALJ9" s="240"/>
      <c r="ALK9" s="240"/>
      <c r="ALL9" s="240"/>
      <c r="ALM9" s="240"/>
      <c r="ALN9" s="240"/>
      <c r="ALO9" s="240"/>
      <c r="ALP9" s="240"/>
      <c r="ALQ9" s="240"/>
      <c r="ALR9" s="240"/>
      <c r="ALS9" s="240"/>
      <c r="ALT9" s="240"/>
      <c r="ALU9" s="240"/>
      <c r="ALV9" s="240"/>
      <c r="ALW9" s="240"/>
      <c r="ALX9" s="240"/>
      <c r="ALY9" s="240"/>
      <c r="ALZ9" s="240"/>
      <c r="AMA9" s="240"/>
      <c r="AMB9" s="240"/>
      <c r="AMC9" s="240"/>
      <c r="AMD9" s="240"/>
      <c r="AME9" s="240"/>
      <c r="AMF9" s="240"/>
      <c r="AMG9" s="240"/>
      <c r="AMH9" s="240"/>
      <c r="AMI9" s="240"/>
      <c r="AMJ9" s="240"/>
      <c r="AMK9" s="240"/>
    </row>
    <row r="10" spans="1:1025" s="234" customFormat="1" ht="12.75" customHeight="1" x14ac:dyDescent="0.25">
      <c r="A10" s="300" t="s">
        <v>35</v>
      </c>
      <c r="B10" s="300"/>
      <c r="C10" s="300"/>
      <c r="D10" s="300"/>
      <c r="E10" s="300"/>
      <c r="F10" s="300"/>
      <c r="G10" s="300"/>
      <c r="H10" s="300"/>
      <c r="I10" s="300"/>
      <c r="J10" s="30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c r="FI10" s="240"/>
      <c r="FJ10" s="240"/>
      <c r="FK10" s="240"/>
      <c r="FL10" s="240"/>
      <c r="FM10" s="240"/>
      <c r="FN10" s="240"/>
      <c r="FO10" s="240"/>
      <c r="FP10" s="240"/>
      <c r="FQ10" s="240"/>
      <c r="FR10" s="240"/>
      <c r="FS10" s="240"/>
      <c r="FT10" s="240"/>
      <c r="FU10" s="240"/>
      <c r="FV10" s="240"/>
      <c r="FW10" s="240"/>
      <c r="FX10" s="240"/>
      <c r="FY10" s="240"/>
      <c r="FZ10" s="240"/>
      <c r="GA10" s="240"/>
      <c r="GB10" s="240"/>
      <c r="GC10" s="240"/>
      <c r="GD10" s="240"/>
      <c r="GE10" s="240"/>
      <c r="GF10" s="240"/>
      <c r="GG10" s="240"/>
      <c r="GH10" s="240"/>
      <c r="GI10" s="240"/>
      <c r="GJ10" s="240"/>
      <c r="GK10" s="240"/>
      <c r="GL10" s="240"/>
      <c r="GM10" s="240"/>
      <c r="GN10" s="240"/>
      <c r="GO10" s="240"/>
      <c r="GP10" s="240"/>
      <c r="GQ10" s="240"/>
      <c r="GR10" s="240"/>
      <c r="GS10" s="240"/>
      <c r="GT10" s="240"/>
      <c r="GU10" s="240"/>
      <c r="GV10" s="240"/>
      <c r="GW10" s="240"/>
      <c r="GX10" s="240"/>
      <c r="GY10" s="240"/>
      <c r="GZ10" s="240"/>
      <c r="HA10" s="240"/>
      <c r="HB10" s="240"/>
      <c r="HC10" s="240"/>
      <c r="HD10" s="240"/>
      <c r="HE10" s="240"/>
      <c r="HF10" s="240"/>
      <c r="HG10" s="240"/>
      <c r="HH10" s="240"/>
      <c r="HI10" s="240"/>
      <c r="HJ10" s="240"/>
      <c r="HK10" s="240"/>
      <c r="HL10" s="240"/>
      <c r="HM10" s="240"/>
      <c r="HN10" s="240"/>
      <c r="HO10" s="240"/>
      <c r="HP10" s="240"/>
      <c r="HQ10" s="240"/>
      <c r="HR10" s="240"/>
      <c r="HS10" s="240"/>
      <c r="HT10" s="240"/>
      <c r="HU10" s="240"/>
      <c r="HV10" s="240"/>
      <c r="HW10" s="240"/>
      <c r="HX10" s="240"/>
      <c r="HY10" s="240"/>
      <c r="HZ10" s="240"/>
      <c r="IA10" s="240"/>
      <c r="IB10" s="240"/>
      <c r="IC10" s="240"/>
      <c r="ID10" s="240"/>
      <c r="IE10" s="240"/>
      <c r="IF10" s="240"/>
      <c r="IG10" s="240"/>
      <c r="IH10" s="240"/>
      <c r="II10" s="240"/>
      <c r="IJ10" s="240"/>
      <c r="IK10" s="240"/>
      <c r="IL10" s="240"/>
      <c r="IM10" s="240"/>
      <c r="IN10" s="240"/>
      <c r="IO10" s="240"/>
      <c r="IP10" s="240"/>
      <c r="IQ10" s="240"/>
      <c r="IR10" s="240"/>
      <c r="IS10" s="240"/>
      <c r="IT10" s="240"/>
      <c r="IU10" s="240"/>
      <c r="IV10" s="240"/>
      <c r="IW10" s="240"/>
      <c r="IX10" s="240"/>
      <c r="IY10" s="240"/>
      <c r="IZ10" s="240"/>
      <c r="JA10" s="240"/>
      <c r="JB10" s="240"/>
      <c r="JC10" s="240"/>
      <c r="JD10" s="240"/>
      <c r="JE10" s="240"/>
      <c r="JF10" s="240"/>
      <c r="JG10" s="240"/>
      <c r="JH10" s="240"/>
      <c r="JI10" s="240"/>
      <c r="JJ10" s="240"/>
      <c r="JK10" s="240"/>
      <c r="JL10" s="240"/>
      <c r="JM10" s="240"/>
      <c r="JN10" s="240"/>
      <c r="JO10" s="240"/>
      <c r="JP10" s="240"/>
      <c r="JQ10" s="240"/>
      <c r="JR10" s="240"/>
      <c r="JS10" s="240"/>
      <c r="JT10" s="240"/>
      <c r="JU10" s="240"/>
      <c r="JV10" s="240"/>
      <c r="JW10" s="240"/>
      <c r="JX10" s="240"/>
      <c r="JY10" s="240"/>
      <c r="JZ10" s="240"/>
      <c r="KA10" s="240"/>
      <c r="KB10" s="240"/>
      <c r="KC10" s="240"/>
      <c r="KD10" s="240"/>
      <c r="KE10" s="240"/>
      <c r="KF10" s="240"/>
      <c r="KG10" s="240"/>
      <c r="KH10" s="240"/>
      <c r="KI10" s="240"/>
      <c r="KJ10" s="240"/>
      <c r="KK10" s="240"/>
      <c r="KL10" s="240"/>
      <c r="KM10" s="240"/>
      <c r="KN10" s="240"/>
      <c r="KO10" s="240"/>
      <c r="KP10" s="240"/>
      <c r="KQ10" s="240"/>
      <c r="KR10" s="240"/>
      <c r="KS10" s="240"/>
      <c r="KT10" s="240"/>
      <c r="KU10" s="240"/>
      <c r="KV10" s="240"/>
      <c r="KW10" s="240"/>
      <c r="KX10" s="240"/>
      <c r="KY10" s="240"/>
      <c r="KZ10" s="240"/>
      <c r="LA10" s="240"/>
      <c r="LB10" s="240"/>
      <c r="LC10" s="240"/>
      <c r="LD10" s="240"/>
      <c r="LE10" s="240"/>
      <c r="LF10" s="240"/>
      <c r="LG10" s="240"/>
      <c r="LH10" s="240"/>
      <c r="LI10" s="240"/>
      <c r="LJ10" s="240"/>
      <c r="LK10" s="240"/>
      <c r="LL10" s="240"/>
      <c r="LM10" s="240"/>
      <c r="LN10" s="240"/>
      <c r="LO10" s="240"/>
      <c r="LP10" s="240"/>
      <c r="LQ10" s="240"/>
      <c r="LR10" s="240"/>
      <c r="LS10" s="240"/>
      <c r="LT10" s="240"/>
      <c r="LU10" s="240"/>
      <c r="LV10" s="240"/>
      <c r="LW10" s="240"/>
      <c r="LX10" s="240"/>
      <c r="LY10" s="240"/>
      <c r="LZ10" s="240"/>
      <c r="MA10" s="240"/>
      <c r="MB10" s="240"/>
      <c r="MC10" s="240"/>
      <c r="MD10" s="240"/>
      <c r="ME10" s="240"/>
      <c r="MF10" s="240"/>
      <c r="MG10" s="240"/>
      <c r="MH10" s="240"/>
      <c r="MI10" s="240"/>
      <c r="MJ10" s="240"/>
      <c r="MK10" s="240"/>
      <c r="ML10" s="240"/>
      <c r="MM10" s="240"/>
      <c r="MN10" s="240"/>
      <c r="MO10" s="240"/>
      <c r="MP10" s="240"/>
      <c r="MQ10" s="240"/>
      <c r="MR10" s="240"/>
      <c r="MS10" s="240"/>
      <c r="MT10" s="240"/>
      <c r="MU10" s="240"/>
      <c r="MV10" s="240"/>
      <c r="MW10" s="240"/>
      <c r="MX10" s="240"/>
      <c r="MY10" s="240"/>
      <c r="MZ10" s="240"/>
      <c r="NA10" s="240"/>
      <c r="NB10" s="240"/>
      <c r="NC10" s="240"/>
      <c r="ND10" s="240"/>
      <c r="NE10" s="240"/>
      <c r="NF10" s="240"/>
      <c r="NG10" s="240"/>
      <c r="NH10" s="240"/>
      <c r="NI10" s="240"/>
      <c r="NJ10" s="240"/>
      <c r="NK10" s="240"/>
      <c r="NL10" s="240"/>
      <c r="NM10" s="240"/>
      <c r="NN10" s="240"/>
      <c r="NO10" s="240"/>
      <c r="NP10" s="240"/>
      <c r="NQ10" s="240"/>
      <c r="NR10" s="240"/>
      <c r="NS10" s="240"/>
      <c r="NT10" s="240"/>
      <c r="NU10" s="240"/>
      <c r="NV10" s="240"/>
      <c r="NW10" s="240"/>
      <c r="NX10" s="240"/>
      <c r="NY10" s="240"/>
      <c r="NZ10" s="240"/>
      <c r="OA10" s="240"/>
      <c r="OB10" s="240"/>
      <c r="OC10" s="240"/>
      <c r="OD10" s="240"/>
      <c r="OE10" s="240"/>
      <c r="OF10" s="240"/>
      <c r="OG10" s="240"/>
      <c r="OH10" s="240"/>
      <c r="OI10" s="240"/>
      <c r="OJ10" s="240"/>
      <c r="OK10" s="240"/>
      <c r="OL10" s="240"/>
      <c r="OM10" s="240"/>
      <c r="ON10" s="240"/>
      <c r="OO10" s="240"/>
      <c r="OP10" s="240"/>
      <c r="OQ10" s="240"/>
      <c r="OR10" s="240"/>
      <c r="OS10" s="240"/>
      <c r="OT10" s="240"/>
      <c r="OU10" s="240"/>
      <c r="OV10" s="240"/>
      <c r="OW10" s="240"/>
      <c r="OX10" s="240"/>
      <c r="OY10" s="240"/>
      <c r="OZ10" s="240"/>
      <c r="PA10" s="240"/>
      <c r="PB10" s="240"/>
      <c r="PC10" s="240"/>
      <c r="PD10" s="240"/>
      <c r="PE10" s="240"/>
      <c r="PF10" s="240"/>
      <c r="PG10" s="240"/>
      <c r="PH10" s="240"/>
      <c r="PI10" s="240"/>
      <c r="PJ10" s="240"/>
      <c r="PK10" s="240"/>
      <c r="PL10" s="240"/>
      <c r="PM10" s="240"/>
      <c r="PN10" s="240"/>
      <c r="PO10" s="240"/>
      <c r="PP10" s="240"/>
      <c r="PQ10" s="240"/>
      <c r="PR10" s="240"/>
      <c r="PS10" s="240"/>
      <c r="PT10" s="240"/>
      <c r="PU10" s="240"/>
      <c r="PV10" s="240"/>
      <c r="PW10" s="240"/>
      <c r="PX10" s="240"/>
      <c r="PY10" s="240"/>
      <c r="PZ10" s="240"/>
      <c r="QA10" s="240"/>
      <c r="QB10" s="240"/>
      <c r="QC10" s="240"/>
      <c r="QD10" s="240"/>
      <c r="QE10" s="240"/>
      <c r="QF10" s="240"/>
      <c r="QG10" s="240"/>
      <c r="QH10" s="240"/>
      <c r="QI10" s="240"/>
      <c r="QJ10" s="240"/>
      <c r="QK10" s="240"/>
      <c r="QL10" s="240"/>
      <c r="QM10" s="240"/>
      <c r="QN10" s="240"/>
      <c r="QO10" s="240"/>
      <c r="QP10" s="240"/>
      <c r="QQ10" s="240"/>
      <c r="QR10" s="240"/>
      <c r="QS10" s="240"/>
      <c r="QT10" s="240"/>
      <c r="QU10" s="240"/>
      <c r="QV10" s="240"/>
      <c r="QW10" s="240"/>
      <c r="QX10" s="240"/>
      <c r="QY10" s="240"/>
      <c r="QZ10" s="240"/>
      <c r="RA10" s="240"/>
      <c r="RB10" s="240"/>
      <c r="RC10" s="240"/>
      <c r="RD10" s="240"/>
      <c r="RE10" s="240"/>
      <c r="RF10" s="240"/>
      <c r="RG10" s="240"/>
      <c r="RH10" s="240"/>
      <c r="RI10" s="240"/>
      <c r="RJ10" s="240"/>
      <c r="RK10" s="240"/>
      <c r="RL10" s="240"/>
      <c r="RM10" s="240"/>
      <c r="RN10" s="240"/>
      <c r="RO10" s="240"/>
      <c r="RP10" s="240"/>
      <c r="RQ10" s="240"/>
      <c r="RR10" s="240"/>
      <c r="RS10" s="240"/>
      <c r="RT10" s="240"/>
      <c r="RU10" s="240"/>
      <c r="RV10" s="240"/>
      <c r="RW10" s="240"/>
      <c r="RX10" s="240"/>
      <c r="RY10" s="240"/>
      <c r="RZ10" s="240"/>
      <c r="SA10" s="240"/>
      <c r="SB10" s="240"/>
      <c r="SC10" s="240"/>
      <c r="SD10" s="240"/>
      <c r="SE10" s="240"/>
      <c r="SF10" s="240"/>
      <c r="SG10" s="240"/>
      <c r="SH10" s="240"/>
      <c r="SI10" s="240"/>
      <c r="SJ10" s="240"/>
      <c r="SK10" s="240"/>
      <c r="SL10" s="240"/>
      <c r="SM10" s="240"/>
      <c r="SN10" s="240"/>
      <c r="SO10" s="240"/>
      <c r="SP10" s="240"/>
      <c r="SQ10" s="240"/>
      <c r="SR10" s="240"/>
      <c r="SS10" s="240"/>
      <c r="ST10" s="240"/>
      <c r="SU10" s="240"/>
      <c r="SV10" s="240"/>
      <c r="SW10" s="240"/>
      <c r="SX10" s="240"/>
      <c r="SY10" s="240"/>
      <c r="SZ10" s="240"/>
      <c r="TA10" s="240"/>
      <c r="TB10" s="240"/>
      <c r="TC10" s="240"/>
      <c r="TD10" s="240"/>
      <c r="TE10" s="240"/>
      <c r="TF10" s="240"/>
      <c r="TG10" s="240"/>
      <c r="TH10" s="240"/>
      <c r="TI10" s="240"/>
      <c r="TJ10" s="240"/>
      <c r="TK10" s="240"/>
      <c r="TL10" s="240"/>
      <c r="TM10" s="240"/>
      <c r="TN10" s="240"/>
      <c r="TO10" s="240"/>
      <c r="TP10" s="240"/>
      <c r="TQ10" s="240"/>
      <c r="TR10" s="240"/>
      <c r="TS10" s="240"/>
      <c r="TT10" s="240"/>
      <c r="TU10" s="240"/>
      <c r="TV10" s="240"/>
      <c r="TW10" s="240"/>
      <c r="TX10" s="240"/>
      <c r="TY10" s="240"/>
      <c r="TZ10" s="240"/>
      <c r="UA10" s="240"/>
      <c r="UB10" s="240"/>
      <c r="UC10" s="240"/>
      <c r="UD10" s="240"/>
      <c r="UE10" s="240"/>
      <c r="UF10" s="240"/>
      <c r="UG10" s="240"/>
      <c r="UH10" s="240"/>
      <c r="UI10" s="240"/>
      <c r="UJ10" s="240"/>
      <c r="UK10" s="240"/>
      <c r="UL10" s="240"/>
      <c r="UM10" s="240"/>
      <c r="UN10" s="240"/>
      <c r="UO10" s="240"/>
      <c r="UP10" s="240"/>
      <c r="UQ10" s="240"/>
      <c r="UR10" s="240"/>
      <c r="US10" s="240"/>
      <c r="UT10" s="240"/>
      <c r="UU10" s="240"/>
      <c r="UV10" s="240"/>
      <c r="UW10" s="240"/>
      <c r="UX10" s="240"/>
      <c r="UY10" s="240"/>
      <c r="UZ10" s="240"/>
      <c r="VA10" s="240"/>
      <c r="VB10" s="240"/>
      <c r="VC10" s="240"/>
      <c r="VD10" s="240"/>
      <c r="VE10" s="240"/>
      <c r="VF10" s="240"/>
      <c r="VG10" s="240"/>
      <c r="VH10" s="240"/>
      <c r="VI10" s="240"/>
      <c r="VJ10" s="240"/>
      <c r="VK10" s="240"/>
      <c r="VL10" s="240"/>
      <c r="VM10" s="240"/>
      <c r="VN10" s="240"/>
      <c r="VO10" s="240"/>
      <c r="VP10" s="240"/>
      <c r="VQ10" s="240"/>
      <c r="VR10" s="240"/>
      <c r="VS10" s="240"/>
      <c r="VT10" s="240"/>
      <c r="VU10" s="240"/>
      <c r="VV10" s="240"/>
      <c r="VW10" s="240"/>
      <c r="VX10" s="240"/>
      <c r="VY10" s="240"/>
      <c r="VZ10" s="240"/>
      <c r="WA10" s="240"/>
      <c r="WB10" s="240"/>
      <c r="WC10" s="240"/>
      <c r="WD10" s="240"/>
      <c r="WE10" s="240"/>
      <c r="WF10" s="240"/>
      <c r="WG10" s="240"/>
      <c r="WH10" s="240"/>
      <c r="WI10" s="240"/>
      <c r="WJ10" s="240"/>
      <c r="WK10" s="240"/>
      <c r="WL10" s="240"/>
      <c r="WM10" s="240"/>
      <c r="WN10" s="240"/>
      <c r="WO10" s="240"/>
      <c r="WP10" s="240"/>
      <c r="WQ10" s="240"/>
      <c r="WR10" s="240"/>
      <c r="WS10" s="240"/>
      <c r="WT10" s="240"/>
      <c r="WU10" s="240"/>
      <c r="WV10" s="240"/>
      <c r="WW10" s="240"/>
      <c r="WX10" s="240"/>
      <c r="WY10" s="240"/>
      <c r="WZ10" s="240"/>
      <c r="XA10" s="240"/>
      <c r="XB10" s="240"/>
      <c r="XC10" s="240"/>
      <c r="XD10" s="240"/>
      <c r="XE10" s="240"/>
      <c r="XF10" s="240"/>
      <c r="XG10" s="240"/>
      <c r="XH10" s="240"/>
      <c r="XI10" s="240"/>
      <c r="XJ10" s="240"/>
      <c r="XK10" s="240"/>
      <c r="XL10" s="240"/>
      <c r="XM10" s="240"/>
      <c r="XN10" s="240"/>
      <c r="XO10" s="240"/>
      <c r="XP10" s="240"/>
      <c r="XQ10" s="240"/>
      <c r="XR10" s="240"/>
      <c r="XS10" s="240"/>
      <c r="XT10" s="240"/>
      <c r="XU10" s="240"/>
      <c r="XV10" s="240"/>
      <c r="XW10" s="240"/>
      <c r="XX10" s="240"/>
      <c r="XY10" s="240"/>
      <c r="XZ10" s="240"/>
      <c r="YA10" s="240"/>
      <c r="YB10" s="240"/>
      <c r="YC10" s="240"/>
      <c r="YD10" s="240"/>
      <c r="YE10" s="240"/>
      <c r="YF10" s="240"/>
      <c r="YG10" s="240"/>
      <c r="YH10" s="240"/>
      <c r="YI10" s="240"/>
      <c r="YJ10" s="240"/>
      <c r="YK10" s="240"/>
      <c r="YL10" s="240"/>
      <c r="YM10" s="240"/>
      <c r="YN10" s="240"/>
      <c r="YO10" s="240"/>
      <c r="YP10" s="240"/>
      <c r="YQ10" s="240"/>
      <c r="YR10" s="240"/>
      <c r="YS10" s="240"/>
      <c r="YT10" s="240"/>
      <c r="YU10" s="240"/>
      <c r="YV10" s="240"/>
      <c r="YW10" s="240"/>
      <c r="YX10" s="240"/>
      <c r="YY10" s="240"/>
      <c r="YZ10" s="240"/>
      <c r="ZA10" s="240"/>
      <c r="ZB10" s="240"/>
      <c r="ZC10" s="240"/>
      <c r="ZD10" s="240"/>
      <c r="ZE10" s="240"/>
      <c r="ZF10" s="240"/>
      <c r="ZG10" s="240"/>
      <c r="ZH10" s="240"/>
      <c r="ZI10" s="240"/>
      <c r="ZJ10" s="240"/>
      <c r="ZK10" s="240"/>
      <c r="ZL10" s="240"/>
      <c r="ZM10" s="240"/>
      <c r="ZN10" s="240"/>
      <c r="ZO10" s="240"/>
      <c r="ZP10" s="240"/>
      <c r="ZQ10" s="240"/>
      <c r="ZR10" s="240"/>
      <c r="ZS10" s="240"/>
      <c r="ZT10" s="240"/>
      <c r="ZU10" s="240"/>
      <c r="ZV10" s="240"/>
      <c r="ZW10" s="240"/>
      <c r="ZX10" s="240"/>
      <c r="ZY10" s="240"/>
      <c r="ZZ10" s="240"/>
      <c r="AAA10" s="240"/>
      <c r="AAB10" s="240"/>
      <c r="AAC10" s="240"/>
      <c r="AAD10" s="240"/>
      <c r="AAE10" s="240"/>
      <c r="AAF10" s="240"/>
      <c r="AAG10" s="240"/>
      <c r="AAH10" s="240"/>
      <c r="AAI10" s="240"/>
      <c r="AAJ10" s="240"/>
      <c r="AAK10" s="240"/>
      <c r="AAL10" s="240"/>
      <c r="AAM10" s="240"/>
      <c r="AAN10" s="240"/>
      <c r="AAO10" s="240"/>
      <c r="AAP10" s="240"/>
      <c r="AAQ10" s="240"/>
      <c r="AAR10" s="240"/>
      <c r="AAS10" s="240"/>
      <c r="AAT10" s="240"/>
      <c r="AAU10" s="240"/>
      <c r="AAV10" s="240"/>
      <c r="AAW10" s="240"/>
      <c r="AAX10" s="240"/>
      <c r="AAY10" s="240"/>
      <c r="AAZ10" s="240"/>
      <c r="ABA10" s="240"/>
      <c r="ABB10" s="240"/>
      <c r="ABC10" s="240"/>
      <c r="ABD10" s="240"/>
      <c r="ABE10" s="240"/>
      <c r="ABF10" s="240"/>
      <c r="ABG10" s="240"/>
      <c r="ABH10" s="240"/>
      <c r="ABI10" s="240"/>
      <c r="ABJ10" s="240"/>
      <c r="ABK10" s="240"/>
      <c r="ABL10" s="240"/>
      <c r="ABM10" s="240"/>
      <c r="ABN10" s="240"/>
      <c r="ABO10" s="240"/>
      <c r="ABP10" s="240"/>
      <c r="ABQ10" s="240"/>
      <c r="ABR10" s="240"/>
      <c r="ABS10" s="240"/>
      <c r="ABT10" s="240"/>
      <c r="ABU10" s="240"/>
      <c r="ABV10" s="240"/>
      <c r="ABW10" s="240"/>
      <c r="ABX10" s="240"/>
      <c r="ABY10" s="240"/>
      <c r="ABZ10" s="240"/>
      <c r="ACA10" s="240"/>
      <c r="ACB10" s="240"/>
      <c r="ACC10" s="240"/>
      <c r="ACD10" s="240"/>
      <c r="ACE10" s="240"/>
      <c r="ACF10" s="240"/>
      <c r="ACG10" s="240"/>
      <c r="ACH10" s="240"/>
      <c r="ACI10" s="240"/>
      <c r="ACJ10" s="240"/>
      <c r="ACK10" s="240"/>
      <c r="ACL10" s="240"/>
      <c r="ACM10" s="240"/>
      <c r="ACN10" s="240"/>
      <c r="ACO10" s="240"/>
      <c r="ACP10" s="240"/>
      <c r="ACQ10" s="240"/>
      <c r="ACR10" s="240"/>
      <c r="ACS10" s="240"/>
      <c r="ACT10" s="240"/>
      <c r="ACU10" s="240"/>
      <c r="ACV10" s="240"/>
      <c r="ACW10" s="240"/>
      <c r="ACX10" s="240"/>
      <c r="ACY10" s="240"/>
      <c r="ACZ10" s="240"/>
      <c r="ADA10" s="240"/>
      <c r="ADB10" s="240"/>
      <c r="ADC10" s="240"/>
      <c r="ADD10" s="240"/>
      <c r="ADE10" s="240"/>
      <c r="ADF10" s="240"/>
      <c r="ADG10" s="240"/>
      <c r="ADH10" s="240"/>
      <c r="ADI10" s="240"/>
      <c r="ADJ10" s="240"/>
      <c r="ADK10" s="240"/>
      <c r="ADL10" s="240"/>
      <c r="ADM10" s="240"/>
      <c r="ADN10" s="240"/>
      <c r="ADO10" s="240"/>
      <c r="ADP10" s="240"/>
      <c r="ADQ10" s="240"/>
      <c r="ADR10" s="240"/>
      <c r="ADS10" s="240"/>
      <c r="ADT10" s="240"/>
      <c r="ADU10" s="240"/>
      <c r="ADV10" s="240"/>
      <c r="ADW10" s="240"/>
      <c r="ADX10" s="240"/>
      <c r="ADY10" s="240"/>
      <c r="ADZ10" s="240"/>
      <c r="AEA10" s="240"/>
      <c r="AEB10" s="240"/>
      <c r="AEC10" s="240"/>
      <c r="AED10" s="240"/>
      <c r="AEE10" s="240"/>
      <c r="AEF10" s="240"/>
      <c r="AEG10" s="240"/>
      <c r="AEH10" s="240"/>
      <c r="AEI10" s="240"/>
      <c r="AEJ10" s="240"/>
      <c r="AEK10" s="240"/>
      <c r="AEL10" s="240"/>
      <c r="AEM10" s="240"/>
      <c r="AEN10" s="240"/>
      <c r="AEO10" s="240"/>
      <c r="AEP10" s="240"/>
      <c r="AEQ10" s="240"/>
      <c r="AER10" s="240"/>
      <c r="AES10" s="240"/>
      <c r="AET10" s="240"/>
      <c r="AEU10" s="240"/>
      <c r="AEV10" s="240"/>
      <c r="AEW10" s="240"/>
      <c r="AEX10" s="240"/>
      <c r="AEY10" s="240"/>
      <c r="AEZ10" s="240"/>
      <c r="AFA10" s="240"/>
      <c r="AFB10" s="240"/>
      <c r="AFC10" s="240"/>
      <c r="AFD10" s="240"/>
      <c r="AFE10" s="240"/>
      <c r="AFF10" s="240"/>
      <c r="AFG10" s="240"/>
      <c r="AFH10" s="240"/>
      <c r="AFI10" s="240"/>
      <c r="AFJ10" s="240"/>
      <c r="AFK10" s="240"/>
      <c r="AFL10" s="240"/>
      <c r="AFM10" s="240"/>
      <c r="AFN10" s="240"/>
      <c r="AFO10" s="240"/>
      <c r="AFP10" s="240"/>
      <c r="AFQ10" s="240"/>
      <c r="AFR10" s="240"/>
      <c r="AFS10" s="240"/>
      <c r="AFT10" s="240"/>
      <c r="AFU10" s="240"/>
      <c r="AFV10" s="240"/>
      <c r="AFW10" s="240"/>
      <c r="AFX10" s="240"/>
      <c r="AFY10" s="240"/>
      <c r="AFZ10" s="240"/>
      <c r="AGA10" s="240"/>
      <c r="AGB10" s="240"/>
      <c r="AGC10" s="240"/>
      <c r="AGD10" s="240"/>
      <c r="AGE10" s="240"/>
      <c r="AGF10" s="240"/>
      <c r="AGG10" s="240"/>
      <c r="AGH10" s="240"/>
      <c r="AGI10" s="240"/>
      <c r="AGJ10" s="240"/>
      <c r="AGK10" s="240"/>
      <c r="AGL10" s="240"/>
      <c r="AGM10" s="240"/>
      <c r="AGN10" s="240"/>
      <c r="AGO10" s="240"/>
      <c r="AGP10" s="240"/>
      <c r="AGQ10" s="240"/>
      <c r="AGR10" s="240"/>
      <c r="AGS10" s="240"/>
      <c r="AGT10" s="240"/>
      <c r="AGU10" s="240"/>
      <c r="AGV10" s="240"/>
      <c r="AGW10" s="240"/>
      <c r="AGX10" s="240"/>
      <c r="AGY10" s="240"/>
      <c r="AGZ10" s="240"/>
      <c r="AHA10" s="240"/>
      <c r="AHB10" s="240"/>
      <c r="AHC10" s="240"/>
      <c r="AHD10" s="240"/>
      <c r="AHE10" s="240"/>
      <c r="AHF10" s="240"/>
      <c r="AHG10" s="240"/>
      <c r="AHH10" s="240"/>
      <c r="AHI10" s="240"/>
      <c r="AHJ10" s="240"/>
      <c r="AHK10" s="240"/>
      <c r="AHL10" s="240"/>
      <c r="AHM10" s="240"/>
      <c r="AHN10" s="240"/>
      <c r="AHO10" s="240"/>
      <c r="AHP10" s="240"/>
      <c r="AHQ10" s="240"/>
      <c r="AHR10" s="240"/>
      <c r="AHS10" s="240"/>
      <c r="AHT10" s="240"/>
      <c r="AHU10" s="240"/>
      <c r="AHV10" s="240"/>
      <c r="AHW10" s="240"/>
      <c r="AHX10" s="240"/>
      <c r="AHY10" s="240"/>
      <c r="AHZ10" s="240"/>
      <c r="AIA10" s="240"/>
      <c r="AIB10" s="240"/>
      <c r="AIC10" s="240"/>
      <c r="AID10" s="240"/>
      <c r="AIE10" s="240"/>
      <c r="AIF10" s="240"/>
      <c r="AIG10" s="240"/>
      <c r="AIH10" s="240"/>
      <c r="AII10" s="240"/>
      <c r="AIJ10" s="240"/>
      <c r="AIK10" s="240"/>
      <c r="AIL10" s="240"/>
      <c r="AIM10" s="240"/>
      <c r="AIN10" s="240"/>
      <c r="AIO10" s="240"/>
      <c r="AIP10" s="240"/>
      <c r="AIQ10" s="240"/>
      <c r="AIR10" s="240"/>
      <c r="AIS10" s="240"/>
      <c r="AIT10" s="240"/>
      <c r="AIU10" s="240"/>
      <c r="AIV10" s="240"/>
      <c r="AIW10" s="240"/>
      <c r="AIX10" s="240"/>
      <c r="AIY10" s="240"/>
      <c r="AIZ10" s="240"/>
      <c r="AJA10" s="240"/>
      <c r="AJB10" s="240"/>
      <c r="AJC10" s="240"/>
      <c r="AJD10" s="240"/>
      <c r="AJE10" s="240"/>
      <c r="AJF10" s="240"/>
      <c r="AJG10" s="240"/>
      <c r="AJH10" s="240"/>
      <c r="AJI10" s="240"/>
      <c r="AJJ10" s="240"/>
      <c r="AJK10" s="240"/>
      <c r="AJL10" s="240"/>
      <c r="AJM10" s="240"/>
      <c r="AJN10" s="240"/>
      <c r="AJO10" s="240"/>
      <c r="AJP10" s="240"/>
      <c r="AJQ10" s="240"/>
      <c r="AJR10" s="240"/>
      <c r="AJS10" s="240"/>
      <c r="AJT10" s="240"/>
      <c r="AJU10" s="240"/>
      <c r="AJV10" s="240"/>
      <c r="AJW10" s="240"/>
      <c r="AJX10" s="240"/>
      <c r="AJY10" s="240"/>
      <c r="AJZ10" s="240"/>
      <c r="AKA10" s="240"/>
      <c r="AKB10" s="240"/>
      <c r="AKC10" s="240"/>
      <c r="AKD10" s="240"/>
      <c r="AKE10" s="240"/>
      <c r="AKF10" s="240"/>
      <c r="AKG10" s="240"/>
      <c r="AKH10" s="240"/>
      <c r="AKI10" s="240"/>
      <c r="AKJ10" s="240"/>
      <c r="AKK10" s="240"/>
      <c r="AKL10" s="240"/>
      <c r="AKM10" s="240"/>
      <c r="AKN10" s="240"/>
      <c r="AKO10" s="240"/>
      <c r="AKP10" s="240"/>
      <c r="AKQ10" s="240"/>
      <c r="AKR10" s="240"/>
      <c r="AKS10" s="240"/>
      <c r="AKT10" s="240"/>
      <c r="AKU10" s="240"/>
      <c r="AKV10" s="240"/>
      <c r="AKW10" s="240"/>
      <c r="AKX10" s="240"/>
      <c r="AKY10" s="240"/>
      <c r="AKZ10" s="240"/>
      <c r="ALA10" s="240"/>
      <c r="ALB10" s="240"/>
      <c r="ALC10" s="240"/>
      <c r="ALD10" s="240"/>
      <c r="ALE10" s="240"/>
      <c r="ALF10" s="240"/>
      <c r="ALG10" s="240"/>
      <c r="ALH10" s="240"/>
      <c r="ALI10" s="240"/>
      <c r="ALJ10" s="240"/>
      <c r="ALK10" s="240"/>
      <c r="ALL10" s="240"/>
      <c r="ALM10" s="240"/>
      <c r="ALN10" s="240"/>
      <c r="ALO10" s="240"/>
      <c r="ALP10" s="240"/>
      <c r="ALQ10" s="240"/>
      <c r="ALR10" s="240"/>
      <c r="ALS10" s="240"/>
      <c r="ALT10" s="240"/>
      <c r="ALU10" s="240"/>
      <c r="ALV10" s="240"/>
      <c r="ALW10" s="240"/>
      <c r="ALX10" s="240"/>
      <c r="ALY10" s="240"/>
      <c r="ALZ10" s="240"/>
      <c r="AMA10" s="240"/>
      <c r="AMB10" s="240"/>
      <c r="AMC10" s="240"/>
      <c r="AMD10" s="240"/>
      <c r="AME10" s="240"/>
      <c r="AMF10" s="240"/>
      <c r="AMG10" s="240"/>
      <c r="AMH10" s="240"/>
      <c r="AMI10" s="240"/>
      <c r="AMJ10" s="240"/>
      <c r="AMK10" s="240"/>
    </row>
    <row r="11" spans="1:1025" s="234" customFormat="1" ht="24" hidden="1" customHeight="1" x14ac:dyDescent="0.25">
      <c r="A11" s="331" t="s">
        <v>275</v>
      </c>
      <c r="B11" s="312" t="s">
        <v>101</v>
      </c>
      <c r="C11" s="326" t="s">
        <v>129</v>
      </c>
      <c r="D11" s="327"/>
      <c r="E11" s="328"/>
      <c r="F11" s="231"/>
      <c r="G11" s="312"/>
      <c r="H11" s="312"/>
      <c r="I11" s="333"/>
      <c r="J11" s="226"/>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240"/>
      <c r="CJ11" s="240"/>
      <c r="CK11" s="240"/>
      <c r="CL11" s="240"/>
      <c r="CM11" s="240"/>
      <c r="CN11" s="240"/>
      <c r="CO11" s="240"/>
      <c r="CP11" s="240"/>
      <c r="CQ11" s="240"/>
      <c r="CR11" s="240"/>
      <c r="CS11" s="240"/>
      <c r="CT11" s="240"/>
      <c r="CU11" s="240"/>
      <c r="CV11" s="240"/>
      <c r="CW11" s="240"/>
      <c r="CX11" s="240"/>
      <c r="CY11" s="240"/>
      <c r="CZ11" s="240"/>
      <c r="DA11" s="240"/>
      <c r="DB11" s="240"/>
      <c r="DC11" s="240"/>
      <c r="DD11" s="240"/>
      <c r="DE11" s="240"/>
      <c r="DF11" s="240"/>
      <c r="DG11" s="240"/>
      <c r="DH11" s="240"/>
      <c r="DI11" s="240"/>
      <c r="DJ11" s="240"/>
      <c r="DK11" s="240"/>
      <c r="DL11" s="240"/>
      <c r="DM11" s="240"/>
      <c r="DN11" s="240"/>
      <c r="DO11" s="240"/>
      <c r="DP11" s="240"/>
      <c r="DQ11" s="240"/>
      <c r="DR11" s="240"/>
      <c r="DS11" s="240"/>
      <c r="DT11" s="240"/>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c r="HW11" s="240"/>
      <c r="HX11" s="240"/>
      <c r="HY11" s="240"/>
      <c r="HZ11" s="240"/>
      <c r="IA11" s="240"/>
      <c r="IB11" s="240"/>
      <c r="IC11" s="240"/>
      <c r="ID11" s="240"/>
      <c r="IE11" s="240"/>
      <c r="IF11" s="240"/>
      <c r="IG11" s="240"/>
      <c r="IH11" s="240"/>
      <c r="II11" s="240"/>
      <c r="IJ11" s="240"/>
      <c r="IK11" s="240"/>
      <c r="IL11" s="240"/>
      <c r="IM11" s="240"/>
      <c r="IN11" s="240"/>
      <c r="IO11" s="240"/>
      <c r="IP11" s="240"/>
      <c r="IQ11" s="240"/>
      <c r="IR11" s="240"/>
      <c r="IS11" s="240"/>
      <c r="IT11" s="240"/>
      <c r="IU11" s="240"/>
      <c r="IV11" s="240"/>
      <c r="IW11" s="240"/>
      <c r="IX11" s="240"/>
      <c r="IY11" s="240"/>
      <c r="IZ11" s="240"/>
      <c r="JA11" s="240"/>
      <c r="JB11" s="240"/>
      <c r="JC11" s="240"/>
      <c r="JD11" s="240"/>
      <c r="JE11" s="240"/>
      <c r="JF11" s="240"/>
      <c r="JG11" s="240"/>
      <c r="JH11" s="240"/>
      <c r="JI11" s="240"/>
      <c r="JJ11" s="240"/>
      <c r="JK11" s="240"/>
      <c r="JL11" s="240"/>
      <c r="JM11" s="240"/>
      <c r="JN11" s="240"/>
      <c r="JO11" s="240"/>
      <c r="JP11" s="240"/>
      <c r="JQ11" s="240"/>
      <c r="JR11" s="240"/>
      <c r="JS11" s="240"/>
      <c r="JT11" s="240"/>
      <c r="JU11" s="240"/>
      <c r="JV11" s="240"/>
      <c r="JW11" s="240"/>
      <c r="JX11" s="240"/>
      <c r="JY11" s="240"/>
      <c r="JZ11" s="240"/>
      <c r="KA11" s="240"/>
      <c r="KB11" s="240"/>
      <c r="KC11" s="240"/>
      <c r="KD11" s="240"/>
      <c r="KE11" s="240"/>
      <c r="KF11" s="240"/>
      <c r="KG11" s="240"/>
      <c r="KH11" s="240"/>
      <c r="KI11" s="240"/>
      <c r="KJ11" s="240"/>
      <c r="KK11" s="240"/>
      <c r="KL11" s="240"/>
      <c r="KM11" s="240"/>
      <c r="KN11" s="240"/>
      <c r="KO11" s="240"/>
      <c r="KP11" s="240"/>
      <c r="KQ11" s="240"/>
      <c r="KR11" s="240"/>
      <c r="KS11" s="240"/>
      <c r="KT11" s="240"/>
      <c r="KU11" s="240"/>
      <c r="KV11" s="240"/>
      <c r="KW11" s="240"/>
      <c r="KX11" s="240"/>
      <c r="KY11" s="240"/>
      <c r="KZ11" s="240"/>
      <c r="LA11" s="240"/>
      <c r="LB11" s="240"/>
      <c r="LC11" s="240"/>
      <c r="LD11" s="240"/>
      <c r="LE11" s="240"/>
      <c r="LF11" s="240"/>
      <c r="LG11" s="240"/>
      <c r="LH11" s="240"/>
      <c r="LI11" s="240"/>
      <c r="LJ11" s="240"/>
      <c r="LK11" s="240"/>
      <c r="LL11" s="240"/>
      <c r="LM11" s="240"/>
      <c r="LN11" s="240"/>
      <c r="LO11" s="240"/>
      <c r="LP11" s="240"/>
      <c r="LQ11" s="240"/>
      <c r="LR11" s="240"/>
      <c r="LS11" s="240"/>
      <c r="LT11" s="240"/>
      <c r="LU11" s="240"/>
      <c r="LV11" s="240"/>
      <c r="LW11" s="240"/>
      <c r="LX11" s="240"/>
      <c r="LY11" s="240"/>
      <c r="LZ11" s="240"/>
      <c r="MA11" s="240"/>
      <c r="MB11" s="240"/>
      <c r="MC11" s="240"/>
      <c r="MD11" s="240"/>
      <c r="ME11" s="240"/>
      <c r="MF11" s="240"/>
      <c r="MG11" s="240"/>
      <c r="MH11" s="240"/>
      <c r="MI11" s="240"/>
      <c r="MJ11" s="240"/>
      <c r="MK11" s="240"/>
      <c r="ML11" s="240"/>
      <c r="MM11" s="240"/>
      <c r="MN11" s="240"/>
      <c r="MO11" s="240"/>
      <c r="MP11" s="240"/>
      <c r="MQ11" s="240"/>
      <c r="MR11" s="240"/>
      <c r="MS11" s="240"/>
      <c r="MT11" s="240"/>
      <c r="MU11" s="240"/>
      <c r="MV11" s="240"/>
      <c r="MW11" s="240"/>
      <c r="MX11" s="240"/>
      <c r="MY11" s="240"/>
      <c r="MZ11" s="240"/>
      <c r="NA11" s="240"/>
      <c r="NB11" s="240"/>
      <c r="NC11" s="240"/>
      <c r="ND11" s="240"/>
      <c r="NE11" s="240"/>
      <c r="NF11" s="240"/>
      <c r="NG11" s="240"/>
      <c r="NH11" s="240"/>
      <c r="NI11" s="240"/>
      <c r="NJ11" s="240"/>
      <c r="NK11" s="240"/>
      <c r="NL11" s="240"/>
      <c r="NM11" s="240"/>
      <c r="NN11" s="240"/>
      <c r="NO11" s="240"/>
      <c r="NP11" s="240"/>
      <c r="NQ11" s="240"/>
      <c r="NR11" s="240"/>
      <c r="NS11" s="240"/>
      <c r="NT11" s="240"/>
      <c r="NU11" s="240"/>
      <c r="NV11" s="240"/>
      <c r="NW11" s="240"/>
      <c r="NX11" s="240"/>
      <c r="NY11" s="240"/>
      <c r="NZ11" s="240"/>
      <c r="OA11" s="240"/>
      <c r="OB11" s="240"/>
      <c r="OC11" s="240"/>
      <c r="OD11" s="240"/>
      <c r="OE11" s="240"/>
      <c r="OF11" s="240"/>
      <c r="OG11" s="240"/>
      <c r="OH11" s="240"/>
      <c r="OI11" s="240"/>
      <c r="OJ11" s="240"/>
      <c r="OK11" s="240"/>
      <c r="OL11" s="240"/>
      <c r="OM11" s="240"/>
      <c r="ON11" s="240"/>
      <c r="OO11" s="240"/>
      <c r="OP11" s="240"/>
      <c r="OQ11" s="240"/>
      <c r="OR11" s="240"/>
      <c r="OS11" s="240"/>
      <c r="OT11" s="240"/>
      <c r="OU11" s="240"/>
      <c r="OV11" s="240"/>
      <c r="OW11" s="240"/>
      <c r="OX11" s="240"/>
      <c r="OY11" s="240"/>
      <c r="OZ11" s="240"/>
      <c r="PA11" s="240"/>
      <c r="PB11" s="240"/>
      <c r="PC11" s="240"/>
      <c r="PD11" s="240"/>
      <c r="PE11" s="240"/>
      <c r="PF11" s="240"/>
      <c r="PG11" s="240"/>
      <c r="PH11" s="240"/>
      <c r="PI11" s="240"/>
      <c r="PJ11" s="240"/>
      <c r="PK11" s="240"/>
      <c r="PL11" s="240"/>
      <c r="PM11" s="240"/>
      <c r="PN11" s="240"/>
      <c r="PO11" s="240"/>
      <c r="PP11" s="240"/>
      <c r="PQ11" s="240"/>
      <c r="PR11" s="240"/>
      <c r="PS11" s="240"/>
      <c r="PT11" s="240"/>
      <c r="PU11" s="240"/>
      <c r="PV11" s="240"/>
      <c r="PW11" s="240"/>
      <c r="PX11" s="240"/>
      <c r="PY11" s="240"/>
      <c r="PZ11" s="240"/>
      <c r="QA11" s="240"/>
      <c r="QB11" s="240"/>
      <c r="QC11" s="240"/>
      <c r="QD11" s="240"/>
      <c r="QE11" s="240"/>
      <c r="QF11" s="240"/>
      <c r="QG11" s="240"/>
      <c r="QH11" s="240"/>
      <c r="QI11" s="240"/>
      <c r="QJ11" s="240"/>
      <c r="QK11" s="240"/>
      <c r="QL11" s="240"/>
      <c r="QM11" s="240"/>
      <c r="QN11" s="240"/>
      <c r="QO11" s="240"/>
      <c r="QP11" s="240"/>
      <c r="QQ11" s="240"/>
      <c r="QR11" s="240"/>
      <c r="QS11" s="240"/>
      <c r="QT11" s="240"/>
      <c r="QU11" s="240"/>
      <c r="QV11" s="240"/>
      <c r="QW11" s="240"/>
      <c r="QX11" s="240"/>
      <c r="QY11" s="240"/>
      <c r="QZ11" s="240"/>
      <c r="RA11" s="240"/>
      <c r="RB11" s="240"/>
      <c r="RC11" s="240"/>
      <c r="RD11" s="240"/>
      <c r="RE11" s="240"/>
      <c r="RF11" s="240"/>
      <c r="RG11" s="240"/>
      <c r="RH11" s="240"/>
      <c r="RI11" s="240"/>
      <c r="RJ11" s="240"/>
      <c r="RK11" s="240"/>
      <c r="RL11" s="240"/>
      <c r="RM11" s="240"/>
      <c r="RN11" s="240"/>
      <c r="RO11" s="240"/>
      <c r="RP11" s="240"/>
      <c r="RQ11" s="240"/>
      <c r="RR11" s="240"/>
      <c r="RS11" s="240"/>
      <c r="RT11" s="240"/>
      <c r="RU11" s="240"/>
      <c r="RV11" s="240"/>
      <c r="RW11" s="240"/>
      <c r="RX11" s="240"/>
      <c r="RY11" s="240"/>
      <c r="RZ11" s="240"/>
      <c r="SA11" s="240"/>
      <c r="SB11" s="240"/>
      <c r="SC11" s="240"/>
      <c r="SD11" s="240"/>
      <c r="SE11" s="240"/>
      <c r="SF11" s="240"/>
      <c r="SG11" s="240"/>
      <c r="SH11" s="240"/>
      <c r="SI11" s="240"/>
      <c r="SJ11" s="240"/>
      <c r="SK11" s="240"/>
      <c r="SL11" s="240"/>
      <c r="SM11" s="240"/>
      <c r="SN11" s="240"/>
      <c r="SO11" s="240"/>
      <c r="SP11" s="240"/>
      <c r="SQ11" s="240"/>
      <c r="SR11" s="240"/>
      <c r="SS11" s="240"/>
      <c r="ST11" s="240"/>
      <c r="SU11" s="240"/>
      <c r="SV11" s="240"/>
      <c r="SW11" s="240"/>
      <c r="SX11" s="240"/>
      <c r="SY11" s="240"/>
      <c r="SZ11" s="240"/>
      <c r="TA11" s="240"/>
      <c r="TB11" s="240"/>
      <c r="TC11" s="240"/>
      <c r="TD11" s="240"/>
      <c r="TE11" s="240"/>
      <c r="TF11" s="240"/>
      <c r="TG11" s="240"/>
      <c r="TH11" s="240"/>
      <c r="TI11" s="240"/>
      <c r="TJ11" s="240"/>
      <c r="TK11" s="240"/>
      <c r="TL11" s="240"/>
      <c r="TM11" s="240"/>
      <c r="TN11" s="240"/>
      <c r="TO11" s="240"/>
      <c r="TP11" s="240"/>
      <c r="TQ11" s="240"/>
      <c r="TR11" s="240"/>
      <c r="TS11" s="240"/>
      <c r="TT11" s="240"/>
      <c r="TU11" s="240"/>
      <c r="TV11" s="240"/>
      <c r="TW11" s="240"/>
      <c r="TX11" s="240"/>
      <c r="TY11" s="240"/>
      <c r="TZ11" s="240"/>
      <c r="UA11" s="240"/>
      <c r="UB11" s="240"/>
      <c r="UC11" s="240"/>
      <c r="UD11" s="240"/>
      <c r="UE11" s="240"/>
      <c r="UF11" s="240"/>
      <c r="UG11" s="240"/>
      <c r="UH11" s="240"/>
      <c r="UI11" s="240"/>
      <c r="UJ11" s="240"/>
      <c r="UK11" s="240"/>
      <c r="UL11" s="240"/>
      <c r="UM11" s="240"/>
      <c r="UN11" s="240"/>
      <c r="UO11" s="240"/>
      <c r="UP11" s="240"/>
      <c r="UQ11" s="240"/>
      <c r="UR11" s="240"/>
      <c r="US11" s="240"/>
      <c r="UT11" s="240"/>
      <c r="UU11" s="240"/>
      <c r="UV11" s="240"/>
      <c r="UW11" s="240"/>
      <c r="UX11" s="240"/>
      <c r="UY11" s="240"/>
      <c r="UZ11" s="240"/>
      <c r="VA11" s="240"/>
      <c r="VB11" s="240"/>
      <c r="VC11" s="240"/>
      <c r="VD11" s="240"/>
      <c r="VE11" s="240"/>
      <c r="VF11" s="240"/>
      <c r="VG11" s="240"/>
      <c r="VH11" s="240"/>
      <c r="VI11" s="240"/>
      <c r="VJ11" s="240"/>
      <c r="VK11" s="240"/>
      <c r="VL11" s="240"/>
      <c r="VM11" s="240"/>
      <c r="VN11" s="240"/>
      <c r="VO11" s="240"/>
      <c r="VP11" s="240"/>
      <c r="VQ11" s="240"/>
      <c r="VR11" s="240"/>
      <c r="VS11" s="240"/>
      <c r="VT11" s="240"/>
      <c r="VU11" s="240"/>
      <c r="VV11" s="240"/>
      <c r="VW11" s="240"/>
      <c r="VX11" s="240"/>
      <c r="VY11" s="240"/>
      <c r="VZ11" s="240"/>
      <c r="WA11" s="240"/>
      <c r="WB11" s="240"/>
      <c r="WC11" s="240"/>
      <c r="WD11" s="240"/>
      <c r="WE11" s="240"/>
      <c r="WF11" s="240"/>
      <c r="WG11" s="240"/>
      <c r="WH11" s="240"/>
      <c r="WI11" s="240"/>
      <c r="WJ11" s="240"/>
      <c r="WK11" s="240"/>
      <c r="WL11" s="240"/>
      <c r="WM11" s="240"/>
      <c r="WN11" s="240"/>
      <c r="WO11" s="240"/>
      <c r="WP11" s="240"/>
      <c r="WQ11" s="240"/>
      <c r="WR11" s="240"/>
      <c r="WS11" s="240"/>
      <c r="WT11" s="240"/>
      <c r="WU11" s="240"/>
      <c r="WV11" s="240"/>
      <c r="WW11" s="240"/>
      <c r="WX11" s="240"/>
      <c r="WY11" s="240"/>
      <c r="WZ11" s="240"/>
      <c r="XA11" s="240"/>
      <c r="XB11" s="240"/>
      <c r="XC11" s="240"/>
      <c r="XD11" s="240"/>
      <c r="XE11" s="240"/>
      <c r="XF11" s="240"/>
      <c r="XG11" s="240"/>
      <c r="XH11" s="240"/>
      <c r="XI11" s="240"/>
      <c r="XJ11" s="240"/>
      <c r="XK11" s="240"/>
      <c r="XL11" s="240"/>
      <c r="XM11" s="240"/>
      <c r="XN11" s="240"/>
      <c r="XO11" s="240"/>
      <c r="XP11" s="240"/>
      <c r="XQ11" s="240"/>
      <c r="XR11" s="240"/>
      <c r="XS11" s="240"/>
      <c r="XT11" s="240"/>
      <c r="XU11" s="240"/>
      <c r="XV11" s="240"/>
      <c r="XW11" s="240"/>
      <c r="XX11" s="240"/>
      <c r="XY11" s="240"/>
      <c r="XZ11" s="240"/>
      <c r="YA11" s="240"/>
      <c r="YB11" s="240"/>
      <c r="YC11" s="240"/>
      <c r="YD11" s="240"/>
      <c r="YE11" s="240"/>
      <c r="YF11" s="240"/>
      <c r="YG11" s="240"/>
      <c r="YH11" s="240"/>
      <c r="YI11" s="240"/>
      <c r="YJ11" s="240"/>
      <c r="YK11" s="240"/>
      <c r="YL11" s="240"/>
      <c r="YM11" s="240"/>
      <c r="YN11" s="240"/>
      <c r="YO11" s="240"/>
      <c r="YP11" s="240"/>
      <c r="YQ11" s="240"/>
      <c r="YR11" s="240"/>
      <c r="YS11" s="240"/>
      <c r="YT11" s="240"/>
      <c r="YU11" s="240"/>
      <c r="YV11" s="240"/>
      <c r="YW11" s="240"/>
      <c r="YX11" s="240"/>
      <c r="YY11" s="240"/>
      <c r="YZ11" s="240"/>
      <c r="ZA11" s="240"/>
      <c r="ZB11" s="240"/>
      <c r="ZC11" s="240"/>
      <c r="ZD11" s="240"/>
      <c r="ZE11" s="240"/>
      <c r="ZF11" s="240"/>
      <c r="ZG11" s="240"/>
      <c r="ZH11" s="240"/>
      <c r="ZI11" s="240"/>
      <c r="ZJ11" s="240"/>
      <c r="ZK11" s="240"/>
      <c r="ZL11" s="240"/>
      <c r="ZM11" s="240"/>
      <c r="ZN11" s="240"/>
      <c r="ZO11" s="240"/>
      <c r="ZP11" s="240"/>
      <c r="ZQ11" s="240"/>
      <c r="ZR11" s="240"/>
      <c r="ZS11" s="240"/>
      <c r="ZT11" s="240"/>
      <c r="ZU11" s="240"/>
      <c r="ZV11" s="240"/>
      <c r="ZW11" s="240"/>
      <c r="ZX11" s="240"/>
      <c r="ZY11" s="240"/>
      <c r="ZZ11" s="240"/>
      <c r="AAA11" s="240"/>
      <c r="AAB11" s="240"/>
      <c r="AAC11" s="240"/>
      <c r="AAD11" s="240"/>
      <c r="AAE11" s="240"/>
      <c r="AAF11" s="240"/>
      <c r="AAG11" s="240"/>
      <c r="AAH11" s="240"/>
      <c r="AAI11" s="240"/>
      <c r="AAJ11" s="240"/>
      <c r="AAK11" s="240"/>
      <c r="AAL11" s="240"/>
      <c r="AAM11" s="240"/>
      <c r="AAN11" s="240"/>
      <c r="AAO11" s="240"/>
      <c r="AAP11" s="240"/>
      <c r="AAQ11" s="240"/>
      <c r="AAR11" s="240"/>
      <c r="AAS11" s="240"/>
      <c r="AAT11" s="240"/>
      <c r="AAU11" s="240"/>
      <c r="AAV11" s="240"/>
      <c r="AAW11" s="240"/>
      <c r="AAX11" s="240"/>
      <c r="AAY11" s="240"/>
      <c r="AAZ11" s="240"/>
      <c r="ABA11" s="240"/>
      <c r="ABB11" s="240"/>
      <c r="ABC11" s="240"/>
      <c r="ABD11" s="240"/>
      <c r="ABE11" s="240"/>
      <c r="ABF11" s="240"/>
      <c r="ABG11" s="240"/>
      <c r="ABH11" s="240"/>
      <c r="ABI11" s="240"/>
      <c r="ABJ11" s="240"/>
      <c r="ABK11" s="240"/>
      <c r="ABL11" s="240"/>
      <c r="ABM11" s="240"/>
      <c r="ABN11" s="240"/>
      <c r="ABO11" s="240"/>
      <c r="ABP11" s="240"/>
      <c r="ABQ11" s="240"/>
      <c r="ABR11" s="240"/>
      <c r="ABS11" s="240"/>
      <c r="ABT11" s="240"/>
      <c r="ABU11" s="240"/>
      <c r="ABV11" s="240"/>
      <c r="ABW11" s="240"/>
      <c r="ABX11" s="240"/>
      <c r="ABY11" s="240"/>
      <c r="ABZ11" s="240"/>
      <c r="ACA11" s="240"/>
      <c r="ACB11" s="240"/>
      <c r="ACC11" s="240"/>
      <c r="ACD11" s="240"/>
      <c r="ACE11" s="240"/>
      <c r="ACF11" s="240"/>
      <c r="ACG11" s="240"/>
      <c r="ACH11" s="240"/>
      <c r="ACI11" s="240"/>
      <c r="ACJ11" s="240"/>
      <c r="ACK11" s="240"/>
      <c r="ACL11" s="240"/>
      <c r="ACM11" s="240"/>
      <c r="ACN11" s="240"/>
      <c r="ACO11" s="240"/>
      <c r="ACP11" s="240"/>
      <c r="ACQ11" s="240"/>
      <c r="ACR11" s="240"/>
      <c r="ACS11" s="240"/>
      <c r="ACT11" s="240"/>
      <c r="ACU11" s="240"/>
      <c r="ACV11" s="240"/>
      <c r="ACW11" s="240"/>
      <c r="ACX11" s="240"/>
      <c r="ACY11" s="240"/>
      <c r="ACZ11" s="240"/>
      <c r="ADA11" s="240"/>
      <c r="ADB11" s="240"/>
      <c r="ADC11" s="240"/>
      <c r="ADD11" s="240"/>
      <c r="ADE11" s="240"/>
      <c r="ADF11" s="240"/>
      <c r="ADG11" s="240"/>
      <c r="ADH11" s="240"/>
      <c r="ADI11" s="240"/>
      <c r="ADJ11" s="240"/>
      <c r="ADK11" s="240"/>
      <c r="ADL11" s="240"/>
      <c r="ADM11" s="240"/>
      <c r="ADN11" s="240"/>
      <c r="ADO11" s="240"/>
      <c r="ADP11" s="240"/>
      <c r="ADQ11" s="240"/>
      <c r="ADR11" s="240"/>
      <c r="ADS11" s="240"/>
      <c r="ADT11" s="240"/>
      <c r="ADU11" s="240"/>
      <c r="ADV11" s="240"/>
      <c r="ADW11" s="240"/>
      <c r="ADX11" s="240"/>
      <c r="ADY11" s="240"/>
      <c r="ADZ11" s="240"/>
      <c r="AEA11" s="240"/>
      <c r="AEB11" s="240"/>
      <c r="AEC11" s="240"/>
      <c r="AED11" s="240"/>
      <c r="AEE11" s="240"/>
      <c r="AEF11" s="240"/>
      <c r="AEG11" s="240"/>
      <c r="AEH11" s="240"/>
      <c r="AEI11" s="240"/>
      <c r="AEJ11" s="240"/>
      <c r="AEK11" s="240"/>
      <c r="AEL11" s="240"/>
      <c r="AEM11" s="240"/>
      <c r="AEN11" s="240"/>
      <c r="AEO11" s="240"/>
      <c r="AEP11" s="240"/>
      <c r="AEQ11" s="240"/>
      <c r="AER11" s="240"/>
      <c r="AES11" s="240"/>
      <c r="AET11" s="240"/>
      <c r="AEU11" s="240"/>
      <c r="AEV11" s="240"/>
      <c r="AEW11" s="240"/>
      <c r="AEX11" s="240"/>
      <c r="AEY11" s="240"/>
      <c r="AEZ11" s="240"/>
      <c r="AFA11" s="240"/>
      <c r="AFB11" s="240"/>
      <c r="AFC11" s="240"/>
      <c r="AFD11" s="240"/>
      <c r="AFE11" s="240"/>
      <c r="AFF11" s="240"/>
      <c r="AFG11" s="240"/>
      <c r="AFH11" s="240"/>
      <c r="AFI11" s="240"/>
      <c r="AFJ11" s="240"/>
      <c r="AFK11" s="240"/>
      <c r="AFL11" s="240"/>
      <c r="AFM11" s="240"/>
      <c r="AFN11" s="240"/>
      <c r="AFO11" s="240"/>
      <c r="AFP11" s="240"/>
      <c r="AFQ11" s="240"/>
      <c r="AFR11" s="240"/>
      <c r="AFS11" s="240"/>
      <c r="AFT11" s="240"/>
      <c r="AFU11" s="240"/>
      <c r="AFV11" s="240"/>
      <c r="AFW11" s="240"/>
      <c r="AFX11" s="240"/>
      <c r="AFY11" s="240"/>
      <c r="AFZ11" s="240"/>
      <c r="AGA11" s="240"/>
      <c r="AGB11" s="240"/>
      <c r="AGC11" s="240"/>
      <c r="AGD11" s="240"/>
      <c r="AGE11" s="240"/>
      <c r="AGF11" s="240"/>
      <c r="AGG11" s="240"/>
      <c r="AGH11" s="240"/>
      <c r="AGI11" s="240"/>
      <c r="AGJ11" s="240"/>
      <c r="AGK11" s="240"/>
      <c r="AGL11" s="240"/>
      <c r="AGM11" s="240"/>
      <c r="AGN11" s="240"/>
      <c r="AGO11" s="240"/>
      <c r="AGP11" s="240"/>
      <c r="AGQ11" s="240"/>
      <c r="AGR11" s="240"/>
      <c r="AGS11" s="240"/>
      <c r="AGT11" s="240"/>
      <c r="AGU11" s="240"/>
      <c r="AGV11" s="240"/>
      <c r="AGW11" s="240"/>
      <c r="AGX11" s="240"/>
      <c r="AGY11" s="240"/>
      <c r="AGZ11" s="240"/>
      <c r="AHA11" s="240"/>
      <c r="AHB11" s="240"/>
      <c r="AHC11" s="240"/>
      <c r="AHD11" s="240"/>
      <c r="AHE11" s="240"/>
      <c r="AHF11" s="240"/>
      <c r="AHG11" s="240"/>
      <c r="AHH11" s="240"/>
      <c r="AHI11" s="240"/>
      <c r="AHJ11" s="240"/>
      <c r="AHK11" s="240"/>
      <c r="AHL11" s="240"/>
      <c r="AHM11" s="240"/>
      <c r="AHN11" s="240"/>
      <c r="AHO11" s="240"/>
      <c r="AHP11" s="240"/>
      <c r="AHQ11" s="240"/>
      <c r="AHR11" s="240"/>
      <c r="AHS11" s="240"/>
      <c r="AHT11" s="240"/>
      <c r="AHU11" s="240"/>
      <c r="AHV11" s="240"/>
      <c r="AHW11" s="240"/>
      <c r="AHX11" s="240"/>
      <c r="AHY11" s="240"/>
      <c r="AHZ11" s="240"/>
      <c r="AIA11" s="240"/>
      <c r="AIB11" s="240"/>
      <c r="AIC11" s="240"/>
      <c r="AID11" s="240"/>
      <c r="AIE11" s="240"/>
      <c r="AIF11" s="240"/>
      <c r="AIG11" s="240"/>
      <c r="AIH11" s="240"/>
      <c r="AII11" s="240"/>
      <c r="AIJ11" s="240"/>
      <c r="AIK11" s="240"/>
      <c r="AIL11" s="240"/>
      <c r="AIM11" s="240"/>
      <c r="AIN11" s="240"/>
      <c r="AIO11" s="240"/>
      <c r="AIP11" s="240"/>
      <c r="AIQ11" s="240"/>
      <c r="AIR11" s="240"/>
      <c r="AIS11" s="240"/>
      <c r="AIT11" s="240"/>
      <c r="AIU11" s="240"/>
      <c r="AIV11" s="240"/>
      <c r="AIW11" s="240"/>
      <c r="AIX11" s="240"/>
      <c r="AIY11" s="240"/>
      <c r="AIZ11" s="240"/>
      <c r="AJA11" s="240"/>
      <c r="AJB11" s="240"/>
      <c r="AJC11" s="240"/>
      <c r="AJD11" s="240"/>
      <c r="AJE11" s="240"/>
      <c r="AJF11" s="240"/>
      <c r="AJG11" s="240"/>
      <c r="AJH11" s="240"/>
      <c r="AJI11" s="240"/>
      <c r="AJJ11" s="240"/>
      <c r="AJK11" s="240"/>
      <c r="AJL11" s="240"/>
      <c r="AJM11" s="240"/>
      <c r="AJN11" s="240"/>
      <c r="AJO11" s="240"/>
      <c r="AJP11" s="240"/>
      <c r="AJQ11" s="240"/>
      <c r="AJR11" s="240"/>
      <c r="AJS11" s="240"/>
      <c r="AJT11" s="240"/>
      <c r="AJU11" s="240"/>
      <c r="AJV11" s="240"/>
      <c r="AJW11" s="240"/>
      <c r="AJX11" s="240"/>
      <c r="AJY11" s="240"/>
      <c r="AJZ11" s="240"/>
      <c r="AKA11" s="240"/>
      <c r="AKB11" s="240"/>
      <c r="AKC11" s="240"/>
      <c r="AKD11" s="240"/>
      <c r="AKE11" s="240"/>
      <c r="AKF11" s="240"/>
      <c r="AKG11" s="240"/>
      <c r="AKH11" s="240"/>
      <c r="AKI11" s="240"/>
      <c r="AKJ11" s="240"/>
      <c r="AKK11" s="240"/>
      <c r="AKL11" s="240"/>
      <c r="AKM11" s="240"/>
      <c r="AKN11" s="240"/>
      <c r="AKO11" s="240"/>
      <c r="AKP11" s="240"/>
      <c r="AKQ11" s="240"/>
      <c r="AKR11" s="240"/>
      <c r="AKS11" s="240"/>
      <c r="AKT11" s="240"/>
      <c r="AKU11" s="240"/>
      <c r="AKV11" s="240"/>
      <c r="AKW11" s="240"/>
      <c r="AKX11" s="240"/>
      <c r="AKY11" s="240"/>
      <c r="AKZ11" s="240"/>
      <c r="ALA11" s="240"/>
      <c r="ALB11" s="240"/>
      <c r="ALC11" s="240"/>
      <c r="ALD11" s="240"/>
      <c r="ALE11" s="240"/>
      <c r="ALF11" s="240"/>
      <c r="ALG11" s="240"/>
      <c r="ALH11" s="240"/>
      <c r="ALI11" s="240"/>
      <c r="ALJ11" s="240"/>
      <c r="ALK11" s="240"/>
      <c r="ALL11" s="240"/>
      <c r="ALM11" s="240"/>
      <c r="ALN11" s="240"/>
      <c r="ALO11" s="240"/>
      <c r="ALP11" s="240"/>
      <c r="ALQ11" s="240"/>
      <c r="ALR11" s="240"/>
      <c r="ALS11" s="240"/>
      <c r="ALT11" s="240"/>
      <c r="ALU11" s="240"/>
      <c r="ALV11" s="240"/>
      <c r="ALW11" s="240"/>
      <c r="ALX11" s="240"/>
      <c r="ALY11" s="240"/>
      <c r="ALZ11" s="240"/>
      <c r="AMA11" s="240"/>
      <c r="AMB11" s="240"/>
      <c r="AMC11" s="240"/>
      <c r="AMD11" s="240"/>
      <c r="AME11" s="240"/>
      <c r="AMF11" s="240"/>
      <c r="AMG11" s="240"/>
      <c r="AMH11" s="240"/>
      <c r="AMI11" s="240"/>
      <c r="AMJ11" s="240"/>
      <c r="AMK11" s="240"/>
    </row>
    <row r="12" spans="1:1025" s="234" customFormat="1" ht="24" hidden="1" customHeight="1" x14ac:dyDescent="0.25">
      <c r="A12" s="331"/>
      <c r="B12" s="332"/>
      <c r="C12" s="228">
        <v>48.2</v>
      </c>
      <c r="D12" s="228">
        <v>69.3</v>
      </c>
      <c r="E12" s="184">
        <f>D12/C12*100</f>
        <v>143.77593360995849</v>
      </c>
      <c r="F12" s="184"/>
      <c r="G12" s="313"/>
      <c r="H12" s="313"/>
      <c r="I12" s="334"/>
      <c r="J12" s="183"/>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40"/>
      <c r="IT12" s="240"/>
      <c r="IU12" s="240"/>
      <c r="IV12" s="240"/>
      <c r="IW12" s="240"/>
      <c r="IX12" s="240"/>
      <c r="IY12" s="240"/>
      <c r="IZ12" s="240"/>
      <c r="JA12" s="240"/>
      <c r="JB12" s="240"/>
      <c r="JC12" s="240"/>
      <c r="JD12" s="240"/>
      <c r="JE12" s="240"/>
      <c r="JF12" s="240"/>
      <c r="JG12" s="240"/>
      <c r="JH12" s="240"/>
      <c r="JI12" s="240"/>
      <c r="JJ12" s="240"/>
      <c r="JK12" s="240"/>
      <c r="JL12" s="240"/>
      <c r="JM12" s="240"/>
      <c r="JN12" s="240"/>
      <c r="JO12" s="240"/>
      <c r="JP12" s="240"/>
      <c r="JQ12" s="240"/>
      <c r="JR12" s="240"/>
      <c r="JS12" s="240"/>
      <c r="JT12" s="240"/>
      <c r="JU12" s="240"/>
      <c r="JV12" s="240"/>
      <c r="JW12" s="240"/>
      <c r="JX12" s="240"/>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40"/>
      <c r="KU12" s="240"/>
      <c r="KV12" s="240"/>
      <c r="KW12" s="240"/>
      <c r="KX12" s="240"/>
      <c r="KY12" s="240"/>
      <c r="KZ12" s="240"/>
      <c r="LA12" s="240"/>
      <c r="LB12" s="240"/>
      <c r="LC12" s="240"/>
      <c r="LD12" s="240"/>
      <c r="LE12" s="240"/>
      <c r="LF12" s="240"/>
      <c r="LG12" s="240"/>
      <c r="LH12" s="240"/>
      <c r="LI12" s="240"/>
      <c r="LJ12" s="240"/>
      <c r="LK12" s="240"/>
      <c r="LL12" s="240"/>
      <c r="LM12" s="240"/>
      <c r="LN12" s="240"/>
      <c r="LO12" s="240"/>
      <c r="LP12" s="240"/>
      <c r="LQ12" s="240"/>
      <c r="LR12" s="240"/>
      <c r="LS12" s="240"/>
      <c r="LT12" s="240"/>
      <c r="LU12" s="240"/>
      <c r="LV12" s="240"/>
      <c r="LW12" s="240"/>
      <c r="LX12" s="240"/>
      <c r="LY12" s="240"/>
      <c r="LZ12" s="240"/>
      <c r="MA12" s="240"/>
      <c r="MB12" s="240"/>
      <c r="MC12" s="240"/>
      <c r="MD12" s="240"/>
      <c r="ME12" s="240"/>
      <c r="MF12" s="240"/>
      <c r="MG12" s="240"/>
      <c r="MH12" s="240"/>
      <c r="MI12" s="240"/>
      <c r="MJ12" s="240"/>
      <c r="MK12" s="240"/>
      <c r="ML12" s="240"/>
      <c r="MM12" s="240"/>
      <c r="MN12" s="240"/>
      <c r="MO12" s="240"/>
      <c r="MP12" s="240"/>
      <c r="MQ12" s="240"/>
      <c r="MR12" s="240"/>
      <c r="MS12" s="240"/>
      <c r="MT12" s="240"/>
      <c r="MU12" s="240"/>
      <c r="MV12" s="240"/>
      <c r="MW12" s="240"/>
      <c r="MX12" s="240"/>
      <c r="MY12" s="240"/>
      <c r="MZ12" s="240"/>
      <c r="NA12" s="240"/>
      <c r="NB12" s="240"/>
      <c r="NC12" s="240"/>
      <c r="ND12" s="240"/>
      <c r="NE12" s="240"/>
      <c r="NF12" s="240"/>
      <c r="NG12" s="240"/>
      <c r="NH12" s="240"/>
      <c r="NI12" s="240"/>
      <c r="NJ12" s="240"/>
      <c r="NK12" s="240"/>
      <c r="NL12" s="240"/>
      <c r="NM12" s="240"/>
      <c r="NN12" s="240"/>
      <c r="NO12" s="240"/>
      <c r="NP12" s="240"/>
      <c r="NQ12" s="240"/>
      <c r="NR12" s="240"/>
      <c r="NS12" s="240"/>
      <c r="NT12" s="240"/>
      <c r="NU12" s="240"/>
      <c r="NV12" s="240"/>
      <c r="NW12" s="240"/>
      <c r="NX12" s="240"/>
      <c r="NY12" s="240"/>
      <c r="NZ12" s="240"/>
      <c r="OA12" s="240"/>
      <c r="OB12" s="240"/>
      <c r="OC12" s="240"/>
      <c r="OD12" s="240"/>
      <c r="OE12" s="240"/>
      <c r="OF12" s="240"/>
      <c r="OG12" s="240"/>
      <c r="OH12" s="240"/>
      <c r="OI12" s="240"/>
      <c r="OJ12" s="240"/>
      <c r="OK12" s="240"/>
      <c r="OL12" s="240"/>
      <c r="OM12" s="240"/>
      <c r="ON12" s="240"/>
      <c r="OO12" s="240"/>
      <c r="OP12" s="240"/>
      <c r="OQ12" s="240"/>
      <c r="OR12" s="240"/>
      <c r="OS12" s="240"/>
      <c r="OT12" s="240"/>
      <c r="OU12" s="240"/>
      <c r="OV12" s="240"/>
      <c r="OW12" s="240"/>
      <c r="OX12" s="240"/>
      <c r="OY12" s="240"/>
      <c r="OZ12" s="240"/>
      <c r="PA12" s="240"/>
      <c r="PB12" s="240"/>
      <c r="PC12" s="240"/>
      <c r="PD12" s="240"/>
      <c r="PE12" s="240"/>
      <c r="PF12" s="240"/>
      <c r="PG12" s="240"/>
      <c r="PH12" s="240"/>
      <c r="PI12" s="240"/>
      <c r="PJ12" s="240"/>
      <c r="PK12" s="240"/>
      <c r="PL12" s="240"/>
      <c r="PM12" s="240"/>
      <c r="PN12" s="240"/>
      <c r="PO12" s="240"/>
      <c r="PP12" s="240"/>
      <c r="PQ12" s="240"/>
      <c r="PR12" s="240"/>
      <c r="PS12" s="240"/>
      <c r="PT12" s="240"/>
      <c r="PU12" s="240"/>
      <c r="PV12" s="240"/>
      <c r="PW12" s="240"/>
      <c r="PX12" s="240"/>
      <c r="PY12" s="240"/>
      <c r="PZ12" s="240"/>
      <c r="QA12" s="240"/>
      <c r="QB12" s="240"/>
      <c r="QC12" s="240"/>
      <c r="QD12" s="240"/>
      <c r="QE12" s="240"/>
      <c r="QF12" s="240"/>
      <c r="QG12" s="240"/>
      <c r="QH12" s="240"/>
      <c r="QI12" s="240"/>
      <c r="QJ12" s="240"/>
      <c r="QK12" s="240"/>
      <c r="QL12" s="240"/>
      <c r="QM12" s="240"/>
      <c r="QN12" s="240"/>
      <c r="QO12" s="240"/>
      <c r="QP12" s="240"/>
      <c r="QQ12" s="240"/>
      <c r="QR12" s="240"/>
      <c r="QS12" s="240"/>
      <c r="QT12" s="240"/>
      <c r="QU12" s="240"/>
      <c r="QV12" s="240"/>
      <c r="QW12" s="240"/>
      <c r="QX12" s="240"/>
      <c r="QY12" s="240"/>
      <c r="QZ12" s="240"/>
      <c r="RA12" s="240"/>
      <c r="RB12" s="240"/>
      <c r="RC12" s="240"/>
      <c r="RD12" s="240"/>
      <c r="RE12" s="240"/>
      <c r="RF12" s="240"/>
      <c r="RG12" s="240"/>
      <c r="RH12" s="240"/>
      <c r="RI12" s="240"/>
      <c r="RJ12" s="240"/>
      <c r="RK12" s="240"/>
      <c r="RL12" s="240"/>
      <c r="RM12" s="240"/>
      <c r="RN12" s="240"/>
      <c r="RO12" s="240"/>
      <c r="RP12" s="240"/>
      <c r="RQ12" s="240"/>
      <c r="RR12" s="240"/>
      <c r="RS12" s="240"/>
      <c r="RT12" s="240"/>
      <c r="RU12" s="240"/>
      <c r="RV12" s="240"/>
      <c r="RW12" s="240"/>
      <c r="RX12" s="240"/>
      <c r="RY12" s="240"/>
      <c r="RZ12" s="240"/>
      <c r="SA12" s="240"/>
      <c r="SB12" s="240"/>
      <c r="SC12" s="240"/>
      <c r="SD12" s="240"/>
      <c r="SE12" s="240"/>
      <c r="SF12" s="240"/>
      <c r="SG12" s="240"/>
      <c r="SH12" s="240"/>
      <c r="SI12" s="240"/>
      <c r="SJ12" s="240"/>
      <c r="SK12" s="240"/>
      <c r="SL12" s="240"/>
      <c r="SM12" s="240"/>
      <c r="SN12" s="240"/>
      <c r="SO12" s="240"/>
      <c r="SP12" s="240"/>
      <c r="SQ12" s="240"/>
      <c r="SR12" s="240"/>
      <c r="SS12" s="240"/>
      <c r="ST12" s="240"/>
      <c r="SU12" s="240"/>
      <c r="SV12" s="240"/>
      <c r="SW12" s="240"/>
      <c r="SX12" s="240"/>
      <c r="SY12" s="240"/>
      <c r="SZ12" s="240"/>
      <c r="TA12" s="240"/>
      <c r="TB12" s="240"/>
      <c r="TC12" s="240"/>
      <c r="TD12" s="240"/>
      <c r="TE12" s="240"/>
      <c r="TF12" s="240"/>
      <c r="TG12" s="240"/>
      <c r="TH12" s="240"/>
      <c r="TI12" s="240"/>
      <c r="TJ12" s="240"/>
      <c r="TK12" s="240"/>
      <c r="TL12" s="240"/>
      <c r="TM12" s="240"/>
      <c r="TN12" s="240"/>
      <c r="TO12" s="240"/>
      <c r="TP12" s="240"/>
      <c r="TQ12" s="240"/>
      <c r="TR12" s="240"/>
      <c r="TS12" s="240"/>
      <c r="TT12" s="240"/>
      <c r="TU12" s="240"/>
      <c r="TV12" s="240"/>
      <c r="TW12" s="240"/>
      <c r="TX12" s="240"/>
      <c r="TY12" s="240"/>
      <c r="TZ12" s="240"/>
      <c r="UA12" s="240"/>
      <c r="UB12" s="240"/>
      <c r="UC12" s="240"/>
      <c r="UD12" s="240"/>
      <c r="UE12" s="240"/>
      <c r="UF12" s="240"/>
      <c r="UG12" s="240"/>
      <c r="UH12" s="240"/>
      <c r="UI12" s="240"/>
      <c r="UJ12" s="240"/>
      <c r="UK12" s="240"/>
      <c r="UL12" s="240"/>
      <c r="UM12" s="240"/>
      <c r="UN12" s="240"/>
      <c r="UO12" s="240"/>
      <c r="UP12" s="240"/>
      <c r="UQ12" s="240"/>
      <c r="UR12" s="240"/>
      <c r="US12" s="240"/>
      <c r="UT12" s="240"/>
      <c r="UU12" s="240"/>
      <c r="UV12" s="240"/>
      <c r="UW12" s="240"/>
      <c r="UX12" s="240"/>
      <c r="UY12" s="240"/>
      <c r="UZ12" s="240"/>
      <c r="VA12" s="240"/>
      <c r="VB12" s="240"/>
      <c r="VC12" s="240"/>
      <c r="VD12" s="240"/>
      <c r="VE12" s="240"/>
      <c r="VF12" s="240"/>
      <c r="VG12" s="240"/>
      <c r="VH12" s="240"/>
      <c r="VI12" s="240"/>
      <c r="VJ12" s="240"/>
      <c r="VK12" s="240"/>
      <c r="VL12" s="240"/>
      <c r="VM12" s="240"/>
      <c r="VN12" s="240"/>
      <c r="VO12" s="240"/>
      <c r="VP12" s="240"/>
      <c r="VQ12" s="240"/>
      <c r="VR12" s="240"/>
      <c r="VS12" s="240"/>
      <c r="VT12" s="240"/>
      <c r="VU12" s="240"/>
      <c r="VV12" s="240"/>
      <c r="VW12" s="240"/>
      <c r="VX12" s="240"/>
      <c r="VY12" s="240"/>
      <c r="VZ12" s="240"/>
      <c r="WA12" s="240"/>
      <c r="WB12" s="240"/>
      <c r="WC12" s="240"/>
      <c r="WD12" s="240"/>
      <c r="WE12" s="240"/>
      <c r="WF12" s="240"/>
      <c r="WG12" s="240"/>
      <c r="WH12" s="240"/>
      <c r="WI12" s="240"/>
      <c r="WJ12" s="240"/>
      <c r="WK12" s="240"/>
      <c r="WL12" s="240"/>
      <c r="WM12" s="240"/>
      <c r="WN12" s="240"/>
      <c r="WO12" s="240"/>
      <c r="WP12" s="240"/>
      <c r="WQ12" s="240"/>
      <c r="WR12" s="240"/>
      <c r="WS12" s="240"/>
      <c r="WT12" s="240"/>
      <c r="WU12" s="240"/>
      <c r="WV12" s="240"/>
      <c r="WW12" s="240"/>
      <c r="WX12" s="240"/>
      <c r="WY12" s="240"/>
      <c r="WZ12" s="240"/>
      <c r="XA12" s="240"/>
      <c r="XB12" s="240"/>
      <c r="XC12" s="240"/>
      <c r="XD12" s="240"/>
      <c r="XE12" s="240"/>
      <c r="XF12" s="240"/>
      <c r="XG12" s="240"/>
      <c r="XH12" s="240"/>
      <c r="XI12" s="240"/>
      <c r="XJ12" s="240"/>
      <c r="XK12" s="240"/>
      <c r="XL12" s="240"/>
      <c r="XM12" s="240"/>
      <c r="XN12" s="240"/>
      <c r="XO12" s="240"/>
      <c r="XP12" s="240"/>
      <c r="XQ12" s="240"/>
      <c r="XR12" s="240"/>
      <c r="XS12" s="240"/>
      <c r="XT12" s="240"/>
      <c r="XU12" s="240"/>
      <c r="XV12" s="240"/>
      <c r="XW12" s="240"/>
      <c r="XX12" s="240"/>
      <c r="XY12" s="240"/>
      <c r="XZ12" s="240"/>
      <c r="YA12" s="240"/>
      <c r="YB12" s="240"/>
      <c r="YC12" s="240"/>
      <c r="YD12" s="240"/>
      <c r="YE12" s="240"/>
      <c r="YF12" s="240"/>
      <c r="YG12" s="240"/>
      <c r="YH12" s="240"/>
      <c r="YI12" s="240"/>
      <c r="YJ12" s="240"/>
      <c r="YK12" s="240"/>
      <c r="YL12" s="240"/>
      <c r="YM12" s="240"/>
      <c r="YN12" s="240"/>
      <c r="YO12" s="240"/>
      <c r="YP12" s="240"/>
      <c r="YQ12" s="240"/>
      <c r="YR12" s="240"/>
      <c r="YS12" s="240"/>
      <c r="YT12" s="240"/>
      <c r="YU12" s="240"/>
      <c r="YV12" s="240"/>
      <c r="YW12" s="240"/>
      <c r="YX12" s="240"/>
      <c r="YY12" s="240"/>
      <c r="YZ12" s="240"/>
      <c r="ZA12" s="240"/>
      <c r="ZB12" s="240"/>
      <c r="ZC12" s="240"/>
      <c r="ZD12" s="240"/>
      <c r="ZE12" s="240"/>
      <c r="ZF12" s="240"/>
      <c r="ZG12" s="240"/>
      <c r="ZH12" s="240"/>
      <c r="ZI12" s="240"/>
      <c r="ZJ12" s="240"/>
      <c r="ZK12" s="240"/>
      <c r="ZL12" s="240"/>
      <c r="ZM12" s="240"/>
      <c r="ZN12" s="240"/>
      <c r="ZO12" s="240"/>
      <c r="ZP12" s="240"/>
      <c r="ZQ12" s="240"/>
      <c r="ZR12" s="240"/>
      <c r="ZS12" s="240"/>
      <c r="ZT12" s="240"/>
      <c r="ZU12" s="240"/>
      <c r="ZV12" s="240"/>
      <c r="ZW12" s="240"/>
      <c r="ZX12" s="240"/>
      <c r="ZY12" s="240"/>
      <c r="ZZ12" s="240"/>
      <c r="AAA12" s="240"/>
      <c r="AAB12" s="240"/>
      <c r="AAC12" s="240"/>
      <c r="AAD12" s="240"/>
      <c r="AAE12" s="240"/>
      <c r="AAF12" s="240"/>
      <c r="AAG12" s="240"/>
      <c r="AAH12" s="240"/>
      <c r="AAI12" s="240"/>
      <c r="AAJ12" s="240"/>
      <c r="AAK12" s="240"/>
      <c r="AAL12" s="240"/>
      <c r="AAM12" s="240"/>
      <c r="AAN12" s="240"/>
      <c r="AAO12" s="240"/>
      <c r="AAP12" s="240"/>
      <c r="AAQ12" s="240"/>
      <c r="AAR12" s="240"/>
      <c r="AAS12" s="240"/>
      <c r="AAT12" s="240"/>
      <c r="AAU12" s="240"/>
      <c r="AAV12" s="240"/>
      <c r="AAW12" s="240"/>
      <c r="AAX12" s="240"/>
      <c r="AAY12" s="240"/>
      <c r="AAZ12" s="240"/>
      <c r="ABA12" s="240"/>
      <c r="ABB12" s="240"/>
      <c r="ABC12" s="240"/>
      <c r="ABD12" s="240"/>
      <c r="ABE12" s="240"/>
      <c r="ABF12" s="240"/>
      <c r="ABG12" s="240"/>
      <c r="ABH12" s="240"/>
      <c r="ABI12" s="240"/>
      <c r="ABJ12" s="240"/>
      <c r="ABK12" s="240"/>
      <c r="ABL12" s="240"/>
      <c r="ABM12" s="240"/>
      <c r="ABN12" s="240"/>
      <c r="ABO12" s="240"/>
      <c r="ABP12" s="240"/>
      <c r="ABQ12" s="240"/>
      <c r="ABR12" s="240"/>
      <c r="ABS12" s="240"/>
      <c r="ABT12" s="240"/>
      <c r="ABU12" s="240"/>
      <c r="ABV12" s="240"/>
      <c r="ABW12" s="240"/>
      <c r="ABX12" s="240"/>
      <c r="ABY12" s="240"/>
      <c r="ABZ12" s="240"/>
      <c r="ACA12" s="240"/>
      <c r="ACB12" s="240"/>
      <c r="ACC12" s="240"/>
      <c r="ACD12" s="240"/>
      <c r="ACE12" s="240"/>
      <c r="ACF12" s="240"/>
      <c r="ACG12" s="240"/>
      <c r="ACH12" s="240"/>
      <c r="ACI12" s="240"/>
      <c r="ACJ12" s="240"/>
      <c r="ACK12" s="240"/>
      <c r="ACL12" s="240"/>
      <c r="ACM12" s="240"/>
      <c r="ACN12" s="240"/>
      <c r="ACO12" s="240"/>
      <c r="ACP12" s="240"/>
      <c r="ACQ12" s="240"/>
      <c r="ACR12" s="240"/>
      <c r="ACS12" s="240"/>
      <c r="ACT12" s="240"/>
      <c r="ACU12" s="240"/>
      <c r="ACV12" s="240"/>
      <c r="ACW12" s="240"/>
      <c r="ACX12" s="240"/>
      <c r="ACY12" s="240"/>
      <c r="ACZ12" s="240"/>
      <c r="ADA12" s="240"/>
      <c r="ADB12" s="240"/>
      <c r="ADC12" s="240"/>
      <c r="ADD12" s="240"/>
      <c r="ADE12" s="240"/>
      <c r="ADF12" s="240"/>
      <c r="ADG12" s="240"/>
      <c r="ADH12" s="240"/>
      <c r="ADI12" s="240"/>
      <c r="ADJ12" s="240"/>
      <c r="ADK12" s="240"/>
      <c r="ADL12" s="240"/>
      <c r="ADM12" s="240"/>
      <c r="ADN12" s="240"/>
      <c r="ADO12" s="240"/>
      <c r="ADP12" s="240"/>
      <c r="ADQ12" s="240"/>
      <c r="ADR12" s="240"/>
      <c r="ADS12" s="240"/>
      <c r="ADT12" s="240"/>
      <c r="ADU12" s="240"/>
      <c r="ADV12" s="240"/>
      <c r="ADW12" s="240"/>
      <c r="ADX12" s="240"/>
      <c r="ADY12" s="240"/>
      <c r="ADZ12" s="240"/>
      <c r="AEA12" s="240"/>
      <c r="AEB12" s="240"/>
      <c r="AEC12" s="240"/>
      <c r="AED12" s="240"/>
      <c r="AEE12" s="240"/>
      <c r="AEF12" s="240"/>
      <c r="AEG12" s="240"/>
      <c r="AEH12" s="240"/>
      <c r="AEI12" s="240"/>
      <c r="AEJ12" s="240"/>
      <c r="AEK12" s="240"/>
      <c r="AEL12" s="240"/>
      <c r="AEM12" s="240"/>
      <c r="AEN12" s="240"/>
      <c r="AEO12" s="240"/>
      <c r="AEP12" s="240"/>
      <c r="AEQ12" s="240"/>
      <c r="AER12" s="240"/>
      <c r="AES12" s="240"/>
      <c r="AET12" s="240"/>
      <c r="AEU12" s="240"/>
      <c r="AEV12" s="240"/>
      <c r="AEW12" s="240"/>
      <c r="AEX12" s="240"/>
      <c r="AEY12" s="240"/>
      <c r="AEZ12" s="240"/>
      <c r="AFA12" s="240"/>
      <c r="AFB12" s="240"/>
      <c r="AFC12" s="240"/>
      <c r="AFD12" s="240"/>
      <c r="AFE12" s="240"/>
      <c r="AFF12" s="240"/>
      <c r="AFG12" s="240"/>
      <c r="AFH12" s="240"/>
      <c r="AFI12" s="240"/>
      <c r="AFJ12" s="240"/>
      <c r="AFK12" s="240"/>
      <c r="AFL12" s="240"/>
      <c r="AFM12" s="240"/>
      <c r="AFN12" s="240"/>
      <c r="AFO12" s="240"/>
      <c r="AFP12" s="240"/>
      <c r="AFQ12" s="240"/>
      <c r="AFR12" s="240"/>
      <c r="AFS12" s="240"/>
      <c r="AFT12" s="240"/>
      <c r="AFU12" s="240"/>
      <c r="AFV12" s="240"/>
      <c r="AFW12" s="240"/>
      <c r="AFX12" s="240"/>
      <c r="AFY12" s="240"/>
      <c r="AFZ12" s="240"/>
      <c r="AGA12" s="240"/>
      <c r="AGB12" s="240"/>
      <c r="AGC12" s="240"/>
      <c r="AGD12" s="240"/>
      <c r="AGE12" s="240"/>
      <c r="AGF12" s="240"/>
      <c r="AGG12" s="240"/>
      <c r="AGH12" s="240"/>
      <c r="AGI12" s="240"/>
      <c r="AGJ12" s="240"/>
      <c r="AGK12" s="240"/>
      <c r="AGL12" s="240"/>
      <c r="AGM12" s="240"/>
      <c r="AGN12" s="240"/>
      <c r="AGO12" s="240"/>
      <c r="AGP12" s="240"/>
      <c r="AGQ12" s="240"/>
      <c r="AGR12" s="240"/>
      <c r="AGS12" s="240"/>
      <c r="AGT12" s="240"/>
      <c r="AGU12" s="240"/>
      <c r="AGV12" s="240"/>
      <c r="AGW12" s="240"/>
      <c r="AGX12" s="240"/>
      <c r="AGY12" s="240"/>
      <c r="AGZ12" s="240"/>
      <c r="AHA12" s="240"/>
      <c r="AHB12" s="240"/>
      <c r="AHC12" s="240"/>
      <c r="AHD12" s="240"/>
      <c r="AHE12" s="240"/>
      <c r="AHF12" s="240"/>
      <c r="AHG12" s="240"/>
      <c r="AHH12" s="240"/>
      <c r="AHI12" s="240"/>
      <c r="AHJ12" s="240"/>
      <c r="AHK12" s="240"/>
      <c r="AHL12" s="240"/>
      <c r="AHM12" s="240"/>
      <c r="AHN12" s="240"/>
      <c r="AHO12" s="240"/>
      <c r="AHP12" s="240"/>
      <c r="AHQ12" s="240"/>
      <c r="AHR12" s="240"/>
      <c r="AHS12" s="240"/>
      <c r="AHT12" s="240"/>
      <c r="AHU12" s="240"/>
      <c r="AHV12" s="240"/>
      <c r="AHW12" s="240"/>
      <c r="AHX12" s="240"/>
      <c r="AHY12" s="240"/>
      <c r="AHZ12" s="240"/>
      <c r="AIA12" s="240"/>
      <c r="AIB12" s="240"/>
      <c r="AIC12" s="240"/>
      <c r="AID12" s="240"/>
      <c r="AIE12" s="240"/>
      <c r="AIF12" s="240"/>
      <c r="AIG12" s="240"/>
      <c r="AIH12" s="240"/>
      <c r="AII12" s="240"/>
      <c r="AIJ12" s="240"/>
      <c r="AIK12" s="240"/>
      <c r="AIL12" s="240"/>
      <c r="AIM12" s="240"/>
      <c r="AIN12" s="240"/>
      <c r="AIO12" s="240"/>
      <c r="AIP12" s="240"/>
      <c r="AIQ12" s="240"/>
      <c r="AIR12" s="240"/>
      <c r="AIS12" s="240"/>
      <c r="AIT12" s="240"/>
      <c r="AIU12" s="240"/>
      <c r="AIV12" s="240"/>
      <c r="AIW12" s="240"/>
      <c r="AIX12" s="240"/>
      <c r="AIY12" s="240"/>
      <c r="AIZ12" s="240"/>
      <c r="AJA12" s="240"/>
      <c r="AJB12" s="240"/>
      <c r="AJC12" s="240"/>
      <c r="AJD12" s="240"/>
      <c r="AJE12" s="240"/>
      <c r="AJF12" s="240"/>
      <c r="AJG12" s="240"/>
      <c r="AJH12" s="240"/>
      <c r="AJI12" s="240"/>
      <c r="AJJ12" s="240"/>
      <c r="AJK12" s="240"/>
      <c r="AJL12" s="240"/>
      <c r="AJM12" s="240"/>
      <c r="AJN12" s="240"/>
      <c r="AJO12" s="240"/>
      <c r="AJP12" s="240"/>
      <c r="AJQ12" s="240"/>
      <c r="AJR12" s="240"/>
      <c r="AJS12" s="240"/>
      <c r="AJT12" s="240"/>
      <c r="AJU12" s="240"/>
      <c r="AJV12" s="240"/>
      <c r="AJW12" s="240"/>
      <c r="AJX12" s="240"/>
      <c r="AJY12" s="240"/>
      <c r="AJZ12" s="240"/>
      <c r="AKA12" s="240"/>
      <c r="AKB12" s="240"/>
      <c r="AKC12" s="240"/>
      <c r="AKD12" s="240"/>
      <c r="AKE12" s="240"/>
      <c r="AKF12" s="240"/>
      <c r="AKG12" s="240"/>
      <c r="AKH12" s="240"/>
      <c r="AKI12" s="240"/>
      <c r="AKJ12" s="240"/>
      <c r="AKK12" s="240"/>
      <c r="AKL12" s="240"/>
      <c r="AKM12" s="240"/>
      <c r="AKN12" s="240"/>
      <c r="AKO12" s="240"/>
      <c r="AKP12" s="240"/>
      <c r="AKQ12" s="240"/>
      <c r="AKR12" s="240"/>
      <c r="AKS12" s="240"/>
      <c r="AKT12" s="240"/>
      <c r="AKU12" s="240"/>
      <c r="AKV12" s="240"/>
      <c r="AKW12" s="240"/>
      <c r="AKX12" s="240"/>
      <c r="AKY12" s="240"/>
      <c r="AKZ12" s="240"/>
      <c r="ALA12" s="240"/>
      <c r="ALB12" s="240"/>
      <c r="ALC12" s="240"/>
      <c r="ALD12" s="240"/>
      <c r="ALE12" s="240"/>
      <c r="ALF12" s="240"/>
      <c r="ALG12" s="240"/>
      <c r="ALH12" s="240"/>
      <c r="ALI12" s="240"/>
      <c r="ALJ12" s="240"/>
      <c r="ALK12" s="240"/>
      <c r="ALL12" s="240"/>
      <c r="ALM12" s="240"/>
      <c r="ALN12" s="240"/>
      <c r="ALO12" s="240"/>
      <c r="ALP12" s="240"/>
      <c r="ALQ12" s="240"/>
      <c r="ALR12" s="240"/>
      <c r="ALS12" s="240"/>
      <c r="ALT12" s="240"/>
      <c r="ALU12" s="240"/>
      <c r="ALV12" s="240"/>
      <c r="ALW12" s="240"/>
      <c r="ALX12" s="240"/>
      <c r="ALY12" s="240"/>
      <c r="ALZ12" s="240"/>
      <c r="AMA12" s="240"/>
      <c r="AMB12" s="240"/>
      <c r="AMC12" s="240"/>
      <c r="AMD12" s="240"/>
      <c r="AME12" s="240"/>
      <c r="AMF12" s="240"/>
      <c r="AMG12" s="240"/>
      <c r="AMH12" s="240"/>
      <c r="AMI12" s="240"/>
      <c r="AMJ12" s="240"/>
      <c r="AMK12" s="240"/>
    </row>
    <row r="13" spans="1:1025" s="234" customFormat="1" ht="38.25" hidden="1" customHeight="1" x14ac:dyDescent="0.25">
      <c r="A13" s="331"/>
      <c r="B13" s="332"/>
      <c r="C13" s="330" t="s">
        <v>130</v>
      </c>
      <c r="D13" s="330"/>
      <c r="E13" s="330"/>
      <c r="F13" s="231"/>
      <c r="G13" s="312">
        <v>1</v>
      </c>
      <c r="H13" s="331">
        <v>89</v>
      </c>
      <c r="I13" s="335">
        <v>89</v>
      </c>
      <c r="J13" s="183"/>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c r="LL13" s="240"/>
      <c r="LM13" s="240"/>
      <c r="LN13" s="240"/>
      <c r="LO13" s="240"/>
      <c r="LP13" s="240"/>
      <c r="LQ13" s="240"/>
      <c r="LR13" s="240"/>
      <c r="LS13" s="240"/>
      <c r="LT13" s="240"/>
      <c r="LU13" s="240"/>
      <c r="LV13" s="240"/>
      <c r="LW13" s="240"/>
      <c r="LX13" s="240"/>
      <c r="LY13" s="240"/>
      <c r="LZ13" s="240"/>
      <c r="MA13" s="240"/>
      <c r="MB13" s="240"/>
      <c r="MC13" s="240"/>
      <c r="MD13" s="240"/>
      <c r="ME13" s="240"/>
      <c r="MF13" s="240"/>
      <c r="MG13" s="240"/>
      <c r="MH13" s="240"/>
      <c r="MI13" s="240"/>
      <c r="MJ13" s="240"/>
      <c r="MK13" s="240"/>
      <c r="ML13" s="240"/>
      <c r="MM13" s="240"/>
      <c r="MN13" s="240"/>
      <c r="MO13" s="240"/>
      <c r="MP13" s="240"/>
      <c r="MQ13" s="240"/>
      <c r="MR13" s="240"/>
      <c r="MS13" s="240"/>
      <c r="MT13" s="240"/>
      <c r="MU13" s="240"/>
      <c r="MV13" s="240"/>
      <c r="MW13" s="240"/>
      <c r="MX13" s="240"/>
      <c r="MY13" s="240"/>
      <c r="MZ13" s="240"/>
      <c r="NA13" s="240"/>
      <c r="NB13" s="240"/>
      <c r="NC13" s="240"/>
      <c r="ND13" s="240"/>
      <c r="NE13" s="240"/>
      <c r="NF13" s="240"/>
      <c r="NG13" s="240"/>
      <c r="NH13" s="240"/>
      <c r="NI13" s="240"/>
      <c r="NJ13" s="240"/>
      <c r="NK13" s="240"/>
      <c r="NL13" s="240"/>
      <c r="NM13" s="240"/>
      <c r="NN13" s="240"/>
      <c r="NO13" s="240"/>
      <c r="NP13" s="240"/>
      <c r="NQ13" s="240"/>
      <c r="NR13" s="240"/>
      <c r="NS13" s="240"/>
      <c r="NT13" s="240"/>
      <c r="NU13" s="240"/>
      <c r="NV13" s="240"/>
      <c r="NW13" s="240"/>
      <c r="NX13" s="240"/>
      <c r="NY13" s="240"/>
      <c r="NZ13" s="240"/>
      <c r="OA13" s="240"/>
      <c r="OB13" s="240"/>
      <c r="OC13" s="240"/>
      <c r="OD13" s="240"/>
      <c r="OE13" s="240"/>
      <c r="OF13" s="240"/>
      <c r="OG13" s="240"/>
      <c r="OH13" s="240"/>
      <c r="OI13" s="240"/>
      <c r="OJ13" s="240"/>
      <c r="OK13" s="240"/>
      <c r="OL13" s="240"/>
      <c r="OM13" s="240"/>
      <c r="ON13" s="240"/>
      <c r="OO13" s="240"/>
      <c r="OP13" s="240"/>
      <c r="OQ13" s="240"/>
      <c r="OR13" s="240"/>
      <c r="OS13" s="240"/>
      <c r="OT13" s="240"/>
      <c r="OU13" s="240"/>
      <c r="OV13" s="240"/>
      <c r="OW13" s="240"/>
      <c r="OX13" s="240"/>
      <c r="OY13" s="240"/>
      <c r="OZ13" s="240"/>
      <c r="PA13" s="240"/>
      <c r="PB13" s="240"/>
      <c r="PC13" s="240"/>
      <c r="PD13" s="240"/>
      <c r="PE13" s="240"/>
      <c r="PF13" s="240"/>
      <c r="PG13" s="240"/>
      <c r="PH13" s="240"/>
      <c r="PI13" s="240"/>
      <c r="PJ13" s="240"/>
      <c r="PK13" s="240"/>
      <c r="PL13" s="240"/>
      <c r="PM13" s="240"/>
      <c r="PN13" s="240"/>
      <c r="PO13" s="240"/>
      <c r="PP13" s="240"/>
      <c r="PQ13" s="240"/>
      <c r="PR13" s="240"/>
      <c r="PS13" s="240"/>
      <c r="PT13" s="240"/>
      <c r="PU13" s="240"/>
      <c r="PV13" s="240"/>
      <c r="PW13" s="240"/>
      <c r="PX13" s="240"/>
      <c r="PY13" s="240"/>
      <c r="PZ13" s="240"/>
      <c r="QA13" s="240"/>
      <c r="QB13" s="240"/>
      <c r="QC13" s="240"/>
      <c r="QD13" s="240"/>
      <c r="QE13" s="240"/>
      <c r="QF13" s="240"/>
      <c r="QG13" s="240"/>
      <c r="QH13" s="240"/>
      <c r="QI13" s="240"/>
      <c r="QJ13" s="240"/>
      <c r="QK13" s="240"/>
      <c r="QL13" s="240"/>
      <c r="QM13" s="240"/>
      <c r="QN13" s="240"/>
      <c r="QO13" s="240"/>
      <c r="QP13" s="240"/>
      <c r="QQ13" s="240"/>
      <c r="QR13" s="240"/>
      <c r="QS13" s="240"/>
      <c r="QT13" s="240"/>
      <c r="QU13" s="240"/>
      <c r="QV13" s="240"/>
      <c r="QW13" s="240"/>
      <c r="QX13" s="240"/>
      <c r="QY13" s="240"/>
      <c r="QZ13" s="240"/>
      <c r="RA13" s="240"/>
      <c r="RB13" s="240"/>
      <c r="RC13" s="240"/>
      <c r="RD13" s="240"/>
      <c r="RE13" s="240"/>
      <c r="RF13" s="240"/>
      <c r="RG13" s="240"/>
      <c r="RH13" s="240"/>
      <c r="RI13" s="240"/>
      <c r="RJ13" s="240"/>
      <c r="RK13" s="240"/>
      <c r="RL13" s="240"/>
      <c r="RM13" s="240"/>
      <c r="RN13" s="240"/>
      <c r="RO13" s="240"/>
      <c r="RP13" s="240"/>
      <c r="RQ13" s="240"/>
      <c r="RR13" s="240"/>
      <c r="RS13" s="240"/>
      <c r="RT13" s="240"/>
      <c r="RU13" s="240"/>
      <c r="RV13" s="240"/>
      <c r="RW13" s="240"/>
      <c r="RX13" s="240"/>
      <c r="RY13" s="240"/>
      <c r="RZ13" s="240"/>
      <c r="SA13" s="240"/>
      <c r="SB13" s="240"/>
      <c r="SC13" s="240"/>
      <c r="SD13" s="240"/>
      <c r="SE13" s="240"/>
      <c r="SF13" s="240"/>
      <c r="SG13" s="240"/>
      <c r="SH13" s="240"/>
      <c r="SI13" s="240"/>
      <c r="SJ13" s="240"/>
      <c r="SK13" s="240"/>
      <c r="SL13" s="240"/>
      <c r="SM13" s="240"/>
      <c r="SN13" s="240"/>
      <c r="SO13" s="240"/>
      <c r="SP13" s="240"/>
      <c r="SQ13" s="240"/>
      <c r="SR13" s="240"/>
      <c r="SS13" s="240"/>
      <c r="ST13" s="240"/>
      <c r="SU13" s="240"/>
      <c r="SV13" s="240"/>
      <c r="SW13" s="240"/>
      <c r="SX13" s="240"/>
      <c r="SY13" s="240"/>
      <c r="SZ13" s="240"/>
      <c r="TA13" s="240"/>
      <c r="TB13" s="240"/>
      <c r="TC13" s="240"/>
      <c r="TD13" s="240"/>
      <c r="TE13" s="240"/>
      <c r="TF13" s="240"/>
      <c r="TG13" s="240"/>
      <c r="TH13" s="240"/>
      <c r="TI13" s="240"/>
      <c r="TJ13" s="240"/>
      <c r="TK13" s="240"/>
      <c r="TL13" s="240"/>
      <c r="TM13" s="240"/>
      <c r="TN13" s="240"/>
      <c r="TO13" s="240"/>
      <c r="TP13" s="240"/>
      <c r="TQ13" s="240"/>
      <c r="TR13" s="240"/>
      <c r="TS13" s="240"/>
      <c r="TT13" s="240"/>
      <c r="TU13" s="240"/>
      <c r="TV13" s="240"/>
      <c r="TW13" s="240"/>
      <c r="TX13" s="240"/>
      <c r="TY13" s="240"/>
      <c r="TZ13" s="240"/>
      <c r="UA13" s="240"/>
      <c r="UB13" s="240"/>
      <c r="UC13" s="240"/>
      <c r="UD13" s="240"/>
      <c r="UE13" s="240"/>
      <c r="UF13" s="240"/>
      <c r="UG13" s="240"/>
      <c r="UH13" s="240"/>
      <c r="UI13" s="240"/>
      <c r="UJ13" s="240"/>
      <c r="UK13" s="240"/>
      <c r="UL13" s="240"/>
      <c r="UM13" s="240"/>
      <c r="UN13" s="240"/>
      <c r="UO13" s="240"/>
      <c r="UP13" s="240"/>
      <c r="UQ13" s="240"/>
      <c r="UR13" s="240"/>
      <c r="US13" s="240"/>
      <c r="UT13" s="240"/>
      <c r="UU13" s="240"/>
      <c r="UV13" s="240"/>
      <c r="UW13" s="240"/>
      <c r="UX13" s="240"/>
      <c r="UY13" s="240"/>
      <c r="UZ13" s="240"/>
      <c r="VA13" s="240"/>
      <c r="VB13" s="240"/>
      <c r="VC13" s="240"/>
      <c r="VD13" s="240"/>
      <c r="VE13" s="240"/>
      <c r="VF13" s="240"/>
      <c r="VG13" s="240"/>
      <c r="VH13" s="240"/>
      <c r="VI13" s="240"/>
      <c r="VJ13" s="240"/>
      <c r="VK13" s="240"/>
      <c r="VL13" s="240"/>
      <c r="VM13" s="240"/>
      <c r="VN13" s="240"/>
      <c r="VO13" s="240"/>
      <c r="VP13" s="240"/>
      <c r="VQ13" s="240"/>
      <c r="VR13" s="240"/>
      <c r="VS13" s="240"/>
      <c r="VT13" s="240"/>
      <c r="VU13" s="240"/>
      <c r="VV13" s="240"/>
      <c r="VW13" s="240"/>
      <c r="VX13" s="240"/>
      <c r="VY13" s="240"/>
      <c r="VZ13" s="240"/>
      <c r="WA13" s="240"/>
      <c r="WB13" s="240"/>
      <c r="WC13" s="240"/>
      <c r="WD13" s="240"/>
      <c r="WE13" s="240"/>
      <c r="WF13" s="240"/>
      <c r="WG13" s="240"/>
      <c r="WH13" s="240"/>
      <c r="WI13" s="240"/>
      <c r="WJ13" s="240"/>
      <c r="WK13" s="240"/>
      <c r="WL13" s="240"/>
      <c r="WM13" s="240"/>
      <c r="WN13" s="240"/>
      <c r="WO13" s="240"/>
      <c r="WP13" s="240"/>
      <c r="WQ13" s="240"/>
      <c r="WR13" s="240"/>
      <c r="WS13" s="240"/>
      <c r="WT13" s="240"/>
      <c r="WU13" s="240"/>
      <c r="WV13" s="240"/>
      <c r="WW13" s="240"/>
      <c r="WX13" s="240"/>
      <c r="WY13" s="240"/>
      <c r="WZ13" s="240"/>
      <c r="XA13" s="240"/>
      <c r="XB13" s="240"/>
      <c r="XC13" s="240"/>
      <c r="XD13" s="240"/>
      <c r="XE13" s="240"/>
      <c r="XF13" s="240"/>
      <c r="XG13" s="240"/>
      <c r="XH13" s="240"/>
      <c r="XI13" s="240"/>
      <c r="XJ13" s="240"/>
      <c r="XK13" s="240"/>
      <c r="XL13" s="240"/>
      <c r="XM13" s="240"/>
      <c r="XN13" s="240"/>
      <c r="XO13" s="240"/>
      <c r="XP13" s="240"/>
      <c r="XQ13" s="240"/>
      <c r="XR13" s="240"/>
      <c r="XS13" s="240"/>
      <c r="XT13" s="240"/>
      <c r="XU13" s="240"/>
      <c r="XV13" s="240"/>
      <c r="XW13" s="240"/>
      <c r="XX13" s="240"/>
      <c r="XY13" s="240"/>
      <c r="XZ13" s="240"/>
      <c r="YA13" s="240"/>
      <c r="YB13" s="240"/>
      <c r="YC13" s="240"/>
      <c r="YD13" s="240"/>
      <c r="YE13" s="240"/>
      <c r="YF13" s="240"/>
      <c r="YG13" s="240"/>
      <c r="YH13" s="240"/>
      <c r="YI13" s="240"/>
      <c r="YJ13" s="240"/>
      <c r="YK13" s="240"/>
      <c r="YL13" s="240"/>
      <c r="YM13" s="240"/>
      <c r="YN13" s="240"/>
      <c r="YO13" s="240"/>
      <c r="YP13" s="240"/>
      <c r="YQ13" s="240"/>
      <c r="YR13" s="240"/>
      <c r="YS13" s="240"/>
      <c r="YT13" s="240"/>
      <c r="YU13" s="240"/>
      <c r="YV13" s="240"/>
      <c r="YW13" s="240"/>
      <c r="YX13" s="240"/>
      <c r="YY13" s="240"/>
      <c r="YZ13" s="240"/>
      <c r="ZA13" s="240"/>
      <c r="ZB13" s="240"/>
      <c r="ZC13" s="240"/>
      <c r="ZD13" s="240"/>
      <c r="ZE13" s="240"/>
      <c r="ZF13" s="240"/>
      <c r="ZG13" s="240"/>
      <c r="ZH13" s="240"/>
      <c r="ZI13" s="240"/>
      <c r="ZJ13" s="240"/>
      <c r="ZK13" s="240"/>
      <c r="ZL13" s="240"/>
      <c r="ZM13" s="240"/>
      <c r="ZN13" s="240"/>
      <c r="ZO13" s="240"/>
      <c r="ZP13" s="240"/>
      <c r="ZQ13" s="240"/>
      <c r="ZR13" s="240"/>
      <c r="ZS13" s="240"/>
      <c r="ZT13" s="240"/>
      <c r="ZU13" s="240"/>
      <c r="ZV13" s="240"/>
      <c r="ZW13" s="240"/>
      <c r="ZX13" s="240"/>
      <c r="ZY13" s="240"/>
      <c r="ZZ13" s="240"/>
      <c r="AAA13" s="240"/>
      <c r="AAB13" s="240"/>
      <c r="AAC13" s="240"/>
      <c r="AAD13" s="240"/>
      <c r="AAE13" s="240"/>
      <c r="AAF13" s="240"/>
      <c r="AAG13" s="240"/>
      <c r="AAH13" s="240"/>
      <c r="AAI13" s="240"/>
      <c r="AAJ13" s="240"/>
      <c r="AAK13" s="240"/>
      <c r="AAL13" s="240"/>
      <c r="AAM13" s="240"/>
      <c r="AAN13" s="240"/>
      <c r="AAO13" s="240"/>
      <c r="AAP13" s="240"/>
      <c r="AAQ13" s="240"/>
      <c r="AAR13" s="240"/>
      <c r="AAS13" s="240"/>
      <c r="AAT13" s="240"/>
      <c r="AAU13" s="240"/>
      <c r="AAV13" s="240"/>
      <c r="AAW13" s="240"/>
      <c r="AAX13" s="240"/>
      <c r="AAY13" s="240"/>
      <c r="AAZ13" s="240"/>
      <c r="ABA13" s="240"/>
      <c r="ABB13" s="240"/>
      <c r="ABC13" s="240"/>
      <c r="ABD13" s="240"/>
      <c r="ABE13" s="240"/>
      <c r="ABF13" s="240"/>
      <c r="ABG13" s="240"/>
      <c r="ABH13" s="240"/>
      <c r="ABI13" s="240"/>
      <c r="ABJ13" s="240"/>
      <c r="ABK13" s="240"/>
      <c r="ABL13" s="240"/>
      <c r="ABM13" s="240"/>
      <c r="ABN13" s="240"/>
      <c r="ABO13" s="240"/>
      <c r="ABP13" s="240"/>
      <c r="ABQ13" s="240"/>
      <c r="ABR13" s="240"/>
      <c r="ABS13" s="240"/>
      <c r="ABT13" s="240"/>
      <c r="ABU13" s="240"/>
      <c r="ABV13" s="240"/>
      <c r="ABW13" s="240"/>
      <c r="ABX13" s="240"/>
      <c r="ABY13" s="240"/>
      <c r="ABZ13" s="240"/>
      <c r="ACA13" s="240"/>
      <c r="ACB13" s="240"/>
      <c r="ACC13" s="240"/>
      <c r="ACD13" s="240"/>
      <c r="ACE13" s="240"/>
      <c r="ACF13" s="240"/>
      <c r="ACG13" s="240"/>
      <c r="ACH13" s="240"/>
      <c r="ACI13" s="240"/>
      <c r="ACJ13" s="240"/>
      <c r="ACK13" s="240"/>
      <c r="ACL13" s="240"/>
      <c r="ACM13" s="240"/>
      <c r="ACN13" s="240"/>
      <c r="ACO13" s="240"/>
      <c r="ACP13" s="240"/>
      <c r="ACQ13" s="240"/>
      <c r="ACR13" s="240"/>
      <c r="ACS13" s="240"/>
      <c r="ACT13" s="240"/>
      <c r="ACU13" s="240"/>
      <c r="ACV13" s="240"/>
      <c r="ACW13" s="240"/>
      <c r="ACX13" s="240"/>
      <c r="ACY13" s="240"/>
      <c r="ACZ13" s="240"/>
      <c r="ADA13" s="240"/>
      <c r="ADB13" s="240"/>
      <c r="ADC13" s="240"/>
      <c r="ADD13" s="240"/>
      <c r="ADE13" s="240"/>
      <c r="ADF13" s="240"/>
      <c r="ADG13" s="240"/>
      <c r="ADH13" s="240"/>
      <c r="ADI13" s="240"/>
      <c r="ADJ13" s="240"/>
      <c r="ADK13" s="240"/>
      <c r="ADL13" s="240"/>
      <c r="ADM13" s="240"/>
      <c r="ADN13" s="240"/>
      <c r="ADO13" s="240"/>
      <c r="ADP13" s="240"/>
      <c r="ADQ13" s="240"/>
      <c r="ADR13" s="240"/>
      <c r="ADS13" s="240"/>
      <c r="ADT13" s="240"/>
      <c r="ADU13" s="240"/>
      <c r="ADV13" s="240"/>
      <c r="ADW13" s="240"/>
      <c r="ADX13" s="240"/>
      <c r="ADY13" s="240"/>
      <c r="ADZ13" s="240"/>
      <c r="AEA13" s="240"/>
      <c r="AEB13" s="240"/>
      <c r="AEC13" s="240"/>
      <c r="AED13" s="240"/>
      <c r="AEE13" s="240"/>
      <c r="AEF13" s="240"/>
      <c r="AEG13" s="240"/>
      <c r="AEH13" s="240"/>
      <c r="AEI13" s="240"/>
      <c r="AEJ13" s="240"/>
      <c r="AEK13" s="240"/>
      <c r="AEL13" s="240"/>
      <c r="AEM13" s="240"/>
      <c r="AEN13" s="240"/>
      <c r="AEO13" s="240"/>
      <c r="AEP13" s="240"/>
      <c r="AEQ13" s="240"/>
      <c r="AER13" s="240"/>
      <c r="AES13" s="240"/>
      <c r="AET13" s="240"/>
      <c r="AEU13" s="240"/>
      <c r="AEV13" s="240"/>
      <c r="AEW13" s="240"/>
      <c r="AEX13" s="240"/>
      <c r="AEY13" s="240"/>
      <c r="AEZ13" s="240"/>
      <c r="AFA13" s="240"/>
      <c r="AFB13" s="240"/>
      <c r="AFC13" s="240"/>
      <c r="AFD13" s="240"/>
      <c r="AFE13" s="240"/>
      <c r="AFF13" s="240"/>
      <c r="AFG13" s="240"/>
      <c r="AFH13" s="240"/>
      <c r="AFI13" s="240"/>
      <c r="AFJ13" s="240"/>
      <c r="AFK13" s="240"/>
      <c r="AFL13" s="240"/>
      <c r="AFM13" s="240"/>
      <c r="AFN13" s="240"/>
      <c r="AFO13" s="240"/>
      <c r="AFP13" s="240"/>
      <c r="AFQ13" s="240"/>
      <c r="AFR13" s="240"/>
      <c r="AFS13" s="240"/>
      <c r="AFT13" s="240"/>
      <c r="AFU13" s="240"/>
      <c r="AFV13" s="240"/>
      <c r="AFW13" s="240"/>
      <c r="AFX13" s="240"/>
      <c r="AFY13" s="240"/>
      <c r="AFZ13" s="240"/>
      <c r="AGA13" s="240"/>
      <c r="AGB13" s="240"/>
      <c r="AGC13" s="240"/>
      <c r="AGD13" s="240"/>
      <c r="AGE13" s="240"/>
      <c r="AGF13" s="240"/>
      <c r="AGG13" s="240"/>
      <c r="AGH13" s="240"/>
      <c r="AGI13" s="240"/>
      <c r="AGJ13" s="240"/>
      <c r="AGK13" s="240"/>
      <c r="AGL13" s="240"/>
      <c r="AGM13" s="240"/>
      <c r="AGN13" s="240"/>
      <c r="AGO13" s="240"/>
      <c r="AGP13" s="240"/>
      <c r="AGQ13" s="240"/>
      <c r="AGR13" s="240"/>
      <c r="AGS13" s="240"/>
      <c r="AGT13" s="240"/>
      <c r="AGU13" s="240"/>
      <c r="AGV13" s="240"/>
      <c r="AGW13" s="240"/>
      <c r="AGX13" s="240"/>
      <c r="AGY13" s="240"/>
      <c r="AGZ13" s="240"/>
      <c r="AHA13" s="240"/>
      <c r="AHB13" s="240"/>
      <c r="AHC13" s="240"/>
      <c r="AHD13" s="240"/>
      <c r="AHE13" s="240"/>
      <c r="AHF13" s="240"/>
      <c r="AHG13" s="240"/>
      <c r="AHH13" s="240"/>
      <c r="AHI13" s="240"/>
      <c r="AHJ13" s="240"/>
      <c r="AHK13" s="240"/>
      <c r="AHL13" s="240"/>
      <c r="AHM13" s="240"/>
      <c r="AHN13" s="240"/>
      <c r="AHO13" s="240"/>
      <c r="AHP13" s="240"/>
      <c r="AHQ13" s="240"/>
      <c r="AHR13" s="240"/>
      <c r="AHS13" s="240"/>
      <c r="AHT13" s="240"/>
      <c r="AHU13" s="240"/>
      <c r="AHV13" s="240"/>
      <c r="AHW13" s="240"/>
      <c r="AHX13" s="240"/>
      <c r="AHY13" s="240"/>
      <c r="AHZ13" s="240"/>
      <c r="AIA13" s="240"/>
      <c r="AIB13" s="240"/>
      <c r="AIC13" s="240"/>
      <c r="AID13" s="240"/>
      <c r="AIE13" s="240"/>
      <c r="AIF13" s="240"/>
      <c r="AIG13" s="240"/>
      <c r="AIH13" s="240"/>
      <c r="AII13" s="240"/>
      <c r="AIJ13" s="240"/>
      <c r="AIK13" s="240"/>
      <c r="AIL13" s="240"/>
      <c r="AIM13" s="240"/>
      <c r="AIN13" s="240"/>
      <c r="AIO13" s="240"/>
      <c r="AIP13" s="240"/>
      <c r="AIQ13" s="240"/>
      <c r="AIR13" s="240"/>
      <c r="AIS13" s="240"/>
      <c r="AIT13" s="240"/>
      <c r="AIU13" s="240"/>
      <c r="AIV13" s="240"/>
      <c r="AIW13" s="240"/>
      <c r="AIX13" s="240"/>
      <c r="AIY13" s="240"/>
      <c r="AIZ13" s="240"/>
      <c r="AJA13" s="240"/>
      <c r="AJB13" s="240"/>
      <c r="AJC13" s="240"/>
      <c r="AJD13" s="240"/>
      <c r="AJE13" s="240"/>
      <c r="AJF13" s="240"/>
      <c r="AJG13" s="240"/>
      <c r="AJH13" s="240"/>
      <c r="AJI13" s="240"/>
      <c r="AJJ13" s="240"/>
      <c r="AJK13" s="240"/>
      <c r="AJL13" s="240"/>
      <c r="AJM13" s="240"/>
      <c r="AJN13" s="240"/>
      <c r="AJO13" s="240"/>
      <c r="AJP13" s="240"/>
      <c r="AJQ13" s="240"/>
      <c r="AJR13" s="240"/>
      <c r="AJS13" s="240"/>
      <c r="AJT13" s="240"/>
      <c r="AJU13" s="240"/>
      <c r="AJV13" s="240"/>
      <c r="AJW13" s="240"/>
      <c r="AJX13" s="240"/>
      <c r="AJY13" s="240"/>
      <c r="AJZ13" s="240"/>
      <c r="AKA13" s="240"/>
      <c r="AKB13" s="240"/>
      <c r="AKC13" s="240"/>
      <c r="AKD13" s="240"/>
      <c r="AKE13" s="240"/>
      <c r="AKF13" s="240"/>
      <c r="AKG13" s="240"/>
      <c r="AKH13" s="240"/>
      <c r="AKI13" s="240"/>
      <c r="AKJ13" s="240"/>
      <c r="AKK13" s="240"/>
      <c r="AKL13" s="240"/>
      <c r="AKM13" s="240"/>
      <c r="AKN13" s="240"/>
      <c r="AKO13" s="240"/>
      <c r="AKP13" s="240"/>
      <c r="AKQ13" s="240"/>
      <c r="AKR13" s="240"/>
      <c r="AKS13" s="240"/>
      <c r="AKT13" s="240"/>
      <c r="AKU13" s="240"/>
      <c r="AKV13" s="240"/>
      <c r="AKW13" s="240"/>
      <c r="AKX13" s="240"/>
      <c r="AKY13" s="240"/>
      <c r="AKZ13" s="240"/>
      <c r="ALA13" s="240"/>
      <c r="ALB13" s="240"/>
      <c r="ALC13" s="240"/>
      <c r="ALD13" s="240"/>
      <c r="ALE13" s="240"/>
      <c r="ALF13" s="240"/>
      <c r="ALG13" s="240"/>
      <c r="ALH13" s="240"/>
      <c r="ALI13" s="240"/>
      <c r="ALJ13" s="240"/>
      <c r="ALK13" s="240"/>
      <c r="ALL13" s="240"/>
      <c r="ALM13" s="240"/>
      <c r="ALN13" s="240"/>
      <c r="ALO13" s="240"/>
      <c r="ALP13" s="240"/>
      <c r="ALQ13" s="240"/>
      <c r="ALR13" s="240"/>
      <c r="ALS13" s="240"/>
      <c r="ALT13" s="240"/>
      <c r="ALU13" s="240"/>
      <c r="ALV13" s="240"/>
      <c r="ALW13" s="240"/>
      <c r="ALX13" s="240"/>
      <c r="ALY13" s="240"/>
      <c r="ALZ13" s="240"/>
      <c r="AMA13" s="240"/>
      <c r="AMB13" s="240"/>
      <c r="AMC13" s="240"/>
      <c r="AMD13" s="240"/>
      <c r="AME13" s="240"/>
      <c r="AMF13" s="240"/>
      <c r="AMG13" s="240"/>
      <c r="AMH13" s="240"/>
      <c r="AMI13" s="240"/>
      <c r="AMJ13" s="240"/>
      <c r="AMK13" s="240"/>
    </row>
    <row r="14" spans="1:1025" s="234" customFormat="1" ht="71.25" customHeight="1" x14ac:dyDescent="0.25">
      <c r="A14" s="331"/>
      <c r="B14" s="332"/>
      <c r="C14" s="228">
        <v>8.68</v>
      </c>
      <c r="D14" s="228">
        <v>6.9</v>
      </c>
      <c r="E14" s="184">
        <f>D14/C14*100</f>
        <v>79.493087557603687</v>
      </c>
      <c r="F14" s="224" t="s">
        <v>304</v>
      </c>
      <c r="G14" s="313"/>
      <c r="H14" s="331"/>
      <c r="I14" s="335"/>
      <c r="J14" s="233" t="s">
        <v>326</v>
      </c>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c r="DO14" s="240"/>
      <c r="DP14" s="240"/>
      <c r="DQ14" s="240"/>
      <c r="DR14" s="240"/>
      <c r="DS14" s="240"/>
      <c r="DT14" s="240"/>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240"/>
      <c r="GW14" s="240"/>
      <c r="GX14" s="240"/>
      <c r="GY14" s="240"/>
      <c r="GZ14" s="240"/>
      <c r="HA14" s="240"/>
      <c r="HB14" s="240"/>
      <c r="HC14" s="240"/>
      <c r="HD14" s="240"/>
      <c r="HE14" s="240"/>
      <c r="HF14" s="240"/>
      <c r="HG14" s="240"/>
      <c r="HH14" s="240"/>
      <c r="HI14" s="240"/>
      <c r="HJ14" s="240"/>
      <c r="HK14" s="240"/>
      <c r="HL14" s="240"/>
      <c r="HM14" s="240"/>
      <c r="HN14" s="240"/>
      <c r="HO14" s="240"/>
      <c r="HP14" s="240"/>
      <c r="HQ14" s="240"/>
      <c r="HR14" s="240"/>
      <c r="HS14" s="240"/>
      <c r="HT14" s="240"/>
      <c r="HU14" s="240"/>
      <c r="HV14" s="240"/>
      <c r="HW14" s="240"/>
      <c r="HX14" s="240"/>
      <c r="HY14" s="240"/>
      <c r="HZ14" s="240"/>
      <c r="IA14" s="240"/>
      <c r="IB14" s="240"/>
      <c r="IC14" s="240"/>
      <c r="ID14" s="240"/>
      <c r="IE14" s="240"/>
      <c r="IF14" s="240"/>
      <c r="IG14" s="240"/>
      <c r="IH14" s="240"/>
      <c r="II14" s="240"/>
      <c r="IJ14" s="240"/>
      <c r="IK14" s="240"/>
      <c r="IL14" s="240"/>
      <c r="IM14" s="240"/>
      <c r="IN14" s="240"/>
      <c r="IO14" s="240"/>
      <c r="IP14" s="240"/>
      <c r="IQ14" s="240"/>
      <c r="IR14" s="240"/>
      <c r="IS14" s="240"/>
      <c r="IT14" s="240"/>
      <c r="IU14" s="240"/>
      <c r="IV14" s="240"/>
      <c r="IW14" s="240"/>
      <c r="IX14" s="240"/>
      <c r="IY14" s="240"/>
      <c r="IZ14" s="240"/>
      <c r="JA14" s="240"/>
      <c r="JB14" s="240"/>
      <c r="JC14" s="240"/>
      <c r="JD14" s="240"/>
      <c r="JE14" s="240"/>
      <c r="JF14" s="240"/>
      <c r="JG14" s="240"/>
      <c r="JH14" s="240"/>
      <c r="JI14" s="240"/>
      <c r="JJ14" s="240"/>
      <c r="JK14" s="240"/>
      <c r="JL14" s="240"/>
      <c r="JM14" s="240"/>
      <c r="JN14" s="240"/>
      <c r="JO14" s="240"/>
      <c r="JP14" s="240"/>
      <c r="JQ14" s="240"/>
      <c r="JR14" s="240"/>
      <c r="JS14" s="240"/>
      <c r="JT14" s="240"/>
      <c r="JU14" s="240"/>
      <c r="JV14" s="240"/>
      <c r="JW14" s="240"/>
      <c r="JX14" s="240"/>
      <c r="JY14" s="240"/>
      <c r="JZ14" s="240"/>
      <c r="KA14" s="240"/>
      <c r="KB14" s="240"/>
      <c r="KC14" s="240"/>
      <c r="KD14" s="240"/>
      <c r="KE14" s="240"/>
      <c r="KF14" s="240"/>
      <c r="KG14" s="240"/>
      <c r="KH14" s="240"/>
      <c r="KI14" s="240"/>
      <c r="KJ14" s="240"/>
      <c r="KK14" s="240"/>
      <c r="KL14" s="240"/>
      <c r="KM14" s="240"/>
      <c r="KN14" s="240"/>
      <c r="KO14" s="240"/>
      <c r="KP14" s="240"/>
      <c r="KQ14" s="240"/>
      <c r="KR14" s="240"/>
      <c r="KS14" s="240"/>
      <c r="KT14" s="240"/>
      <c r="KU14" s="240"/>
      <c r="KV14" s="240"/>
      <c r="KW14" s="240"/>
      <c r="KX14" s="240"/>
      <c r="KY14" s="240"/>
      <c r="KZ14" s="240"/>
      <c r="LA14" s="240"/>
      <c r="LB14" s="240"/>
      <c r="LC14" s="240"/>
      <c r="LD14" s="240"/>
      <c r="LE14" s="240"/>
      <c r="LF14" s="240"/>
      <c r="LG14" s="240"/>
      <c r="LH14" s="240"/>
      <c r="LI14" s="240"/>
      <c r="LJ14" s="240"/>
      <c r="LK14" s="240"/>
      <c r="LL14" s="240"/>
      <c r="LM14" s="240"/>
      <c r="LN14" s="240"/>
      <c r="LO14" s="240"/>
      <c r="LP14" s="240"/>
      <c r="LQ14" s="240"/>
      <c r="LR14" s="240"/>
      <c r="LS14" s="240"/>
      <c r="LT14" s="240"/>
      <c r="LU14" s="240"/>
      <c r="LV14" s="240"/>
      <c r="LW14" s="240"/>
      <c r="LX14" s="240"/>
      <c r="LY14" s="240"/>
      <c r="LZ14" s="240"/>
      <c r="MA14" s="240"/>
      <c r="MB14" s="240"/>
      <c r="MC14" s="240"/>
      <c r="MD14" s="240"/>
      <c r="ME14" s="240"/>
      <c r="MF14" s="240"/>
      <c r="MG14" s="240"/>
      <c r="MH14" s="240"/>
      <c r="MI14" s="240"/>
      <c r="MJ14" s="240"/>
      <c r="MK14" s="240"/>
      <c r="ML14" s="240"/>
      <c r="MM14" s="240"/>
      <c r="MN14" s="240"/>
      <c r="MO14" s="240"/>
      <c r="MP14" s="240"/>
      <c r="MQ14" s="240"/>
      <c r="MR14" s="240"/>
      <c r="MS14" s="240"/>
      <c r="MT14" s="240"/>
      <c r="MU14" s="240"/>
      <c r="MV14" s="240"/>
      <c r="MW14" s="240"/>
      <c r="MX14" s="240"/>
      <c r="MY14" s="240"/>
      <c r="MZ14" s="240"/>
      <c r="NA14" s="240"/>
      <c r="NB14" s="240"/>
      <c r="NC14" s="240"/>
      <c r="ND14" s="240"/>
      <c r="NE14" s="240"/>
      <c r="NF14" s="240"/>
      <c r="NG14" s="240"/>
      <c r="NH14" s="240"/>
      <c r="NI14" s="240"/>
      <c r="NJ14" s="240"/>
      <c r="NK14" s="240"/>
      <c r="NL14" s="240"/>
      <c r="NM14" s="240"/>
      <c r="NN14" s="240"/>
      <c r="NO14" s="240"/>
      <c r="NP14" s="240"/>
      <c r="NQ14" s="240"/>
      <c r="NR14" s="240"/>
      <c r="NS14" s="240"/>
      <c r="NT14" s="240"/>
      <c r="NU14" s="240"/>
      <c r="NV14" s="240"/>
      <c r="NW14" s="240"/>
      <c r="NX14" s="240"/>
      <c r="NY14" s="240"/>
      <c r="NZ14" s="240"/>
      <c r="OA14" s="240"/>
      <c r="OB14" s="240"/>
      <c r="OC14" s="240"/>
      <c r="OD14" s="240"/>
      <c r="OE14" s="240"/>
      <c r="OF14" s="240"/>
      <c r="OG14" s="240"/>
      <c r="OH14" s="240"/>
      <c r="OI14" s="240"/>
      <c r="OJ14" s="240"/>
      <c r="OK14" s="240"/>
      <c r="OL14" s="240"/>
      <c r="OM14" s="240"/>
      <c r="ON14" s="240"/>
      <c r="OO14" s="240"/>
      <c r="OP14" s="240"/>
      <c r="OQ14" s="240"/>
      <c r="OR14" s="240"/>
      <c r="OS14" s="240"/>
      <c r="OT14" s="240"/>
      <c r="OU14" s="240"/>
      <c r="OV14" s="240"/>
      <c r="OW14" s="240"/>
      <c r="OX14" s="240"/>
      <c r="OY14" s="240"/>
      <c r="OZ14" s="240"/>
      <c r="PA14" s="240"/>
      <c r="PB14" s="240"/>
      <c r="PC14" s="240"/>
      <c r="PD14" s="240"/>
      <c r="PE14" s="240"/>
      <c r="PF14" s="240"/>
      <c r="PG14" s="240"/>
      <c r="PH14" s="240"/>
      <c r="PI14" s="240"/>
      <c r="PJ14" s="240"/>
      <c r="PK14" s="240"/>
      <c r="PL14" s="240"/>
      <c r="PM14" s="240"/>
      <c r="PN14" s="240"/>
      <c r="PO14" s="240"/>
      <c r="PP14" s="240"/>
      <c r="PQ14" s="240"/>
      <c r="PR14" s="240"/>
      <c r="PS14" s="240"/>
      <c r="PT14" s="240"/>
      <c r="PU14" s="240"/>
      <c r="PV14" s="240"/>
      <c r="PW14" s="240"/>
      <c r="PX14" s="240"/>
      <c r="PY14" s="240"/>
      <c r="PZ14" s="240"/>
      <c r="QA14" s="240"/>
      <c r="QB14" s="240"/>
      <c r="QC14" s="240"/>
      <c r="QD14" s="240"/>
      <c r="QE14" s="240"/>
      <c r="QF14" s="240"/>
      <c r="QG14" s="240"/>
      <c r="QH14" s="240"/>
      <c r="QI14" s="240"/>
      <c r="QJ14" s="240"/>
      <c r="QK14" s="240"/>
      <c r="QL14" s="240"/>
      <c r="QM14" s="240"/>
      <c r="QN14" s="240"/>
      <c r="QO14" s="240"/>
      <c r="QP14" s="240"/>
      <c r="QQ14" s="240"/>
      <c r="QR14" s="240"/>
      <c r="QS14" s="240"/>
      <c r="QT14" s="240"/>
      <c r="QU14" s="240"/>
      <c r="QV14" s="240"/>
      <c r="QW14" s="240"/>
      <c r="QX14" s="240"/>
      <c r="QY14" s="240"/>
      <c r="QZ14" s="240"/>
      <c r="RA14" s="240"/>
      <c r="RB14" s="240"/>
      <c r="RC14" s="240"/>
      <c r="RD14" s="240"/>
      <c r="RE14" s="240"/>
      <c r="RF14" s="240"/>
      <c r="RG14" s="240"/>
      <c r="RH14" s="240"/>
      <c r="RI14" s="240"/>
      <c r="RJ14" s="240"/>
      <c r="RK14" s="240"/>
      <c r="RL14" s="240"/>
      <c r="RM14" s="240"/>
      <c r="RN14" s="240"/>
      <c r="RO14" s="240"/>
      <c r="RP14" s="240"/>
      <c r="RQ14" s="240"/>
      <c r="RR14" s="240"/>
      <c r="RS14" s="240"/>
      <c r="RT14" s="240"/>
      <c r="RU14" s="240"/>
      <c r="RV14" s="240"/>
      <c r="RW14" s="240"/>
      <c r="RX14" s="240"/>
      <c r="RY14" s="240"/>
      <c r="RZ14" s="240"/>
      <c r="SA14" s="240"/>
      <c r="SB14" s="240"/>
      <c r="SC14" s="240"/>
      <c r="SD14" s="240"/>
      <c r="SE14" s="240"/>
      <c r="SF14" s="240"/>
      <c r="SG14" s="240"/>
      <c r="SH14" s="240"/>
      <c r="SI14" s="240"/>
      <c r="SJ14" s="240"/>
      <c r="SK14" s="240"/>
      <c r="SL14" s="240"/>
      <c r="SM14" s="240"/>
      <c r="SN14" s="240"/>
      <c r="SO14" s="240"/>
      <c r="SP14" s="240"/>
      <c r="SQ14" s="240"/>
      <c r="SR14" s="240"/>
      <c r="SS14" s="240"/>
      <c r="ST14" s="240"/>
      <c r="SU14" s="240"/>
      <c r="SV14" s="240"/>
      <c r="SW14" s="240"/>
      <c r="SX14" s="240"/>
      <c r="SY14" s="240"/>
      <c r="SZ14" s="240"/>
      <c r="TA14" s="240"/>
      <c r="TB14" s="240"/>
      <c r="TC14" s="240"/>
      <c r="TD14" s="240"/>
      <c r="TE14" s="240"/>
      <c r="TF14" s="240"/>
      <c r="TG14" s="240"/>
      <c r="TH14" s="240"/>
      <c r="TI14" s="240"/>
      <c r="TJ14" s="240"/>
      <c r="TK14" s="240"/>
      <c r="TL14" s="240"/>
      <c r="TM14" s="240"/>
      <c r="TN14" s="240"/>
      <c r="TO14" s="240"/>
      <c r="TP14" s="240"/>
      <c r="TQ14" s="240"/>
      <c r="TR14" s="240"/>
      <c r="TS14" s="240"/>
      <c r="TT14" s="240"/>
      <c r="TU14" s="240"/>
      <c r="TV14" s="240"/>
      <c r="TW14" s="240"/>
      <c r="TX14" s="240"/>
      <c r="TY14" s="240"/>
      <c r="TZ14" s="240"/>
      <c r="UA14" s="240"/>
      <c r="UB14" s="240"/>
      <c r="UC14" s="240"/>
      <c r="UD14" s="240"/>
      <c r="UE14" s="240"/>
      <c r="UF14" s="240"/>
      <c r="UG14" s="240"/>
      <c r="UH14" s="240"/>
      <c r="UI14" s="240"/>
      <c r="UJ14" s="240"/>
      <c r="UK14" s="240"/>
      <c r="UL14" s="240"/>
      <c r="UM14" s="240"/>
      <c r="UN14" s="240"/>
      <c r="UO14" s="240"/>
      <c r="UP14" s="240"/>
      <c r="UQ14" s="240"/>
      <c r="UR14" s="240"/>
      <c r="US14" s="240"/>
      <c r="UT14" s="240"/>
      <c r="UU14" s="240"/>
      <c r="UV14" s="240"/>
      <c r="UW14" s="240"/>
      <c r="UX14" s="240"/>
      <c r="UY14" s="240"/>
      <c r="UZ14" s="240"/>
      <c r="VA14" s="240"/>
      <c r="VB14" s="240"/>
      <c r="VC14" s="240"/>
      <c r="VD14" s="240"/>
      <c r="VE14" s="240"/>
      <c r="VF14" s="240"/>
      <c r="VG14" s="240"/>
      <c r="VH14" s="240"/>
      <c r="VI14" s="240"/>
      <c r="VJ14" s="240"/>
      <c r="VK14" s="240"/>
      <c r="VL14" s="240"/>
      <c r="VM14" s="240"/>
      <c r="VN14" s="240"/>
      <c r="VO14" s="240"/>
      <c r="VP14" s="240"/>
      <c r="VQ14" s="240"/>
      <c r="VR14" s="240"/>
      <c r="VS14" s="240"/>
      <c r="VT14" s="240"/>
      <c r="VU14" s="240"/>
      <c r="VV14" s="240"/>
      <c r="VW14" s="240"/>
      <c r="VX14" s="240"/>
      <c r="VY14" s="240"/>
      <c r="VZ14" s="240"/>
      <c r="WA14" s="240"/>
      <c r="WB14" s="240"/>
      <c r="WC14" s="240"/>
      <c r="WD14" s="240"/>
      <c r="WE14" s="240"/>
      <c r="WF14" s="240"/>
      <c r="WG14" s="240"/>
      <c r="WH14" s="240"/>
      <c r="WI14" s="240"/>
      <c r="WJ14" s="240"/>
      <c r="WK14" s="240"/>
      <c r="WL14" s="240"/>
      <c r="WM14" s="240"/>
      <c r="WN14" s="240"/>
      <c r="WO14" s="240"/>
      <c r="WP14" s="240"/>
      <c r="WQ14" s="240"/>
      <c r="WR14" s="240"/>
      <c r="WS14" s="240"/>
      <c r="WT14" s="240"/>
      <c r="WU14" s="240"/>
      <c r="WV14" s="240"/>
      <c r="WW14" s="240"/>
      <c r="WX14" s="240"/>
      <c r="WY14" s="240"/>
      <c r="WZ14" s="240"/>
      <c r="XA14" s="240"/>
      <c r="XB14" s="240"/>
      <c r="XC14" s="240"/>
      <c r="XD14" s="240"/>
      <c r="XE14" s="240"/>
      <c r="XF14" s="240"/>
      <c r="XG14" s="240"/>
      <c r="XH14" s="240"/>
      <c r="XI14" s="240"/>
      <c r="XJ14" s="240"/>
      <c r="XK14" s="240"/>
      <c r="XL14" s="240"/>
      <c r="XM14" s="240"/>
      <c r="XN14" s="240"/>
      <c r="XO14" s="240"/>
      <c r="XP14" s="240"/>
      <c r="XQ14" s="240"/>
      <c r="XR14" s="240"/>
      <c r="XS14" s="240"/>
      <c r="XT14" s="240"/>
      <c r="XU14" s="240"/>
      <c r="XV14" s="240"/>
      <c r="XW14" s="240"/>
      <c r="XX14" s="240"/>
      <c r="XY14" s="240"/>
      <c r="XZ14" s="240"/>
      <c r="YA14" s="240"/>
      <c r="YB14" s="240"/>
      <c r="YC14" s="240"/>
      <c r="YD14" s="240"/>
      <c r="YE14" s="240"/>
      <c r="YF14" s="240"/>
      <c r="YG14" s="240"/>
      <c r="YH14" s="240"/>
      <c r="YI14" s="240"/>
      <c r="YJ14" s="240"/>
      <c r="YK14" s="240"/>
      <c r="YL14" s="240"/>
      <c r="YM14" s="240"/>
      <c r="YN14" s="240"/>
      <c r="YO14" s="240"/>
      <c r="YP14" s="240"/>
      <c r="YQ14" s="240"/>
      <c r="YR14" s="240"/>
      <c r="YS14" s="240"/>
      <c r="YT14" s="240"/>
      <c r="YU14" s="240"/>
      <c r="YV14" s="240"/>
      <c r="YW14" s="240"/>
      <c r="YX14" s="240"/>
      <c r="YY14" s="240"/>
      <c r="YZ14" s="240"/>
      <c r="ZA14" s="240"/>
      <c r="ZB14" s="240"/>
      <c r="ZC14" s="240"/>
      <c r="ZD14" s="240"/>
      <c r="ZE14" s="240"/>
      <c r="ZF14" s="240"/>
      <c r="ZG14" s="240"/>
      <c r="ZH14" s="240"/>
      <c r="ZI14" s="240"/>
      <c r="ZJ14" s="240"/>
      <c r="ZK14" s="240"/>
      <c r="ZL14" s="240"/>
      <c r="ZM14" s="240"/>
      <c r="ZN14" s="240"/>
      <c r="ZO14" s="240"/>
      <c r="ZP14" s="240"/>
      <c r="ZQ14" s="240"/>
      <c r="ZR14" s="240"/>
      <c r="ZS14" s="240"/>
      <c r="ZT14" s="240"/>
      <c r="ZU14" s="240"/>
      <c r="ZV14" s="240"/>
      <c r="ZW14" s="240"/>
      <c r="ZX14" s="240"/>
      <c r="ZY14" s="240"/>
      <c r="ZZ14" s="240"/>
      <c r="AAA14" s="240"/>
      <c r="AAB14" s="240"/>
      <c r="AAC14" s="240"/>
      <c r="AAD14" s="240"/>
      <c r="AAE14" s="240"/>
      <c r="AAF14" s="240"/>
      <c r="AAG14" s="240"/>
      <c r="AAH14" s="240"/>
      <c r="AAI14" s="240"/>
      <c r="AAJ14" s="240"/>
      <c r="AAK14" s="240"/>
      <c r="AAL14" s="240"/>
      <c r="AAM14" s="240"/>
      <c r="AAN14" s="240"/>
      <c r="AAO14" s="240"/>
      <c r="AAP14" s="240"/>
      <c r="AAQ14" s="240"/>
      <c r="AAR14" s="240"/>
      <c r="AAS14" s="240"/>
      <c r="AAT14" s="240"/>
      <c r="AAU14" s="240"/>
      <c r="AAV14" s="240"/>
      <c r="AAW14" s="240"/>
      <c r="AAX14" s="240"/>
      <c r="AAY14" s="240"/>
      <c r="AAZ14" s="240"/>
      <c r="ABA14" s="240"/>
      <c r="ABB14" s="240"/>
      <c r="ABC14" s="240"/>
      <c r="ABD14" s="240"/>
      <c r="ABE14" s="240"/>
      <c r="ABF14" s="240"/>
      <c r="ABG14" s="240"/>
      <c r="ABH14" s="240"/>
      <c r="ABI14" s="240"/>
      <c r="ABJ14" s="240"/>
      <c r="ABK14" s="240"/>
      <c r="ABL14" s="240"/>
      <c r="ABM14" s="240"/>
      <c r="ABN14" s="240"/>
      <c r="ABO14" s="240"/>
      <c r="ABP14" s="240"/>
      <c r="ABQ14" s="240"/>
      <c r="ABR14" s="240"/>
      <c r="ABS14" s="240"/>
      <c r="ABT14" s="240"/>
      <c r="ABU14" s="240"/>
      <c r="ABV14" s="240"/>
      <c r="ABW14" s="240"/>
      <c r="ABX14" s="240"/>
      <c r="ABY14" s="240"/>
      <c r="ABZ14" s="240"/>
      <c r="ACA14" s="240"/>
      <c r="ACB14" s="240"/>
      <c r="ACC14" s="240"/>
      <c r="ACD14" s="240"/>
      <c r="ACE14" s="240"/>
      <c r="ACF14" s="240"/>
      <c r="ACG14" s="240"/>
      <c r="ACH14" s="240"/>
      <c r="ACI14" s="240"/>
      <c r="ACJ14" s="240"/>
      <c r="ACK14" s="240"/>
      <c r="ACL14" s="240"/>
      <c r="ACM14" s="240"/>
      <c r="ACN14" s="240"/>
      <c r="ACO14" s="240"/>
      <c r="ACP14" s="240"/>
      <c r="ACQ14" s="240"/>
      <c r="ACR14" s="240"/>
      <c r="ACS14" s="240"/>
      <c r="ACT14" s="240"/>
      <c r="ACU14" s="240"/>
      <c r="ACV14" s="240"/>
      <c r="ACW14" s="240"/>
      <c r="ACX14" s="240"/>
      <c r="ACY14" s="240"/>
      <c r="ACZ14" s="240"/>
      <c r="ADA14" s="240"/>
      <c r="ADB14" s="240"/>
      <c r="ADC14" s="240"/>
      <c r="ADD14" s="240"/>
      <c r="ADE14" s="240"/>
      <c r="ADF14" s="240"/>
      <c r="ADG14" s="240"/>
      <c r="ADH14" s="240"/>
      <c r="ADI14" s="240"/>
      <c r="ADJ14" s="240"/>
      <c r="ADK14" s="240"/>
      <c r="ADL14" s="240"/>
      <c r="ADM14" s="240"/>
      <c r="ADN14" s="240"/>
      <c r="ADO14" s="240"/>
      <c r="ADP14" s="240"/>
      <c r="ADQ14" s="240"/>
      <c r="ADR14" s="240"/>
      <c r="ADS14" s="240"/>
      <c r="ADT14" s="240"/>
      <c r="ADU14" s="240"/>
      <c r="ADV14" s="240"/>
      <c r="ADW14" s="240"/>
      <c r="ADX14" s="240"/>
      <c r="ADY14" s="240"/>
      <c r="ADZ14" s="240"/>
      <c r="AEA14" s="240"/>
      <c r="AEB14" s="240"/>
      <c r="AEC14" s="240"/>
      <c r="AED14" s="240"/>
      <c r="AEE14" s="240"/>
      <c r="AEF14" s="240"/>
      <c r="AEG14" s="240"/>
      <c r="AEH14" s="240"/>
      <c r="AEI14" s="240"/>
      <c r="AEJ14" s="240"/>
      <c r="AEK14" s="240"/>
      <c r="AEL14" s="240"/>
      <c r="AEM14" s="240"/>
      <c r="AEN14" s="240"/>
      <c r="AEO14" s="240"/>
      <c r="AEP14" s="240"/>
      <c r="AEQ14" s="240"/>
      <c r="AER14" s="240"/>
      <c r="AES14" s="240"/>
      <c r="AET14" s="240"/>
      <c r="AEU14" s="240"/>
      <c r="AEV14" s="240"/>
      <c r="AEW14" s="240"/>
      <c r="AEX14" s="240"/>
      <c r="AEY14" s="240"/>
      <c r="AEZ14" s="240"/>
      <c r="AFA14" s="240"/>
      <c r="AFB14" s="240"/>
      <c r="AFC14" s="240"/>
      <c r="AFD14" s="240"/>
      <c r="AFE14" s="240"/>
      <c r="AFF14" s="240"/>
      <c r="AFG14" s="240"/>
      <c r="AFH14" s="240"/>
      <c r="AFI14" s="240"/>
      <c r="AFJ14" s="240"/>
      <c r="AFK14" s="240"/>
      <c r="AFL14" s="240"/>
      <c r="AFM14" s="240"/>
      <c r="AFN14" s="240"/>
      <c r="AFO14" s="240"/>
      <c r="AFP14" s="240"/>
      <c r="AFQ14" s="240"/>
      <c r="AFR14" s="240"/>
      <c r="AFS14" s="240"/>
      <c r="AFT14" s="240"/>
      <c r="AFU14" s="240"/>
      <c r="AFV14" s="240"/>
      <c r="AFW14" s="240"/>
      <c r="AFX14" s="240"/>
      <c r="AFY14" s="240"/>
      <c r="AFZ14" s="240"/>
      <c r="AGA14" s="240"/>
      <c r="AGB14" s="240"/>
      <c r="AGC14" s="240"/>
      <c r="AGD14" s="240"/>
      <c r="AGE14" s="240"/>
      <c r="AGF14" s="240"/>
      <c r="AGG14" s="240"/>
      <c r="AGH14" s="240"/>
      <c r="AGI14" s="240"/>
      <c r="AGJ14" s="240"/>
      <c r="AGK14" s="240"/>
      <c r="AGL14" s="240"/>
      <c r="AGM14" s="240"/>
      <c r="AGN14" s="240"/>
      <c r="AGO14" s="240"/>
      <c r="AGP14" s="240"/>
      <c r="AGQ14" s="240"/>
      <c r="AGR14" s="240"/>
      <c r="AGS14" s="240"/>
      <c r="AGT14" s="240"/>
      <c r="AGU14" s="240"/>
      <c r="AGV14" s="240"/>
      <c r="AGW14" s="240"/>
      <c r="AGX14" s="240"/>
      <c r="AGY14" s="240"/>
      <c r="AGZ14" s="240"/>
      <c r="AHA14" s="240"/>
      <c r="AHB14" s="240"/>
      <c r="AHC14" s="240"/>
      <c r="AHD14" s="240"/>
      <c r="AHE14" s="240"/>
      <c r="AHF14" s="240"/>
      <c r="AHG14" s="240"/>
      <c r="AHH14" s="240"/>
      <c r="AHI14" s="240"/>
      <c r="AHJ14" s="240"/>
      <c r="AHK14" s="240"/>
      <c r="AHL14" s="240"/>
      <c r="AHM14" s="240"/>
      <c r="AHN14" s="240"/>
      <c r="AHO14" s="240"/>
      <c r="AHP14" s="240"/>
      <c r="AHQ14" s="240"/>
      <c r="AHR14" s="240"/>
      <c r="AHS14" s="240"/>
      <c r="AHT14" s="240"/>
      <c r="AHU14" s="240"/>
      <c r="AHV14" s="240"/>
      <c r="AHW14" s="240"/>
      <c r="AHX14" s="240"/>
      <c r="AHY14" s="240"/>
      <c r="AHZ14" s="240"/>
      <c r="AIA14" s="240"/>
      <c r="AIB14" s="240"/>
      <c r="AIC14" s="240"/>
      <c r="AID14" s="240"/>
      <c r="AIE14" s="240"/>
      <c r="AIF14" s="240"/>
      <c r="AIG14" s="240"/>
      <c r="AIH14" s="240"/>
      <c r="AII14" s="240"/>
      <c r="AIJ14" s="240"/>
      <c r="AIK14" s="240"/>
      <c r="AIL14" s="240"/>
      <c r="AIM14" s="240"/>
      <c r="AIN14" s="240"/>
      <c r="AIO14" s="240"/>
      <c r="AIP14" s="240"/>
      <c r="AIQ14" s="240"/>
      <c r="AIR14" s="240"/>
      <c r="AIS14" s="240"/>
      <c r="AIT14" s="240"/>
      <c r="AIU14" s="240"/>
      <c r="AIV14" s="240"/>
      <c r="AIW14" s="240"/>
      <c r="AIX14" s="240"/>
      <c r="AIY14" s="240"/>
      <c r="AIZ14" s="240"/>
      <c r="AJA14" s="240"/>
      <c r="AJB14" s="240"/>
      <c r="AJC14" s="240"/>
      <c r="AJD14" s="240"/>
      <c r="AJE14" s="240"/>
      <c r="AJF14" s="240"/>
      <c r="AJG14" s="240"/>
      <c r="AJH14" s="240"/>
      <c r="AJI14" s="240"/>
      <c r="AJJ14" s="240"/>
      <c r="AJK14" s="240"/>
      <c r="AJL14" s="240"/>
      <c r="AJM14" s="240"/>
      <c r="AJN14" s="240"/>
      <c r="AJO14" s="240"/>
      <c r="AJP14" s="240"/>
      <c r="AJQ14" s="240"/>
      <c r="AJR14" s="240"/>
      <c r="AJS14" s="240"/>
      <c r="AJT14" s="240"/>
      <c r="AJU14" s="240"/>
      <c r="AJV14" s="240"/>
      <c r="AJW14" s="240"/>
      <c r="AJX14" s="240"/>
      <c r="AJY14" s="240"/>
      <c r="AJZ14" s="240"/>
      <c r="AKA14" s="240"/>
      <c r="AKB14" s="240"/>
      <c r="AKC14" s="240"/>
      <c r="AKD14" s="240"/>
      <c r="AKE14" s="240"/>
      <c r="AKF14" s="240"/>
      <c r="AKG14" s="240"/>
      <c r="AKH14" s="240"/>
      <c r="AKI14" s="240"/>
      <c r="AKJ14" s="240"/>
      <c r="AKK14" s="240"/>
      <c r="AKL14" s="240"/>
      <c r="AKM14" s="240"/>
      <c r="AKN14" s="240"/>
      <c r="AKO14" s="240"/>
      <c r="AKP14" s="240"/>
      <c r="AKQ14" s="240"/>
      <c r="AKR14" s="240"/>
      <c r="AKS14" s="240"/>
      <c r="AKT14" s="240"/>
      <c r="AKU14" s="240"/>
      <c r="AKV14" s="240"/>
      <c r="AKW14" s="240"/>
      <c r="AKX14" s="240"/>
      <c r="AKY14" s="240"/>
      <c r="AKZ14" s="240"/>
      <c r="ALA14" s="240"/>
      <c r="ALB14" s="240"/>
      <c r="ALC14" s="240"/>
      <c r="ALD14" s="240"/>
      <c r="ALE14" s="240"/>
      <c r="ALF14" s="240"/>
      <c r="ALG14" s="240"/>
      <c r="ALH14" s="240"/>
      <c r="ALI14" s="240"/>
      <c r="ALJ14" s="240"/>
      <c r="ALK14" s="240"/>
      <c r="ALL14" s="240"/>
      <c r="ALM14" s="240"/>
      <c r="ALN14" s="240"/>
      <c r="ALO14" s="240"/>
      <c r="ALP14" s="240"/>
      <c r="ALQ14" s="240"/>
      <c r="ALR14" s="240"/>
      <c r="ALS14" s="240"/>
      <c r="ALT14" s="240"/>
      <c r="ALU14" s="240"/>
      <c r="ALV14" s="240"/>
      <c r="ALW14" s="240"/>
      <c r="ALX14" s="240"/>
      <c r="ALY14" s="240"/>
      <c r="ALZ14" s="240"/>
      <c r="AMA14" s="240"/>
      <c r="AMB14" s="240"/>
      <c r="AMC14" s="240"/>
      <c r="AMD14" s="240"/>
      <c r="AME14" s="240"/>
      <c r="AMF14" s="240"/>
      <c r="AMG14" s="240"/>
      <c r="AMH14" s="240"/>
      <c r="AMI14" s="240"/>
      <c r="AMJ14" s="240"/>
      <c r="AMK14" s="240"/>
    </row>
    <row r="15" spans="1:1025" s="234" customFormat="1" ht="75" customHeight="1" x14ac:dyDescent="0.25">
      <c r="A15" s="331"/>
      <c r="B15" s="332"/>
      <c r="C15" s="330" t="s">
        <v>131</v>
      </c>
      <c r="D15" s="330"/>
      <c r="E15" s="330"/>
      <c r="F15" s="193" t="s">
        <v>281</v>
      </c>
      <c r="G15" s="225">
        <v>100</v>
      </c>
      <c r="H15" s="226">
        <v>60</v>
      </c>
      <c r="I15" s="229">
        <v>60</v>
      </c>
      <c r="J15" s="312" t="s">
        <v>327</v>
      </c>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c r="CF15" s="240"/>
      <c r="CG15" s="240"/>
      <c r="CH15" s="240"/>
      <c r="CI15" s="240"/>
      <c r="CJ15" s="240"/>
      <c r="CK15" s="240"/>
      <c r="CL15" s="240"/>
      <c r="CM15" s="240"/>
      <c r="CN15" s="240"/>
      <c r="CO15" s="240"/>
      <c r="CP15" s="240"/>
      <c r="CQ15" s="240"/>
      <c r="CR15" s="240"/>
      <c r="CS15" s="240"/>
      <c r="CT15" s="240"/>
      <c r="CU15" s="240"/>
      <c r="CV15" s="240"/>
      <c r="CW15" s="240"/>
      <c r="CX15" s="240"/>
      <c r="CY15" s="240"/>
      <c r="CZ15" s="240"/>
      <c r="DA15" s="240"/>
      <c r="DB15" s="240"/>
      <c r="DC15" s="240"/>
      <c r="DD15" s="240"/>
      <c r="DE15" s="240"/>
      <c r="DF15" s="240"/>
      <c r="DG15" s="240"/>
      <c r="DH15" s="240"/>
      <c r="DI15" s="240"/>
      <c r="DJ15" s="240"/>
      <c r="DK15" s="240"/>
      <c r="DL15" s="240"/>
      <c r="DM15" s="240"/>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c r="FI15" s="240"/>
      <c r="FJ15" s="240"/>
      <c r="FK15" s="240"/>
      <c r="FL15" s="240"/>
      <c r="FM15" s="240"/>
      <c r="FN15" s="240"/>
      <c r="FO15" s="240"/>
      <c r="FP15" s="240"/>
      <c r="FQ15" s="240"/>
      <c r="FR15" s="240"/>
      <c r="FS15" s="240"/>
      <c r="FT15" s="240"/>
      <c r="FU15" s="240"/>
      <c r="FV15" s="240"/>
      <c r="FW15" s="240"/>
      <c r="FX15" s="240"/>
      <c r="FY15" s="240"/>
      <c r="FZ15" s="240"/>
      <c r="GA15" s="240"/>
      <c r="GB15" s="240"/>
      <c r="GC15" s="240"/>
      <c r="GD15" s="240"/>
      <c r="GE15" s="240"/>
      <c r="GF15" s="240"/>
      <c r="GG15" s="240"/>
      <c r="GH15" s="240"/>
      <c r="GI15" s="240"/>
      <c r="GJ15" s="240"/>
      <c r="GK15" s="240"/>
      <c r="GL15" s="240"/>
      <c r="GM15" s="240"/>
      <c r="GN15" s="240"/>
      <c r="GO15" s="240"/>
      <c r="GP15" s="240"/>
      <c r="GQ15" s="240"/>
      <c r="GR15" s="240"/>
      <c r="GS15" s="240"/>
      <c r="GT15" s="240"/>
      <c r="GU15" s="240"/>
      <c r="GV15" s="240"/>
      <c r="GW15" s="240"/>
      <c r="GX15" s="240"/>
      <c r="GY15" s="240"/>
      <c r="GZ15" s="240"/>
      <c r="HA15" s="240"/>
      <c r="HB15" s="240"/>
      <c r="HC15" s="240"/>
      <c r="HD15" s="240"/>
      <c r="HE15" s="240"/>
      <c r="HF15" s="240"/>
      <c r="HG15" s="240"/>
      <c r="HH15" s="240"/>
      <c r="HI15" s="240"/>
      <c r="HJ15" s="240"/>
      <c r="HK15" s="240"/>
      <c r="HL15" s="240"/>
      <c r="HM15" s="240"/>
      <c r="HN15" s="240"/>
      <c r="HO15" s="240"/>
      <c r="HP15" s="240"/>
      <c r="HQ15" s="240"/>
      <c r="HR15" s="240"/>
      <c r="HS15" s="240"/>
      <c r="HT15" s="240"/>
      <c r="HU15" s="240"/>
      <c r="HV15" s="240"/>
      <c r="HW15" s="240"/>
      <c r="HX15" s="240"/>
      <c r="HY15" s="240"/>
      <c r="HZ15" s="240"/>
      <c r="IA15" s="240"/>
      <c r="IB15" s="240"/>
      <c r="IC15" s="240"/>
      <c r="ID15" s="240"/>
      <c r="IE15" s="240"/>
      <c r="IF15" s="240"/>
      <c r="IG15" s="240"/>
      <c r="IH15" s="240"/>
      <c r="II15" s="240"/>
      <c r="IJ15" s="240"/>
      <c r="IK15" s="240"/>
      <c r="IL15" s="240"/>
      <c r="IM15" s="240"/>
      <c r="IN15" s="240"/>
      <c r="IO15" s="240"/>
      <c r="IP15" s="240"/>
      <c r="IQ15" s="240"/>
      <c r="IR15" s="240"/>
      <c r="IS15" s="240"/>
      <c r="IT15" s="240"/>
      <c r="IU15" s="240"/>
      <c r="IV15" s="240"/>
      <c r="IW15" s="240"/>
      <c r="IX15" s="240"/>
      <c r="IY15" s="240"/>
      <c r="IZ15" s="240"/>
      <c r="JA15" s="240"/>
      <c r="JB15" s="240"/>
      <c r="JC15" s="240"/>
      <c r="JD15" s="240"/>
      <c r="JE15" s="240"/>
      <c r="JF15" s="240"/>
      <c r="JG15" s="240"/>
      <c r="JH15" s="240"/>
      <c r="JI15" s="240"/>
      <c r="JJ15" s="240"/>
      <c r="JK15" s="240"/>
      <c r="JL15" s="240"/>
      <c r="JM15" s="240"/>
      <c r="JN15" s="240"/>
      <c r="JO15" s="240"/>
      <c r="JP15" s="240"/>
      <c r="JQ15" s="240"/>
      <c r="JR15" s="240"/>
      <c r="JS15" s="240"/>
      <c r="JT15" s="240"/>
      <c r="JU15" s="240"/>
      <c r="JV15" s="240"/>
      <c r="JW15" s="240"/>
      <c r="JX15" s="240"/>
      <c r="JY15" s="240"/>
      <c r="JZ15" s="240"/>
      <c r="KA15" s="240"/>
      <c r="KB15" s="240"/>
      <c r="KC15" s="240"/>
      <c r="KD15" s="240"/>
      <c r="KE15" s="240"/>
      <c r="KF15" s="240"/>
      <c r="KG15" s="240"/>
      <c r="KH15" s="240"/>
      <c r="KI15" s="240"/>
      <c r="KJ15" s="240"/>
      <c r="KK15" s="240"/>
      <c r="KL15" s="240"/>
      <c r="KM15" s="240"/>
      <c r="KN15" s="240"/>
      <c r="KO15" s="240"/>
      <c r="KP15" s="240"/>
      <c r="KQ15" s="240"/>
      <c r="KR15" s="240"/>
      <c r="KS15" s="240"/>
      <c r="KT15" s="240"/>
      <c r="KU15" s="240"/>
      <c r="KV15" s="240"/>
      <c r="KW15" s="240"/>
      <c r="KX15" s="240"/>
      <c r="KY15" s="240"/>
      <c r="KZ15" s="240"/>
      <c r="LA15" s="240"/>
      <c r="LB15" s="240"/>
      <c r="LC15" s="240"/>
      <c r="LD15" s="240"/>
      <c r="LE15" s="240"/>
      <c r="LF15" s="240"/>
      <c r="LG15" s="240"/>
      <c r="LH15" s="240"/>
      <c r="LI15" s="240"/>
      <c r="LJ15" s="240"/>
      <c r="LK15" s="240"/>
      <c r="LL15" s="240"/>
      <c r="LM15" s="240"/>
      <c r="LN15" s="240"/>
      <c r="LO15" s="240"/>
      <c r="LP15" s="240"/>
      <c r="LQ15" s="240"/>
      <c r="LR15" s="240"/>
      <c r="LS15" s="240"/>
      <c r="LT15" s="240"/>
      <c r="LU15" s="240"/>
      <c r="LV15" s="240"/>
      <c r="LW15" s="240"/>
      <c r="LX15" s="240"/>
      <c r="LY15" s="240"/>
      <c r="LZ15" s="240"/>
      <c r="MA15" s="240"/>
      <c r="MB15" s="240"/>
      <c r="MC15" s="240"/>
      <c r="MD15" s="240"/>
      <c r="ME15" s="240"/>
      <c r="MF15" s="240"/>
      <c r="MG15" s="240"/>
      <c r="MH15" s="240"/>
      <c r="MI15" s="240"/>
      <c r="MJ15" s="240"/>
      <c r="MK15" s="240"/>
      <c r="ML15" s="240"/>
      <c r="MM15" s="240"/>
      <c r="MN15" s="240"/>
      <c r="MO15" s="240"/>
      <c r="MP15" s="240"/>
      <c r="MQ15" s="240"/>
      <c r="MR15" s="240"/>
      <c r="MS15" s="240"/>
      <c r="MT15" s="240"/>
      <c r="MU15" s="240"/>
      <c r="MV15" s="240"/>
      <c r="MW15" s="240"/>
      <c r="MX15" s="240"/>
      <c r="MY15" s="240"/>
      <c r="MZ15" s="240"/>
      <c r="NA15" s="240"/>
      <c r="NB15" s="240"/>
      <c r="NC15" s="240"/>
      <c r="ND15" s="240"/>
      <c r="NE15" s="240"/>
      <c r="NF15" s="240"/>
      <c r="NG15" s="240"/>
      <c r="NH15" s="240"/>
      <c r="NI15" s="240"/>
      <c r="NJ15" s="240"/>
      <c r="NK15" s="240"/>
      <c r="NL15" s="240"/>
      <c r="NM15" s="240"/>
      <c r="NN15" s="240"/>
      <c r="NO15" s="240"/>
      <c r="NP15" s="240"/>
      <c r="NQ15" s="240"/>
      <c r="NR15" s="240"/>
      <c r="NS15" s="240"/>
      <c r="NT15" s="240"/>
      <c r="NU15" s="240"/>
      <c r="NV15" s="240"/>
      <c r="NW15" s="240"/>
      <c r="NX15" s="240"/>
      <c r="NY15" s="240"/>
      <c r="NZ15" s="240"/>
      <c r="OA15" s="240"/>
      <c r="OB15" s="240"/>
      <c r="OC15" s="240"/>
      <c r="OD15" s="240"/>
      <c r="OE15" s="240"/>
      <c r="OF15" s="240"/>
      <c r="OG15" s="240"/>
      <c r="OH15" s="240"/>
      <c r="OI15" s="240"/>
      <c r="OJ15" s="240"/>
      <c r="OK15" s="240"/>
      <c r="OL15" s="240"/>
      <c r="OM15" s="240"/>
      <c r="ON15" s="240"/>
      <c r="OO15" s="240"/>
      <c r="OP15" s="240"/>
      <c r="OQ15" s="240"/>
      <c r="OR15" s="240"/>
      <c r="OS15" s="240"/>
      <c r="OT15" s="240"/>
      <c r="OU15" s="240"/>
      <c r="OV15" s="240"/>
      <c r="OW15" s="240"/>
      <c r="OX15" s="240"/>
      <c r="OY15" s="240"/>
      <c r="OZ15" s="240"/>
      <c r="PA15" s="240"/>
      <c r="PB15" s="240"/>
      <c r="PC15" s="240"/>
      <c r="PD15" s="240"/>
      <c r="PE15" s="240"/>
      <c r="PF15" s="240"/>
      <c r="PG15" s="240"/>
      <c r="PH15" s="240"/>
      <c r="PI15" s="240"/>
      <c r="PJ15" s="240"/>
      <c r="PK15" s="240"/>
      <c r="PL15" s="240"/>
      <c r="PM15" s="240"/>
      <c r="PN15" s="240"/>
      <c r="PO15" s="240"/>
      <c r="PP15" s="240"/>
      <c r="PQ15" s="240"/>
      <c r="PR15" s="240"/>
      <c r="PS15" s="240"/>
      <c r="PT15" s="240"/>
      <c r="PU15" s="240"/>
      <c r="PV15" s="240"/>
      <c r="PW15" s="240"/>
      <c r="PX15" s="240"/>
      <c r="PY15" s="240"/>
      <c r="PZ15" s="240"/>
      <c r="QA15" s="240"/>
      <c r="QB15" s="240"/>
      <c r="QC15" s="240"/>
      <c r="QD15" s="240"/>
      <c r="QE15" s="240"/>
      <c r="QF15" s="240"/>
      <c r="QG15" s="240"/>
      <c r="QH15" s="240"/>
      <c r="QI15" s="240"/>
      <c r="QJ15" s="240"/>
      <c r="QK15" s="240"/>
      <c r="QL15" s="240"/>
      <c r="QM15" s="240"/>
      <c r="QN15" s="240"/>
      <c r="QO15" s="240"/>
      <c r="QP15" s="240"/>
      <c r="QQ15" s="240"/>
      <c r="QR15" s="240"/>
      <c r="QS15" s="240"/>
      <c r="QT15" s="240"/>
      <c r="QU15" s="240"/>
      <c r="QV15" s="240"/>
      <c r="QW15" s="240"/>
      <c r="QX15" s="240"/>
      <c r="QY15" s="240"/>
      <c r="QZ15" s="240"/>
      <c r="RA15" s="240"/>
      <c r="RB15" s="240"/>
      <c r="RC15" s="240"/>
      <c r="RD15" s="240"/>
      <c r="RE15" s="240"/>
      <c r="RF15" s="240"/>
      <c r="RG15" s="240"/>
      <c r="RH15" s="240"/>
      <c r="RI15" s="240"/>
      <c r="RJ15" s="240"/>
      <c r="RK15" s="240"/>
      <c r="RL15" s="240"/>
      <c r="RM15" s="240"/>
      <c r="RN15" s="240"/>
      <c r="RO15" s="240"/>
      <c r="RP15" s="240"/>
      <c r="RQ15" s="240"/>
      <c r="RR15" s="240"/>
      <c r="RS15" s="240"/>
      <c r="RT15" s="240"/>
      <c r="RU15" s="240"/>
      <c r="RV15" s="240"/>
      <c r="RW15" s="240"/>
      <c r="RX15" s="240"/>
      <c r="RY15" s="240"/>
      <c r="RZ15" s="240"/>
      <c r="SA15" s="240"/>
      <c r="SB15" s="240"/>
      <c r="SC15" s="240"/>
      <c r="SD15" s="240"/>
      <c r="SE15" s="240"/>
      <c r="SF15" s="240"/>
      <c r="SG15" s="240"/>
      <c r="SH15" s="240"/>
      <c r="SI15" s="240"/>
      <c r="SJ15" s="240"/>
      <c r="SK15" s="240"/>
      <c r="SL15" s="240"/>
      <c r="SM15" s="240"/>
      <c r="SN15" s="240"/>
      <c r="SO15" s="240"/>
      <c r="SP15" s="240"/>
      <c r="SQ15" s="240"/>
      <c r="SR15" s="240"/>
      <c r="SS15" s="240"/>
      <c r="ST15" s="240"/>
      <c r="SU15" s="240"/>
      <c r="SV15" s="240"/>
      <c r="SW15" s="240"/>
      <c r="SX15" s="240"/>
      <c r="SY15" s="240"/>
      <c r="SZ15" s="240"/>
      <c r="TA15" s="240"/>
      <c r="TB15" s="240"/>
      <c r="TC15" s="240"/>
      <c r="TD15" s="240"/>
      <c r="TE15" s="240"/>
      <c r="TF15" s="240"/>
      <c r="TG15" s="240"/>
      <c r="TH15" s="240"/>
      <c r="TI15" s="240"/>
      <c r="TJ15" s="240"/>
      <c r="TK15" s="240"/>
      <c r="TL15" s="240"/>
      <c r="TM15" s="240"/>
      <c r="TN15" s="240"/>
      <c r="TO15" s="240"/>
      <c r="TP15" s="240"/>
      <c r="TQ15" s="240"/>
      <c r="TR15" s="240"/>
      <c r="TS15" s="240"/>
      <c r="TT15" s="240"/>
      <c r="TU15" s="240"/>
      <c r="TV15" s="240"/>
      <c r="TW15" s="240"/>
      <c r="TX15" s="240"/>
      <c r="TY15" s="240"/>
      <c r="TZ15" s="240"/>
      <c r="UA15" s="240"/>
      <c r="UB15" s="240"/>
      <c r="UC15" s="240"/>
      <c r="UD15" s="240"/>
      <c r="UE15" s="240"/>
      <c r="UF15" s="240"/>
      <c r="UG15" s="240"/>
      <c r="UH15" s="240"/>
      <c r="UI15" s="240"/>
      <c r="UJ15" s="240"/>
      <c r="UK15" s="240"/>
      <c r="UL15" s="240"/>
      <c r="UM15" s="240"/>
      <c r="UN15" s="240"/>
      <c r="UO15" s="240"/>
      <c r="UP15" s="240"/>
      <c r="UQ15" s="240"/>
      <c r="UR15" s="240"/>
      <c r="US15" s="240"/>
      <c r="UT15" s="240"/>
      <c r="UU15" s="240"/>
      <c r="UV15" s="240"/>
      <c r="UW15" s="240"/>
      <c r="UX15" s="240"/>
      <c r="UY15" s="240"/>
      <c r="UZ15" s="240"/>
      <c r="VA15" s="240"/>
      <c r="VB15" s="240"/>
      <c r="VC15" s="240"/>
      <c r="VD15" s="240"/>
      <c r="VE15" s="240"/>
      <c r="VF15" s="240"/>
      <c r="VG15" s="240"/>
      <c r="VH15" s="240"/>
      <c r="VI15" s="240"/>
      <c r="VJ15" s="240"/>
      <c r="VK15" s="240"/>
      <c r="VL15" s="240"/>
      <c r="VM15" s="240"/>
      <c r="VN15" s="240"/>
      <c r="VO15" s="240"/>
      <c r="VP15" s="240"/>
      <c r="VQ15" s="240"/>
      <c r="VR15" s="240"/>
      <c r="VS15" s="240"/>
      <c r="VT15" s="240"/>
      <c r="VU15" s="240"/>
      <c r="VV15" s="240"/>
      <c r="VW15" s="240"/>
      <c r="VX15" s="240"/>
      <c r="VY15" s="240"/>
      <c r="VZ15" s="240"/>
      <c r="WA15" s="240"/>
      <c r="WB15" s="240"/>
      <c r="WC15" s="240"/>
      <c r="WD15" s="240"/>
      <c r="WE15" s="240"/>
      <c r="WF15" s="240"/>
      <c r="WG15" s="240"/>
      <c r="WH15" s="240"/>
      <c r="WI15" s="240"/>
      <c r="WJ15" s="240"/>
      <c r="WK15" s="240"/>
      <c r="WL15" s="240"/>
      <c r="WM15" s="240"/>
      <c r="WN15" s="240"/>
      <c r="WO15" s="240"/>
      <c r="WP15" s="240"/>
      <c r="WQ15" s="240"/>
      <c r="WR15" s="240"/>
      <c r="WS15" s="240"/>
      <c r="WT15" s="240"/>
      <c r="WU15" s="240"/>
      <c r="WV15" s="240"/>
      <c r="WW15" s="240"/>
      <c r="WX15" s="240"/>
      <c r="WY15" s="240"/>
      <c r="WZ15" s="240"/>
      <c r="XA15" s="240"/>
      <c r="XB15" s="240"/>
      <c r="XC15" s="240"/>
      <c r="XD15" s="240"/>
      <c r="XE15" s="240"/>
      <c r="XF15" s="240"/>
      <c r="XG15" s="240"/>
      <c r="XH15" s="240"/>
      <c r="XI15" s="240"/>
      <c r="XJ15" s="240"/>
      <c r="XK15" s="240"/>
      <c r="XL15" s="240"/>
      <c r="XM15" s="240"/>
      <c r="XN15" s="240"/>
      <c r="XO15" s="240"/>
      <c r="XP15" s="240"/>
      <c r="XQ15" s="240"/>
      <c r="XR15" s="240"/>
      <c r="XS15" s="240"/>
      <c r="XT15" s="240"/>
      <c r="XU15" s="240"/>
      <c r="XV15" s="240"/>
      <c r="XW15" s="240"/>
      <c r="XX15" s="240"/>
      <c r="XY15" s="240"/>
      <c r="XZ15" s="240"/>
      <c r="YA15" s="240"/>
      <c r="YB15" s="240"/>
      <c r="YC15" s="240"/>
      <c r="YD15" s="240"/>
      <c r="YE15" s="240"/>
      <c r="YF15" s="240"/>
      <c r="YG15" s="240"/>
      <c r="YH15" s="240"/>
      <c r="YI15" s="240"/>
      <c r="YJ15" s="240"/>
      <c r="YK15" s="240"/>
      <c r="YL15" s="240"/>
      <c r="YM15" s="240"/>
      <c r="YN15" s="240"/>
      <c r="YO15" s="240"/>
      <c r="YP15" s="240"/>
      <c r="YQ15" s="240"/>
      <c r="YR15" s="240"/>
      <c r="YS15" s="240"/>
      <c r="YT15" s="240"/>
      <c r="YU15" s="240"/>
      <c r="YV15" s="240"/>
      <c r="YW15" s="240"/>
      <c r="YX15" s="240"/>
      <c r="YY15" s="240"/>
      <c r="YZ15" s="240"/>
      <c r="ZA15" s="240"/>
      <c r="ZB15" s="240"/>
      <c r="ZC15" s="240"/>
      <c r="ZD15" s="240"/>
      <c r="ZE15" s="240"/>
      <c r="ZF15" s="240"/>
      <c r="ZG15" s="240"/>
      <c r="ZH15" s="240"/>
      <c r="ZI15" s="240"/>
      <c r="ZJ15" s="240"/>
      <c r="ZK15" s="240"/>
      <c r="ZL15" s="240"/>
      <c r="ZM15" s="240"/>
      <c r="ZN15" s="240"/>
      <c r="ZO15" s="240"/>
      <c r="ZP15" s="240"/>
      <c r="ZQ15" s="240"/>
      <c r="ZR15" s="240"/>
      <c r="ZS15" s="240"/>
      <c r="ZT15" s="240"/>
      <c r="ZU15" s="240"/>
      <c r="ZV15" s="240"/>
      <c r="ZW15" s="240"/>
      <c r="ZX15" s="240"/>
      <c r="ZY15" s="240"/>
      <c r="ZZ15" s="240"/>
      <c r="AAA15" s="240"/>
      <c r="AAB15" s="240"/>
      <c r="AAC15" s="240"/>
      <c r="AAD15" s="240"/>
      <c r="AAE15" s="240"/>
      <c r="AAF15" s="240"/>
      <c r="AAG15" s="240"/>
      <c r="AAH15" s="240"/>
      <c r="AAI15" s="240"/>
      <c r="AAJ15" s="240"/>
      <c r="AAK15" s="240"/>
      <c r="AAL15" s="240"/>
      <c r="AAM15" s="240"/>
      <c r="AAN15" s="240"/>
      <c r="AAO15" s="240"/>
      <c r="AAP15" s="240"/>
      <c r="AAQ15" s="240"/>
      <c r="AAR15" s="240"/>
      <c r="AAS15" s="240"/>
      <c r="AAT15" s="240"/>
      <c r="AAU15" s="240"/>
      <c r="AAV15" s="240"/>
      <c r="AAW15" s="240"/>
      <c r="AAX15" s="240"/>
      <c r="AAY15" s="240"/>
      <c r="AAZ15" s="240"/>
      <c r="ABA15" s="240"/>
      <c r="ABB15" s="240"/>
      <c r="ABC15" s="240"/>
      <c r="ABD15" s="240"/>
      <c r="ABE15" s="240"/>
      <c r="ABF15" s="240"/>
      <c r="ABG15" s="240"/>
      <c r="ABH15" s="240"/>
      <c r="ABI15" s="240"/>
      <c r="ABJ15" s="240"/>
      <c r="ABK15" s="240"/>
      <c r="ABL15" s="240"/>
      <c r="ABM15" s="240"/>
      <c r="ABN15" s="240"/>
      <c r="ABO15" s="240"/>
      <c r="ABP15" s="240"/>
      <c r="ABQ15" s="240"/>
      <c r="ABR15" s="240"/>
      <c r="ABS15" s="240"/>
      <c r="ABT15" s="240"/>
      <c r="ABU15" s="240"/>
      <c r="ABV15" s="240"/>
      <c r="ABW15" s="240"/>
      <c r="ABX15" s="240"/>
      <c r="ABY15" s="240"/>
      <c r="ABZ15" s="240"/>
      <c r="ACA15" s="240"/>
      <c r="ACB15" s="240"/>
      <c r="ACC15" s="240"/>
      <c r="ACD15" s="240"/>
      <c r="ACE15" s="240"/>
      <c r="ACF15" s="240"/>
      <c r="ACG15" s="240"/>
      <c r="ACH15" s="240"/>
      <c r="ACI15" s="240"/>
      <c r="ACJ15" s="240"/>
      <c r="ACK15" s="240"/>
      <c r="ACL15" s="240"/>
      <c r="ACM15" s="240"/>
      <c r="ACN15" s="240"/>
      <c r="ACO15" s="240"/>
      <c r="ACP15" s="240"/>
      <c r="ACQ15" s="240"/>
      <c r="ACR15" s="240"/>
      <c r="ACS15" s="240"/>
      <c r="ACT15" s="240"/>
      <c r="ACU15" s="240"/>
      <c r="ACV15" s="240"/>
      <c r="ACW15" s="240"/>
      <c r="ACX15" s="240"/>
      <c r="ACY15" s="240"/>
      <c r="ACZ15" s="240"/>
      <c r="ADA15" s="240"/>
      <c r="ADB15" s="240"/>
      <c r="ADC15" s="240"/>
      <c r="ADD15" s="240"/>
      <c r="ADE15" s="240"/>
      <c r="ADF15" s="240"/>
      <c r="ADG15" s="240"/>
      <c r="ADH15" s="240"/>
      <c r="ADI15" s="240"/>
      <c r="ADJ15" s="240"/>
      <c r="ADK15" s="240"/>
      <c r="ADL15" s="240"/>
      <c r="ADM15" s="240"/>
      <c r="ADN15" s="240"/>
      <c r="ADO15" s="240"/>
      <c r="ADP15" s="240"/>
      <c r="ADQ15" s="240"/>
      <c r="ADR15" s="240"/>
      <c r="ADS15" s="240"/>
      <c r="ADT15" s="240"/>
      <c r="ADU15" s="240"/>
      <c r="ADV15" s="240"/>
      <c r="ADW15" s="240"/>
      <c r="ADX15" s="240"/>
      <c r="ADY15" s="240"/>
      <c r="ADZ15" s="240"/>
      <c r="AEA15" s="240"/>
      <c r="AEB15" s="240"/>
      <c r="AEC15" s="240"/>
      <c r="AED15" s="240"/>
      <c r="AEE15" s="240"/>
      <c r="AEF15" s="240"/>
      <c r="AEG15" s="240"/>
      <c r="AEH15" s="240"/>
      <c r="AEI15" s="240"/>
      <c r="AEJ15" s="240"/>
      <c r="AEK15" s="240"/>
      <c r="AEL15" s="240"/>
      <c r="AEM15" s="240"/>
      <c r="AEN15" s="240"/>
      <c r="AEO15" s="240"/>
      <c r="AEP15" s="240"/>
      <c r="AEQ15" s="240"/>
      <c r="AER15" s="240"/>
      <c r="AES15" s="240"/>
      <c r="AET15" s="240"/>
      <c r="AEU15" s="240"/>
      <c r="AEV15" s="240"/>
      <c r="AEW15" s="240"/>
      <c r="AEX15" s="240"/>
      <c r="AEY15" s="240"/>
      <c r="AEZ15" s="240"/>
      <c r="AFA15" s="240"/>
      <c r="AFB15" s="240"/>
      <c r="AFC15" s="240"/>
      <c r="AFD15" s="240"/>
      <c r="AFE15" s="240"/>
      <c r="AFF15" s="240"/>
      <c r="AFG15" s="240"/>
      <c r="AFH15" s="240"/>
      <c r="AFI15" s="240"/>
      <c r="AFJ15" s="240"/>
      <c r="AFK15" s="240"/>
      <c r="AFL15" s="240"/>
      <c r="AFM15" s="240"/>
      <c r="AFN15" s="240"/>
      <c r="AFO15" s="240"/>
      <c r="AFP15" s="240"/>
      <c r="AFQ15" s="240"/>
      <c r="AFR15" s="240"/>
      <c r="AFS15" s="240"/>
      <c r="AFT15" s="240"/>
      <c r="AFU15" s="240"/>
      <c r="AFV15" s="240"/>
      <c r="AFW15" s="240"/>
      <c r="AFX15" s="240"/>
      <c r="AFY15" s="240"/>
      <c r="AFZ15" s="240"/>
      <c r="AGA15" s="240"/>
      <c r="AGB15" s="240"/>
      <c r="AGC15" s="240"/>
      <c r="AGD15" s="240"/>
      <c r="AGE15" s="240"/>
      <c r="AGF15" s="240"/>
      <c r="AGG15" s="240"/>
      <c r="AGH15" s="240"/>
      <c r="AGI15" s="240"/>
      <c r="AGJ15" s="240"/>
      <c r="AGK15" s="240"/>
      <c r="AGL15" s="240"/>
      <c r="AGM15" s="240"/>
      <c r="AGN15" s="240"/>
      <c r="AGO15" s="240"/>
      <c r="AGP15" s="240"/>
      <c r="AGQ15" s="240"/>
      <c r="AGR15" s="240"/>
      <c r="AGS15" s="240"/>
      <c r="AGT15" s="240"/>
      <c r="AGU15" s="240"/>
      <c r="AGV15" s="240"/>
      <c r="AGW15" s="240"/>
      <c r="AGX15" s="240"/>
      <c r="AGY15" s="240"/>
      <c r="AGZ15" s="240"/>
      <c r="AHA15" s="240"/>
      <c r="AHB15" s="240"/>
      <c r="AHC15" s="240"/>
      <c r="AHD15" s="240"/>
      <c r="AHE15" s="240"/>
      <c r="AHF15" s="240"/>
      <c r="AHG15" s="240"/>
      <c r="AHH15" s="240"/>
      <c r="AHI15" s="240"/>
      <c r="AHJ15" s="240"/>
      <c r="AHK15" s="240"/>
      <c r="AHL15" s="240"/>
      <c r="AHM15" s="240"/>
      <c r="AHN15" s="240"/>
      <c r="AHO15" s="240"/>
      <c r="AHP15" s="240"/>
      <c r="AHQ15" s="240"/>
      <c r="AHR15" s="240"/>
      <c r="AHS15" s="240"/>
      <c r="AHT15" s="240"/>
      <c r="AHU15" s="240"/>
      <c r="AHV15" s="240"/>
      <c r="AHW15" s="240"/>
      <c r="AHX15" s="240"/>
      <c r="AHY15" s="240"/>
      <c r="AHZ15" s="240"/>
      <c r="AIA15" s="240"/>
      <c r="AIB15" s="240"/>
      <c r="AIC15" s="240"/>
      <c r="AID15" s="240"/>
      <c r="AIE15" s="240"/>
      <c r="AIF15" s="240"/>
      <c r="AIG15" s="240"/>
      <c r="AIH15" s="240"/>
      <c r="AII15" s="240"/>
      <c r="AIJ15" s="240"/>
      <c r="AIK15" s="240"/>
      <c r="AIL15" s="240"/>
      <c r="AIM15" s="240"/>
      <c r="AIN15" s="240"/>
      <c r="AIO15" s="240"/>
      <c r="AIP15" s="240"/>
      <c r="AIQ15" s="240"/>
      <c r="AIR15" s="240"/>
      <c r="AIS15" s="240"/>
      <c r="AIT15" s="240"/>
      <c r="AIU15" s="240"/>
      <c r="AIV15" s="240"/>
      <c r="AIW15" s="240"/>
      <c r="AIX15" s="240"/>
      <c r="AIY15" s="240"/>
      <c r="AIZ15" s="240"/>
      <c r="AJA15" s="240"/>
      <c r="AJB15" s="240"/>
      <c r="AJC15" s="240"/>
      <c r="AJD15" s="240"/>
      <c r="AJE15" s="240"/>
      <c r="AJF15" s="240"/>
      <c r="AJG15" s="240"/>
      <c r="AJH15" s="240"/>
      <c r="AJI15" s="240"/>
      <c r="AJJ15" s="240"/>
      <c r="AJK15" s="240"/>
      <c r="AJL15" s="240"/>
      <c r="AJM15" s="240"/>
      <c r="AJN15" s="240"/>
      <c r="AJO15" s="240"/>
      <c r="AJP15" s="240"/>
      <c r="AJQ15" s="240"/>
      <c r="AJR15" s="240"/>
      <c r="AJS15" s="240"/>
      <c r="AJT15" s="240"/>
      <c r="AJU15" s="240"/>
      <c r="AJV15" s="240"/>
      <c r="AJW15" s="240"/>
      <c r="AJX15" s="240"/>
      <c r="AJY15" s="240"/>
      <c r="AJZ15" s="240"/>
      <c r="AKA15" s="240"/>
      <c r="AKB15" s="240"/>
      <c r="AKC15" s="240"/>
      <c r="AKD15" s="240"/>
      <c r="AKE15" s="240"/>
      <c r="AKF15" s="240"/>
      <c r="AKG15" s="240"/>
      <c r="AKH15" s="240"/>
      <c r="AKI15" s="240"/>
      <c r="AKJ15" s="240"/>
      <c r="AKK15" s="240"/>
      <c r="AKL15" s="240"/>
      <c r="AKM15" s="240"/>
      <c r="AKN15" s="240"/>
      <c r="AKO15" s="240"/>
      <c r="AKP15" s="240"/>
      <c r="AKQ15" s="240"/>
      <c r="AKR15" s="240"/>
      <c r="AKS15" s="240"/>
      <c r="AKT15" s="240"/>
      <c r="AKU15" s="240"/>
      <c r="AKV15" s="240"/>
      <c r="AKW15" s="240"/>
      <c r="AKX15" s="240"/>
      <c r="AKY15" s="240"/>
      <c r="AKZ15" s="240"/>
      <c r="ALA15" s="240"/>
      <c r="ALB15" s="240"/>
      <c r="ALC15" s="240"/>
      <c r="ALD15" s="240"/>
      <c r="ALE15" s="240"/>
      <c r="ALF15" s="240"/>
      <c r="ALG15" s="240"/>
      <c r="ALH15" s="240"/>
      <c r="ALI15" s="240"/>
      <c r="ALJ15" s="240"/>
      <c r="ALK15" s="240"/>
      <c r="ALL15" s="240"/>
      <c r="ALM15" s="240"/>
      <c r="ALN15" s="240"/>
      <c r="ALO15" s="240"/>
      <c r="ALP15" s="240"/>
      <c r="ALQ15" s="240"/>
      <c r="ALR15" s="240"/>
      <c r="ALS15" s="240"/>
      <c r="ALT15" s="240"/>
      <c r="ALU15" s="240"/>
      <c r="ALV15" s="240"/>
      <c r="ALW15" s="240"/>
      <c r="ALX15" s="240"/>
      <c r="ALY15" s="240"/>
      <c r="ALZ15" s="240"/>
      <c r="AMA15" s="240"/>
      <c r="AMB15" s="240"/>
      <c r="AMC15" s="240"/>
      <c r="AMD15" s="240"/>
      <c r="AME15" s="240"/>
      <c r="AMF15" s="240"/>
      <c r="AMG15" s="240"/>
      <c r="AMH15" s="240"/>
      <c r="AMI15" s="240"/>
      <c r="AMJ15" s="240"/>
      <c r="AMK15" s="240"/>
    </row>
    <row r="16" spans="1:1025" s="234" customFormat="1" ht="64.5" customHeight="1" x14ac:dyDescent="0.25">
      <c r="A16" s="331"/>
      <c r="B16" s="313"/>
      <c r="C16" s="228">
        <v>1</v>
      </c>
      <c r="D16" s="228">
        <v>1</v>
      </c>
      <c r="E16" s="184">
        <f>D16/C16*100</f>
        <v>100</v>
      </c>
      <c r="F16" s="224" t="s">
        <v>280</v>
      </c>
      <c r="G16" s="227">
        <v>0.10100000000000001</v>
      </c>
      <c r="H16" s="226">
        <v>0.6</v>
      </c>
      <c r="I16" s="229">
        <v>59</v>
      </c>
      <c r="J16" s="313"/>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240"/>
      <c r="BY16" s="240"/>
      <c r="BZ16" s="240"/>
      <c r="CA16" s="240"/>
      <c r="CB16" s="240"/>
      <c r="CC16" s="240"/>
      <c r="CD16" s="240"/>
      <c r="CE16" s="240"/>
      <c r="CF16" s="240"/>
      <c r="CG16" s="240"/>
      <c r="CH16" s="240"/>
      <c r="CI16" s="240"/>
      <c r="CJ16" s="240"/>
      <c r="CK16" s="240"/>
      <c r="CL16" s="240"/>
      <c r="CM16" s="240"/>
      <c r="CN16" s="240"/>
      <c r="CO16" s="240"/>
      <c r="CP16" s="240"/>
      <c r="CQ16" s="240"/>
      <c r="CR16" s="240"/>
      <c r="CS16" s="240"/>
      <c r="CT16" s="240"/>
      <c r="CU16" s="240"/>
      <c r="CV16" s="240"/>
      <c r="CW16" s="240"/>
      <c r="CX16" s="240"/>
      <c r="CY16" s="240"/>
      <c r="CZ16" s="240"/>
      <c r="DA16" s="240"/>
      <c r="DB16" s="240"/>
      <c r="DC16" s="240"/>
      <c r="DD16" s="240"/>
      <c r="DE16" s="240"/>
      <c r="DF16" s="240"/>
      <c r="DG16" s="240"/>
      <c r="DH16" s="240"/>
      <c r="DI16" s="240"/>
      <c r="DJ16" s="240"/>
      <c r="DK16" s="240"/>
      <c r="DL16" s="240"/>
      <c r="DM16" s="240"/>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c r="FI16" s="240"/>
      <c r="FJ16" s="240"/>
      <c r="FK16" s="240"/>
      <c r="FL16" s="240"/>
      <c r="FM16" s="240"/>
      <c r="FN16" s="240"/>
      <c r="FO16" s="240"/>
      <c r="FP16" s="240"/>
      <c r="FQ16" s="240"/>
      <c r="FR16" s="240"/>
      <c r="FS16" s="240"/>
      <c r="FT16" s="240"/>
      <c r="FU16" s="240"/>
      <c r="FV16" s="240"/>
      <c r="FW16" s="240"/>
      <c r="FX16" s="240"/>
      <c r="FY16" s="240"/>
      <c r="FZ16" s="240"/>
      <c r="GA16" s="240"/>
      <c r="GB16" s="240"/>
      <c r="GC16" s="240"/>
      <c r="GD16" s="240"/>
      <c r="GE16" s="240"/>
      <c r="GF16" s="240"/>
      <c r="GG16" s="240"/>
      <c r="GH16" s="240"/>
      <c r="GI16" s="240"/>
      <c r="GJ16" s="240"/>
      <c r="GK16" s="240"/>
      <c r="GL16" s="240"/>
      <c r="GM16" s="240"/>
      <c r="GN16" s="240"/>
      <c r="GO16" s="240"/>
      <c r="GP16" s="240"/>
      <c r="GQ16" s="240"/>
      <c r="GR16" s="240"/>
      <c r="GS16" s="240"/>
      <c r="GT16" s="240"/>
      <c r="GU16" s="240"/>
      <c r="GV16" s="240"/>
      <c r="GW16" s="240"/>
      <c r="GX16" s="240"/>
      <c r="GY16" s="240"/>
      <c r="GZ16" s="240"/>
      <c r="HA16" s="240"/>
      <c r="HB16" s="240"/>
      <c r="HC16" s="240"/>
      <c r="HD16" s="240"/>
      <c r="HE16" s="240"/>
      <c r="HF16" s="240"/>
      <c r="HG16" s="240"/>
      <c r="HH16" s="240"/>
      <c r="HI16" s="240"/>
      <c r="HJ16" s="240"/>
      <c r="HK16" s="240"/>
      <c r="HL16" s="240"/>
      <c r="HM16" s="240"/>
      <c r="HN16" s="240"/>
      <c r="HO16" s="240"/>
      <c r="HP16" s="240"/>
      <c r="HQ16" s="240"/>
      <c r="HR16" s="240"/>
      <c r="HS16" s="240"/>
      <c r="HT16" s="240"/>
      <c r="HU16" s="240"/>
      <c r="HV16" s="240"/>
      <c r="HW16" s="240"/>
      <c r="HX16" s="240"/>
      <c r="HY16" s="240"/>
      <c r="HZ16" s="240"/>
      <c r="IA16" s="240"/>
      <c r="IB16" s="240"/>
      <c r="IC16" s="240"/>
      <c r="ID16" s="240"/>
      <c r="IE16" s="240"/>
      <c r="IF16" s="240"/>
      <c r="IG16" s="240"/>
      <c r="IH16" s="240"/>
      <c r="II16" s="240"/>
      <c r="IJ16" s="240"/>
      <c r="IK16" s="240"/>
      <c r="IL16" s="240"/>
      <c r="IM16" s="240"/>
      <c r="IN16" s="240"/>
      <c r="IO16" s="240"/>
      <c r="IP16" s="240"/>
      <c r="IQ16" s="240"/>
      <c r="IR16" s="240"/>
      <c r="IS16" s="240"/>
      <c r="IT16" s="240"/>
      <c r="IU16" s="240"/>
      <c r="IV16" s="240"/>
      <c r="IW16" s="240"/>
      <c r="IX16" s="240"/>
      <c r="IY16" s="240"/>
      <c r="IZ16" s="240"/>
      <c r="JA16" s="240"/>
      <c r="JB16" s="240"/>
      <c r="JC16" s="240"/>
      <c r="JD16" s="240"/>
      <c r="JE16" s="240"/>
      <c r="JF16" s="240"/>
      <c r="JG16" s="240"/>
      <c r="JH16" s="240"/>
      <c r="JI16" s="240"/>
      <c r="JJ16" s="240"/>
      <c r="JK16" s="240"/>
      <c r="JL16" s="240"/>
      <c r="JM16" s="240"/>
      <c r="JN16" s="240"/>
      <c r="JO16" s="240"/>
      <c r="JP16" s="240"/>
      <c r="JQ16" s="240"/>
      <c r="JR16" s="240"/>
      <c r="JS16" s="240"/>
      <c r="JT16" s="240"/>
      <c r="JU16" s="240"/>
      <c r="JV16" s="240"/>
      <c r="JW16" s="240"/>
      <c r="JX16" s="240"/>
      <c r="JY16" s="240"/>
      <c r="JZ16" s="240"/>
      <c r="KA16" s="240"/>
      <c r="KB16" s="240"/>
      <c r="KC16" s="240"/>
      <c r="KD16" s="240"/>
      <c r="KE16" s="240"/>
      <c r="KF16" s="240"/>
      <c r="KG16" s="240"/>
      <c r="KH16" s="240"/>
      <c r="KI16" s="240"/>
      <c r="KJ16" s="240"/>
      <c r="KK16" s="240"/>
      <c r="KL16" s="240"/>
      <c r="KM16" s="240"/>
      <c r="KN16" s="240"/>
      <c r="KO16" s="240"/>
      <c r="KP16" s="240"/>
      <c r="KQ16" s="240"/>
      <c r="KR16" s="240"/>
      <c r="KS16" s="240"/>
      <c r="KT16" s="240"/>
      <c r="KU16" s="240"/>
      <c r="KV16" s="240"/>
      <c r="KW16" s="240"/>
      <c r="KX16" s="240"/>
      <c r="KY16" s="240"/>
      <c r="KZ16" s="240"/>
      <c r="LA16" s="240"/>
      <c r="LB16" s="240"/>
      <c r="LC16" s="240"/>
      <c r="LD16" s="240"/>
      <c r="LE16" s="240"/>
      <c r="LF16" s="240"/>
      <c r="LG16" s="240"/>
      <c r="LH16" s="240"/>
      <c r="LI16" s="240"/>
      <c r="LJ16" s="240"/>
      <c r="LK16" s="240"/>
      <c r="LL16" s="240"/>
      <c r="LM16" s="240"/>
      <c r="LN16" s="240"/>
      <c r="LO16" s="240"/>
      <c r="LP16" s="240"/>
      <c r="LQ16" s="240"/>
      <c r="LR16" s="240"/>
      <c r="LS16" s="240"/>
      <c r="LT16" s="240"/>
      <c r="LU16" s="240"/>
      <c r="LV16" s="240"/>
      <c r="LW16" s="240"/>
      <c r="LX16" s="240"/>
      <c r="LY16" s="240"/>
      <c r="LZ16" s="240"/>
      <c r="MA16" s="240"/>
      <c r="MB16" s="240"/>
      <c r="MC16" s="240"/>
      <c r="MD16" s="240"/>
      <c r="ME16" s="240"/>
      <c r="MF16" s="240"/>
      <c r="MG16" s="240"/>
      <c r="MH16" s="240"/>
      <c r="MI16" s="240"/>
      <c r="MJ16" s="240"/>
      <c r="MK16" s="240"/>
      <c r="ML16" s="240"/>
      <c r="MM16" s="240"/>
      <c r="MN16" s="240"/>
      <c r="MO16" s="240"/>
      <c r="MP16" s="240"/>
      <c r="MQ16" s="240"/>
      <c r="MR16" s="240"/>
      <c r="MS16" s="240"/>
      <c r="MT16" s="240"/>
      <c r="MU16" s="240"/>
      <c r="MV16" s="240"/>
      <c r="MW16" s="240"/>
      <c r="MX16" s="240"/>
      <c r="MY16" s="240"/>
      <c r="MZ16" s="240"/>
      <c r="NA16" s="240"/>
      <c r="NB16" s="240"/>
      <c r="NC16" s="240"/>
      <c r="ND16" s="240"/>
      <c r="NE16" s="240"/>
      <c r="NF16" s="240"/>
      <c r="NG16" s="240"/>
      <c r="NH16" s="240"/>
      <c r="NI16" s="240"/>
      <c r="NJ16" s="240"/>
      <c r="NK16" s="240"/>
      <c r="NL16" s="240"/>
      <c r="NM16" s="240"/>
      <c r="NN16" s="240"/>
      <c r="NO16" s="240"/>
      <c r="NP16" s="240"/>
      <c r="NQ16" s="240"/>
      <c r="NR16" s="240"/>
      <c r="NS16" s="240"/>
      <c r="NT16" s="240"/>
      <c r="NU16" s="240"/>
      <c r="NV16" s="240"/>
      <c r="NW16" s="240"/>
      <c r="NX16" s="240"/>
      <c r="NY16" s="240"/>
      <c r="NZ16" s="240"/>
      <c r="OA16" s="240"/>
      <c r="OB16" s="240"/>
      <c r="OC16" s="240"/>
      <c r="OD16" s="240"/>
      <c r="OE16" s="240"/>
      <c r="OF16" s="240"/>
      <c r="OG16" s="240"/>
      <c r="OH16" s="240"/>
      <c r="OI16" s="240"/>
      <c r="OJ16" s="240"/>
      <c r="OK16" s="240"/>
      <c r="OL16" s="240"/>
      <c r="OM16" s="240"/>
      <c r="ON16" s="240"/>
      <c r="OO16" s="240"/>
      <c r="OP16" s="240"/>
      <c r="OQ16" s="240"/>
      <c r="OR16" s="240"/>
      <c r="OS16" s="240"/>
      <c r="OT16" s="240"/>
      <c r="OU16" s="240"/>
      <c r="OV16" s="240"/>
      <c r="OW16" s="240"/>
      <c r="OX16" s="240"/>
      <c r="OY16" s="240"/>
      <c r="OZ16" s="240"/>
      <c r="PA16" s="240"/>
      <c r="PB16" s="240"/>
      <c r="PC16" s="240"/>
      <c r="PD16" s="240"/>
      <c r="PE16" s="240"/>
      <c r="PF16" s="240"/>
      <c r="PG16" s="240"/>
      <c r="PH16" s="240"/>
      <c r="PI16" s="240"/>
      <c r="PJ16" s="240"/>
      <c r="PK16" s="240"/>
      <c r="PL16" s="240"/>
      <c r="PM16" s="240"/>
      <c r="PN16" s="240"/>
      <c r="PO16" s="240"/>
      <c r="PP16" s="240"/>
      <c r="PQ16" s="240"/>
      <c r="PR16" s="240"/>
      <c r="PS16" s="240"/>
      <c r="PT16" s="240"/>
      <c r="PU16" s="240"/>
      <c r="PV16" s="240"/>
      <c r="PW16" s="240"/>
      <c r="PX16" s="240"/>
      <c r="PY16" s="240"/>
      <c r="PZ16" s="240"/>
      <c r="QA16" s="240"/>
      <c r="QB16" s="240"/>
      <c r="QC16" s="240"/>
      <c r="QD16" s="240"/>
      <c r="QE16" s="240"/>
      <c r="QF16" s="240"/>
      <c r="QG16" s="240"/>
      <c r="QH16" s="240"/>
      <c r="QI16" s="240"/>
      <c r="QJ16" s="240"/>
      <c r="QK16" s="240"/>
      <c r="QL16" s="240"/>
      <c r="QM16" s="240"/>
      <c r="QN16" s="240"/>
      <c r="QO16" s="240"/>
      <c r="QP16" s="240"/>
      <c r="QQ16" s="240"/>
      <c r="QR16" s="240"/>
      <c r="QS16" s="240"/>
      <c r="QT16" s="240"/>
      <c r="QU16" s="240"/>
      <c r="QV16" s="240"/>
      <c r="QW16" s="240"/>
      <c r="QX16" s="240"/>
      <c r="QY16" s="240"/>
      <c r="QZ16" s="240"/>
      <c r="RA16" s="240"/>
      <c r="RB16" s="240"/>
      <c r="RC16" s="240"/>
      <c r="RD16" s="240"/>
      <c r="RE16" s="240"/>
      <c r="RF16" s="240"/>
      <c r="RG16" s="240"/>
      <c r="RH16" s="240"/>
      <c r="RI16" s="240"/>
      <c r="RJ16" s="240"/>
      <c r="RK16" s="240"/>
      <c r="RL16" s="240"/>
      <c r="RM16" s="240"/>
      <c r="RN16" s="240"/>
      <c r="RO16" s="240"/>
      <c r="RP16" s="240"/>
      <c r="RQ16" s="240"/>
      <c r="RR16" s="240"/>
      <c r="RS16" s="240"/>
      <c r="RT16" s="240"/>
      <c r="RU16" s="240"/>
      <c r="RV16" s="240"/>
      <c r="RW16" s="240"/>
      <c r="RX16" s="240"/>
      <c r="RY16" s="240"/>
      <c r="RZ16" s="240"/>
      <c r="SA16" s="240"/>
      <c r="SB16" s="240"/>
      <c r="SC16" s="240"/>
      <c r="SD16" s="240"/>
      <c r="SE16" s="240"/>
      <c r="SF16" s="240"/>
      <c r="SG16" s="240"/>
      <c r="SH16" s="240"/>
      <c r="SI16" s="240"/>
      <c r="SJ16" s="240"/>
      <c r="SK16" s="240"/>
      <c r="SL16" s="240"/>
      <c r="SM16" s="240"/>
      <c r="SN16" s="240"/>
      <c r="SO16" s="240"/>
      <c r="SP16" s="240"/>
      <c r="SQ16" s="240"/>
      <c r="SR16" s="240"/>
      <c r="SS16" s="240"/>
      <c r="ST16" s="240"/>
      <c r="SU16" s="240"/>
      <c r="SV16" s="240"/>
      <c r="SW16" s="240"/>
      <c r="SX16" s="240"/>
      <c r="SY16" s="240"/>
      <c r="SZ16" s="240"/>
      <c r="TA16" s="240"/>
      <c r="TB16" s="240"/>
      <c r="TC16" s="240"/>
      <c r="TD16" s="240"/>
      <c r="TE16" s="240"/>
      <c r="TF16" s="240"/>
      <c r="TG16" s="240"/>
      <c r="TH16" s="240"/>
      <c r="TI16" s="240"/>
      <c r="TJ16" s="240"/>
      <c r="TK16" s="240"/>
      <c r="TL16" s="240"/>
      <c r="TM16" s="240"/>
      <c r="TN16" s="240"/>
      <c r="TO16" s="240"/>
      <c r="TP16" s="240"/>
      <c r="TQ16" s="240"/>
      <c r="TR16" s="240"/>
      <c r="TS16" s="240"/>
      <c r="TT16" s="240"/>
      <c r="TU16" s="240"/>
      <c r="TV16" s="240"/>
      <c r="TW16" s="240"/>
      <c r="TX16" s="240"/>
      <c r="TY16" s="240"/>
      <c r="TZ16" s="240"/>
      <c r="UA16" s="240"/>
      <c r="UB16" s="240"/>
      <c r="UC16" s="240"/>
      <c r="UD16" s="240"/>
      <c r="UE16" s="240"/>
      <c r="UF16" s="240"/>
      <c r="UG16" s="240"/>
      <c r="UH16" s="240"/>
      <c r="UI16" s="240"/>
      <c r="UJ16" s="240"/>
      <c r="UK16" s="240"/>
      <c r="UL16" s="240"/>
      <c r="UM16" s="240"/>
      <c r="UN16" s="240"/>
      <c r="UO16" s="240"/>
      <c r="UP16" s="240"/>
      <c r="UQ16" s="240"/>
      <c r="UR16" s="240"/>
      <c r="US16" s="240"/>
      <c r="UT16" s="240"/>
      <c r="UU16" s="240"/>
      <c r="UV16" s="240"/>
      <c r="UW16" s="240"/>
      <c r="UX16" s="240"/>
      <c r="UY16" s="240"/>
      <c r="UZ16" s="240"/>
      <c r="VA16" s="240"/>
      <c r="VB16" s="240"/>
      <c r="VC16" s="240"/>
      <c r="VD16" s="240"/>
      <c r="VE16" s="240"/>
      <c r="VF16" s="240"/>
      <c r="VG16" s="240"/>
      <c r="VH16" s="240"/>
      <c r="VI16" s="240"/>
      <c r="VJ16" s="240"/>
      <c r="VK16" s="240"/>
      <c r="VL16" s="240"/>
      <c r="VM16" s="240"/>
      <c r="VN16" s="240"/>
      <c r="VO16" s="240"/>
      <c r="VP16" s="240"/>
      <c r="VQ16" s="240"/>
      <c r="VR16" s="240"/>
      <c r="VS16" s="240"/>
      <c r="VT16" s="240"/>
      <c r="VU16" s="240"/>
      <c r="VV16" s="240"/>
      <c r="VW16" s="240"/>
      <c r="VX16" s="240"/>
      <c r="VY16" s="240"/>
      <c r="VZ16" s="240"/>
      <c r="WA16" s="240"/>
      <c r="WB16" s="240"/>
      <c r="WC16" s="240"/>
      <c r="WD16" s="240"/>
      <c r="WE16" s="240"/>
      <c r="WF16" s="240"/>
      <c r="WG16" s="240"/>
      <c r="WH16" s="240"/>
      <c r="WI16" s="240"/>
      <c r="WJ16" s="240"/>
      <c r="WK16" s="240"/>
      <c r="WL16" s="240"/>
      <c r="WM16" s="240"/>
      <c r="WN16" s="240"/>
      <c r="WO16" s="240"/>
      <c r="WP16" s="240"/>
      <c r="WQ16" s="240"/>
      <c r="WR16" s="240"/>
      <c r="WS16" s="240"/>
      <c r="WT16" s="240"/>
      <c r="WU16" s="240"/>
      <c r="WV16" s="240"/>
      <c r="WW16" s="240"/>
      <c r="WX16" s="240"/>
      <c r="WY16" s="240"/>
      <c r="WZ16" s="240"/>
      <c r="XA16" s="240"/>
      <c r="XB16" s="240"/>
      <c r="XC16" s="240"/>
      <c r="XD16" s="240"/>
      <c r="XE16" s="240"/>
      <c r="XF16" s="240"/>
      <c r="XG16" s="240"/>
      <c r="XH16" s="240"/>
      <c r="XI16" s="240"/>
      <c r="XJ16" s="240"/>
      <c r="XK16" s="240"/>
      <c r="XL16" s="240"/>
      <c r="XM16" s="240"/>
      <c r="XN16" s="240"/>
      <c r="XO16" s="240"/>
      <c r="XP16" s="240"/>
      <c r="XQ16" s="240"/>
      <c r="XR16" s="240"/>
      <c r="XS16" s="240"/>
      <c r="XT16" s="240"/>
      <c r="XU16" s="240"/>
      <c r="XV16" s="240"/>
      <c r="XW16" s="240"/>
      <c r="XX16" s="240"/>
      <c r="XY16" s="240"/>
      <c r="XZ16" s="240"/>
      <c r="YA16" s="240"/>
      <c r="YB16" s="240"/>
      <c r="YC16" s="240"/>
      <c r="YD16" s="240"/>
      <c r="YE16" s="240"/>
      <c r="YF16" s="240"/>
      <c r="YG16" s="240"/>
      <c r="YH16" s="240"/>
      <c r="YI16" s="240"/>
      <c r="YJ16" s="240"/>
      <c r="YK16" s="240"/>
      <c r="YL16" s="240"/>
      <c r="YM16" s="240"/>
      <c r="YN16" s="240"/>
      <c r="YO16" s="240"/>
      <c r="YP16" s="240"/>
      <c r="YQ16" s="240"/>
      <c r="YR16" s="240"/>
      <c r="YS16" s="240"/>
      <c r="YT16" s="240"/>
      <c r="YU16" s="240"/>
      <c r="YV16" s="240"/>
      <c r="YW16" s="240"/>
      <c r="YX16" s="240"/>
      <c r="YY16" s="240"/>
      <c r="YZ16" s="240"/>
      <c r="ZA16" s="240"/>
      <c r="ZB16" s="240"/>
      <c r="ZC16" s="240"/>
      <c r="ZD16" s="240"/>
      <c r="ZE16" s="240"/>
      <c r="ZF16" s="240"/>
      <c r="ZG16" s="240"/>
      <c r="ZH16" s="240"/>
      <c r="ZI16" s="240"/>
      <c r="ZJ16" s="240"/>
      <c r="ZK16" s="240"/>
      <c r="ZL16" s="240"/>
      <c r="ZM16" s="240"/>
      <c r="ZN16" s="240"/>
      <c r="ZO16" s="240"/>
      <c r="ZP16" s="240"/>
      <c r="ZQ16" s="240"/>
      <c r="ZR16" s="240"/>
      <c r="ZS16" s="240"/>
      <c r="ZT16" s="240"/>
      <c r="ZU16" s="240"/>
      <c r="ZV16" s="240"/>
      <c r="ZW16" s="240"/>
      <c r="ZX16" s="240"/>
      <c r="ZY16" s="240"/>
      <c r="ZZ16" s="240"/>
      <c r="AAA16" s="240"/>
      <c r="AAB16" s="240"/>
      <c r="AAC16" s="240"/>
      <c r="AAD16" s="240"/>
      <c r="AAE16" s="240"/>
      <c r="AAF16" s="240"/>
      <c r="AAG16" s="240"/>
      <c r="AAH16" s="240"/>
      <c r="AAI16" s="240"/>
      <c r="AAJ16" s="240"/>
      <c r="AAK16" s="240"/>
      <c r="AAL16" s="240"/>
      <c r="AAM16" s="240"/>
      <c r="AAN16" s="240"/>
      <c r="AAO16" s="240"/>
      <c r="AAP16" s="240"/>
      <c r="AAQ16" s="240"/>
      <c r="AAR16" s="240"/>
      <c r="AAS16" s="240"/>
      <c r="AAT16" s="240"/>
      <c r="AAU16" s="240"/>
      <c r="AAV16" s="240"/>
      <c r="AAW16" s="240"/>
      <c r="AAX16" s="240"/>
      <c r="AAY16" s="240"/>
      <c r="AAZ16" s="240"/>
      <c r="ABA16" s="240"/>
      <c r="ABB16" s="240"/>
      <c r="ABC16" s="240"/>
      <c r="ABD16" s="240"/>
      <c r="ABE16" s="240"/>
      <c r="ABF16" s="240"/>
      <c r="ABG16" s="240"/>
      <c r="ABH16" s="240"/>
      <c r="ABI16" s="240"/>
      <c r="ABJ16" s="240"/>
      <c r="ABK16" s="240"/>
      <c r="ABL16" s="240"/>
      <c r="ABM16" s="240"/>
      <c r="ABN16" s="240"/>
      <c r="ABO16" s="240"/>
      <c r="ABP16" s="240"/>
      <c r="ABQ16" s="240"/>
      <c r="ABR16" s="240"/>
      <c r="ABS16" s="240"/>
      <c r="ABT16" s="240"/>
      <c r="ABU16" s="240"/>
      <c r="ABV16" s="240"/>
      <c r="ABW16" s="240"/>
      <c r="ABX16" s="240"/>
      <c r="ABY16" s="240"/>
      <c r="ABZ16" s="240"/>
      <c r="ACA16" s="240"/>
      <c r="ACB16" s="240"/>
      <c r="ACC16" s="240"/>
      <c r="ACD16" s="240"/>
      <c r="ACE16" s="240"/>
      <c r="ACF16" s="240"/>
      <c r="ACG16" s="240"/>
      <c r="ACH16" s="240"/>
      <c r="ACI16" s="240"/>
      <c r="ACJ16" s="240"/>
      <c r="ACK16" s="240"/>
      <c r="ACL16" s="240"/>
      <c r="ACM16" s="240"/>
      <c r="ACN16" s="240"/>
      <c r="ACO16" s="240"/>
      <c r="ACP16" s="240"/>
      <c r="ACQ16" s="240"/>
      <c r="ACR16" s="240"/>
      <c r="ACS16" s="240"/>
      <c r="ACT16" s="240"/>
      <c r="ACU16" s="240"/>
      <c r="ACV16" s="240"/>
      <c r="ACW16" s="240"/>
      <c r="ACX16" s="240"/>
      <c r="ACY16" s="240"/>
      <c r="ACZ16" s="240"/>
      <c r="ADA16" s="240"/>
      <c r="ADB16" s="240"/>
      <c r="ADC16" s="240"/>
      <c r="ADD16" s="240"/>
      <c r="ADE16" s="240"/>
      <c r="ADF16" s="240"/>
      <c r="ADG16" s="240"/>
      <c r="ADH16" s="240"/>
      <c r="ADI16" s="240"/>
      <c r="ADJ16" s="240"/>
      <c r="ADK16" s="240"/>
      <c r="ADL16" s="240"/>
      <c r="ADM16" s="240"/>
      <c r="ADN16" s="240"/>
      <c r="ADO16" s="240"/>
      <c r="ADP16" s="240"/>
      <c r="ADQ16" s="240"/>
      <c r="ADR16" s="240"/>
      <c r="ADS16" s="240"/>
      <c r="ADT16" s="240"/>
      <c r="ADU16" s="240"/>
      <c r="ADV16" s="240"/>
      <c r="ADW16" s="240"/>
      <c r="ADX16" s="240"/>
      <c r="ADY16" s="240"/>
      <c r="ADZ16" s="240"/>
      <c r="AEA16" s="240"/>
      <c r="AEB16" s="240"/>
      <c r="AEC16" s="240"/>
      <c r="AED16" s="240"/>
      <c r="AEE16" s="240"/>
      <c r="AEF16" s="240"/>
      <c r="AEG16" s="240"/>
      <c r="AEH16" s="240"/>
      <c r="AEI16" s="240"/>
      <c r="AEJ16" s="240"/>
      <c r="AEK16" s="240"/>
      <c r="AEL16" s="240"/>
      <c r="AEM16" s="240"/>
      <c r="AEN16" s="240"/>
      <c r="AEO16" s="240"/>
      <c r="AEP16" s="240"/>
      <c r="AEQ16" s="240"/>
      <c r="AER16" s="240"/>
      <c r="AES16" s="240"/>
      <c r="AET16" s="240"/>
      <c r="AEU16" s="240"/>
      <c r="AEV16" s="240"/>
      <c r="AEW16" s="240"/>
      <c r="AEX16" s="240"/>
      <c r="AEY16" s="240"/>
      <c r="AEZ16" s="240"/>
      <c r="AFA16" s="240"/>
      <c r="AFB16" s="240"/>
      <c r="AFC16" s="240"/>
      <c r="AFD16" s="240"/>
      <c r="AFE16" s="240"/>
      <c r="AFF16" s="240"/>
      <c r="AFG16" s="240"/>
      <c r="AFH16" s="240"/>
      <c r="AFI16" s="240"/>
      <c r="AFJ16" s="240"/>
      <c r="AFK16" s="240"/>
      <c r="AFL16" s="240"/>
      <c r="AFM16" s="240"/>
      <c r="AFN16" s="240"/>
      <c r="AFO16" s="240"/>
      <c r="AFP16" s="240"/>
      <c r="AFQ16" s="240"/>
      <c r="AFR16" s="240"/>
      <c r="AFS16" s="240"/>
      <c r="AFT16" s="240"/>
      <c r="AFU16" s="240"/>
      <c r="AFV16" s="240"/>
      <c r="AFW16" s="240"/>
      <c r="AFX16" s="240"/>
      <c r="AFY16" s="240"/>
      <c r="AFZ16" s="240"/>
      <c r="AGA16" s="240"/>
      <c r="AGB16" s="240"/>
      <c r="AGC16" s="240"/>
      <c r="AGD16" s="240"/>
      <c r="AGE16" s="240"/>
      <c r="AGF16" s="240"/>
      <c r="AGG16" s="240"/>
      <c r="AGH16" s="240"/>
      <c r="AGI16" s="240"/>
      <c r="AGJ16" s="240"/>
      <c r="AGK16" s="240"/>
      <c r="AGL16" s="240"/>
      <c r="AGM16" s="240"/>
      <c r="AGN16" s="240"/>
      <c r="AGO16" s="240"/>
      <c r="AGP16" s="240"/>
      <c r="AGQ16" s="240"/>
      <c r="AGR16" s="240"/>
      <c r="AGS16" s="240"/>
      <c r="AGT16" s="240"/>
      <c r="AGU16" s="240"/>
      <c r="AGV16" s="240"/>
      <c r="AGW16" s="240"/>
      <c r="AGX16" s="240"/>
      <c r="AGY16" s="240"/>
      <c r="AGZ16" s="240"/>
      <c r="AHA16" s="240"/>
      <c r="AHB16" s="240"/>
      <c r="AHC16" s="240"/>
      <c r="AHD16" s="240"/>
      <c r="AHE16" s="240"/>
      <c r="AHF16" s="240"/>
      <c r="AHG16" s="240"/>
      <c r="AHH16" s="240"/>
      <c r="AHI16" s="240"/>
      <c r="AHJ16" s="240"/>
      <c r="AHK16" s="240"/>
      <c r="AHL16" s="240"/>
      <c r="AHM16" s="240"/>
      <c r="AHN16" s="240"/>
      <c r="AHO16" s="240"/>
      <c r="AHP16" s="240"/>
      <c r="AHQ16" s="240"/>
      <c r="AHR16" s="240"/>
      <c r="AHS16" s="240"/>
      <c r="AHT16" s="240"/>
      <c r="AHU16" s="240"/>
      <c r="AHV16" s="240"/>
      <c r="AHW16" s="240"/>
      <c r="AHX16" s="240"/>
      <c r="AHY16" s="240"/>
      <c r="AHZ16" s="240"/>
      <c r="AIA16" s="240"/>
      <c r="AIB16" s="240"/>
      <c r="AIC16" s="240"/>
      <c r="AID16" s="240"/>
      <c r="AIE16" s="240"/>
      <c r="AIF16" s="240"/>
      <c r="AIG16" s="240"/>
      <c r="AIH16" s="240"/>
      <c r="AII16" s="240"/>
      <c r="AIJ16" s="240"/>
      <c r="AIK16" s="240"/>
      <c r="AIL16" s="240"/>
      <c r="AIM16" s="240"/>
      <c r="AIN16" s="240"/>
      <c r="AIO16" s="240"/>
      <c r="AIP16" s="240"/>
      <c r="AIQ16" s="240"/>
      <c r="AIR16" s="240"/>
      <c r="AIS16" s="240"/>
      <c r="AIT16" s="240"/>
      <c r="AIU16" s="240"/>
      <c r="AIV16" s="240"/>
      <c r="AIW16" s="240"/>
      <c r="AIX16" s="240"/>
      <c r="AIY16" s="240"/>
      <c r="AIZ16" s="240"/>
      <c r="AJA16" s="240"/>
      <c r="AJB16" s="240"/>
      <c r="AJC16" s="240"/>
      <c r="AJD16" s="240"/>
      <c r="AJE16" s="240"/>
      <c r="AJF16" s="240"/>
      <c r="AJG16" s="240"/>
      <c r="AJH16" s="240"/>
      <c r="AJI16" s="240"/>
      <c r="AJJ16" s="240"/>
      <c r="AJK16" s="240"/>
      <c r="AJL16" s="240"/>
      <c r="AJM16" s="240"/>
      <c r="AJN16" s="240"/>
      <c r="AJO16" s="240"/>
      <c r="AJP16" s="240"/>
      <c r="AJQ16" s="240"/>
      <c r="AJR16" s="240"/>
      <c r="AJS16" s="240"/>
      <c r="AJT16" s="240"/>
      <c r="AJU16" s="240"/>
      <c r="AJV16" s="240"/>
      <c r="AJW16" s="240"/>
      <c r="AJX16" s="240"/>
      <c r="AJY16" s="240"/>
      <c r="AJZ16" s="240"/>
      <c r="AKA16" s="240"/>
      <c r="AKB16" s="240"/>
      <c r="AKC16" s="240"/>
      <c r="AKD16" s="240"/>
      <c r="AKE16" s="240"/>
      <c r="AKF16" s="240"/>
      <c r="AKG16" s="240"/>
      <c r="AKH16" s="240"/>
      <c r="AKI16" s="240"/>
      <c r="AKJ16" s="240"/>
      <c r="AKK16" s="240"/>
      <c r="AKL16" s="240"/>
      <c r="AKM16" s="240"/>
      <c r="AKN16" s="240"/>
      <c r="AKO16" s="240"/>
      <c r="AKP16" s="240"/>
      <c r="AKQ16" s="240"/>
      <c r="AKR16" s="240"/>
      <c r="AKS16" s="240"/>
      <c r="AKT16" s="240"/>
      <c r="AKU16" s="240"/>
      <c r="AKV16" s="240"/>
      <c r="AKW16" s="240"/>
      <c r="AKX16" s="240"/>
      <c r="AKY16" s="240"/>
      <c r="AKZ16" s="240"/>
      <c r="ALA16" s="240"/>
      <c r="ALB16" s="240"/>
      <c r="ALC16" s="240"/>
      <c r="ALD16" s="240"/>
      <c r="ALE16" s="240"/>
      <c r="ALF16" s="240"/>
      <c r="ALG16" s="240"/>
      <c r="ALH16" s="240"/>
      <c r="ALI16" s="240"/>
      <c r="ALJ16" s="240"/>
      <c r="ALK16" s="240"/>
      <c r="ALL16" s="240"/>
      <c r="ALM16" s="240"/>
      <c r="ALN16" s="240"/>
      <c r="ALO16" s="240"/>
      <c r="ALP16" s="240"/>
      <c r="ALQ16" s="240"/>
      <c r="ALR16" s="240"/>
      <c r="ALS16" s="240"/>
      <c r="ALT16" s="240"/>
      <c r="ALU16" s="240"/>
      <c r="ALV16" s="240"/>
      <c r="ALW16" s="240"/>
      <c r="ALX16" s="240"/>
      <c r="ALY16" s="240"/>
      <c r="ALZ16" s="240"/>
      <c r="AMA16" s="240"/>
      <c r="AMB16" s="240"/>
      <c r="AMC16" s="240"/>
      <c r="AMD16" s="240"/>
      <c r="AME16" s="240"/>
      <c r="AMF16" s="240"/>
      <c r="AMG16" s="240"/>
      <c r="AMH16" s="240"/>
      <c r="AMI16" s="240"/>
      <c r="AMJ16" s="240"/>
      <c r="AMK16" s="240"/>
    </row>
    <row r="17" spans="1:1025" s="234" customFormat="1" ht="6.75" customHeight="1" x14ac:dyDescent="0.25">
      <c r="A17" s="309"/>
      <c r="B17" s="310"/>
      <c r="C17" s="310"/>
      <c r="D17" s="310"/>
      <c r="E17" s="310"/>
      <c r="F17" s="310"/>
      <c r="G17" s="310"/>
      <c r="H17" s="310"/>
      <c r="I17" s="310"/>
      <c r="J17" s="311"/>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c r="FI17" s="240"/>
      <c r="FJ17" s="240"/>
      <c r="FK17" s="240"/>
      <c r="FL17" s="240"/>
      <c r="FM17" s="240"/>
      <c r="FN17" s="240"/>
      <c r="FO17" s="240"/>
      <c r="FP17" s="240"/>
      <c r="FQ17" s="240"/>
      <c r="FR17" s="240"/>
      <c r="FS17" s="240"/>
      <c r="FT17" s="240"/>
      <c r="FU17" s="240"/>
      <c r="FV17" s="240"/>
      <c r="FW17" s="240"/>
      <c r="FX17" s="240"/>
      <c r="FY17" s="240"/>
      <c r="FZ17" s="240"/>
      <c r="GA17" s="240"/>
      <c r="GB17" s="240"/>
      <c r="GC17" s="240"/>
      <c r="GD17" s="240"/>
      <c r="GE17" s="240"/>
      <c r="GF17" s="240"/>
      <c r="GG17" s="240"/>
      <c r="GH17" s="240"/>
      <c r="GI17" s="240"/>
      <c r="GJ17" s="240"/>
      <c r="GK17" s="240"/>
      <c r="GL17" s="240"/>
      <c r="GM17" s="240"/>
      <c r="GN17" s="240"/>
      <c r="GO17" s="240"/>
      <c r="GP17" s="240"/>
      <c r="GQ17" s="240"/>
      <c r="GR17" s="240"/>
      <c r="GS17" s="240"/>
      <c r="GT17" s="240"/>
      <c r="GU17" s="240"/>
      <c r="GV17" s="240"/>
      <c r="GW17" s="240"/>
      <c r="GX17" s="240"/>
      <c r="GY17" s="240"/>
      <c r="GZ17" s="240"/>
      <c r="HA17" s="240"/>
      <c r="HB17" s="240"/>
      <c r="HC17" s="240"/>
      <c r="HD17" s="240"/>
      <c r="HE17" s="240"/>
      <c r="HF17" s="240"/>
      <c r="HG17" s="240"/>
      <c r="HH17" s="240"/>
      <c r="HI17" s="240"/>
      <c r="HJ17" s="240"/>
      <c r="HK17" s="240"/>
      <c r="HL17" s="240"/>
      <c r="HM17" s="240"/>
      <c r="HN17" s="240"/>
      <c r="HO17" s="240"/>
      <c r="HP17" s="240"/>
      <c r="HQ17" s="240"/>
      <c r="HR17" s="240"/>
      <c r="HS17" s="240"/>
      <c r="HT17" s="240"/>
      <c r="HU17" s="240"/>
      <c r="HV17" s="240"/>
      <c r="HW17" s="240"/>
      <c r="HX17" s="240"/>
      <c r="HY17" s="240"/>
      <c r="HZ17" s="240"/>
      <c r="IA17" s="240"/>
      <c r="IB17" s="240"/>
      <c r="IC17" s="240"/>
      <c r="ID17" s="240"/>
      <c r="IE17" s="240"/>
      <c r="IF17" s="240"/>
      <c r="IG17" s="240"/>
      <c r="IH17" s="240"/>
      <c r="II17" s="240"/>
      <c r="IJ17" s="240"/>
      <c r="IK17" s="240"/>
      <c r="IL17" s="240"/>
      <c r="IM17" s="240"/>
      <c r="IN17" s="240"/>
      <c r="IO17" s="240"/>
      <c r="IP17" s="240"/>
      <c r="IQ17" s="240"/>
      <c r="IR17" s="240"/>
      <c r="IS17" s="240"/>
      <c r="IT17" s="240"/>
      <c r="IU17" s="240"/>
      <c r="IV17" s="240"/>
      <c r="IW17" s="240"/>
      <c r="IX17" s="240"/>
      <c r="IY17" s="240"/>
      <c r="IZ17" s="240"/>
      <c r="JA17" s="240"/>
      <c r="JB17" s="240"/>
      <c r="JC17" s="240"/>
      <c r="JD17" s="240"/>
      <c r="JE17" s="240"/>
      <c r="JF17" s="240"/>
      <c r="JG17" s="240"/>
      <c r="JH17" s="240"/>
      <c r="JI17" s="240"/>
      <c r="JJ17" s="240"/>
      <c r="JK17" s="240"/>
      <c r="JL17" s="240"/>
      <c r="JM17" s="240"/>
      <c r="JN17" s="240"/>
      <c r="JO17" s="240"/>
      <c r="JP17" s="240"/>
      <c r="JQ17" s="240"/>
      <c r="JR17" s="240"/>
      <c r="JS17" s="240"/>
      <c r="JT17" s="240"/>
      <c r="JU17" s="240"/>
      <c r="JV17" s="240"/>
      <c r="JW17" s="240"/>
      <c r="JX17" s="240"/>
      <c r="JY17" s="240"/>
      <c r="JZ17" s="240"/>
      <c r="KA17" s="240"/>
      <c r="KB17" s="240"/>
      <c r="KC17" s="240"/>
      <c r="KD17" s="240"/>
      <c r="KE17" s="240"/>
      <c r="KF17" s="240"/>
      <c r="KG17" s="240"/>
      <c r="KH17" s="240"/>
      <c r="KI17" s="240"/>
      <c r="KJ17" s="240"/>
      <c r="KK17" s="240"/>
      <c r="KL17" s="240"/>
      <c r="KM17" s="240"/>
      <c r="KN17" s="240"/>
      <c r="KO17" s="240"/>
      <c r="KP17" s="240"/>
      <c r="KQ17" s="240"/>
      <c r="KR17" s="240"/>
      <c r="KS17" s="240"/>
      <c r="KT17" s="240"/>
      <c r="KU17" s="240"/>
      <c r="KV17" s="240"/>
      <c r="KW17" s="240"/>
      <c r="KX17" s="240"/>
      <c r="KY17" s="240"/>
      <c r="KZ17" s="240"/>
      <c r="LA17" s="240"/>
      <c r="LB17" s="240"/>
      <c r="LC17" s="240"/>
      <c r="LD17" s="240"/>
      <c r="LE17" s="240"/>
      <c r="LF17" s="240"/>
      <c r="LG17" s="240"/>
      <c r="LH17" s="240"/>
      <c r="LI17" s="240"/>
      <c r="LJ17" s="240"/>
      <c r="LK17" s="240"/>
      <c r="LL17" s="240"/>
      <c r="LM17" s="240"/>
      <c r="LN17" s="240"/>
      <c r="LO17" s="240"/>
      <c r="LP17" s="240"/>
      <c r="LQ17" s="240"/>
      <c r="LR17" s="240"/>
      <c r="LS17" s="240"/>
      <c r="LT17" s="240"/>
      <c r="LU17" s="240"/>
      <c r="LV17" s="240"/>
      <c r="LW17" s="240"/>
      <c r="LX17" s="240"/>
      <c r="LY17" s="240"/>
      <c r="LZ17" s="240"/>
      <c r="MA17" s="240"/>
      <c r="MB17" s="240"/>
      <c r="MC17" s="240"/>
      <c r="MD17" s="240"/>
      <c r="ME17" s="240"/>
      <c r="MF17" s="240"/>
      <c r="MG17" s="240"/>
      <c r="MH17" s="240"/>
      <c r="MI17" s="240"/>
      <c r="MJ17" s="240"/>
      <c r="MK17" s="240"/>
      <c r="ML17" s="240"/>
      <c r="MM17" s="240"/>
      <c r="MN17" s="240"/>
      <c r="MO17" s="240"/>
      <c r="MP17" s="240"/>
      <c r="MQ17" s="240"/>
      <c r="MR17" s="240"/>
      <c r="MS17" s="240"/>
      <c r="MT17" s="240"/>
      <c r="MU17" s="240"/>
      <c r="MV17" s="240"/>
      <c r="MW17" s="240"/>
      <c r="MX17" s="240"/>
      <c r="MY17" s="240"/>
      <c r="MZ17" s="240"/>
      <c r="NA17" s="240"/>
      <c r="NB17" s="240"/>
      <c r="NC17" s="240"/>
      <c r="ND17" s="240"/>
      <c r="NE17" s="240"/>
      <c r="NF17" s="240"/>
      <c r="NG17" s="240"/>
      <c r="NH17" s="240"/>
      <c r="NI17" s="240"/>
      <c r="NJ17" s="240"/>
      <c r="NK17" s="240"/>
      <c r="NL17" s="240"/>
      <c r="NM17" s="240"/>
      <c r="NN17" s="240"/>
      <c r="NO17" s="240"/>
      <c r="NP17" s="240"/>
      <c r="NQ17" s="240"/>
      <c r="NR17" s="240"/>
      <c r="NS17" s="240"/>
      <c r="NT17" s="240"/>
      <c r="NU17" s="240"/>
      <c r="NV17" s="240"/>
      <c r="NW17" s="240"/>
      <c r="NX17" s="240"/>
      <c r="NY17" s="240"/>
      <c r="NZ17" s="240"/>
      <c r="OA17" s="240"/>
      <c r="OB17" s="240"/>
      <c r="OC17" s="240"/>
      <c r="OD17" s="240"/>
      <c r="OE17" s="240"/>
      <c r="OF17" s="240"/>
      <c r="OG17" s="240"/>
      <c r="OH17" s="240"/>
      <c r="OI17" s="240"/>
      <c r="OJ17" s="240"/>
      <c r="OK17" s="240"/>
      <c r="OL17" s="240"/>
      <c r="OM17" s="240"/>
      <c r="ON17" s="240"/>
      <c r="OO17" s="240"/>
      <c r="OP17" s="240"/>
      <c r="OQ17" s="240"/>
      <c r="OR17" s="240"/>
      <c r="OS17" s="240"/>
      <c r="OT17" s="240"/>
      <c r="OU17" s="240"/>
      <c r="OV17" s="240"/>
      <c r="OW17" s="240"/>
      <c r="OX17" s="240"/>
      <c r="OY17" s="240"/>
      <c r="OZ17" s="240"/>
      <c r="PA17" s="240"/>
      <c r="PB17" s="240"/>
      <c r="PC17" s="240"/>
      <c r="PD17" s="240"/>
      <c r="PE17" s="240"/>
      <c r="PF17" s="240"/>
      <c r="PG17" s="240"/>
      <c r="PH17" s="240"/>
      <c r="PI17" s="240"/>
      <c r="PJ17" s="240"/>
      <c r="PK17" s="240"/>
      <c r="PL17" s="240"/>
      <c r="PM17" s="240"/>
      <c r="PN17" s="240"/>
      <c r="PO17" s="240"/>
      <c r="PP17" s="240"/>
      <c r="PQ17" s="240"/>
      <c r="PR17" s="240"/>
      <c r="PS17" s="240"/>
      <c r="PT17" s="240"/>
      <c r="PU17" s="240"/>
      <c r="PV17" s="240"/>
      <c r="PW17" s="240"/>
      <c r="PX17" s="240"/>
      <c r="PY17" s="240"/>
      <c r="PZ17" s="240"/>
      <c r="QA17" s="240"/>
      <c r="QB17" s="240"/>
      <c r="QC17" s="240"/>
      <c r="QD17" s="240"/>
      <c r="QE17" s="240"/>
      <c r="QF17" s="240"/>
      <c r="QG17" s="240"/>
      <c r="QH17" s="240"/>
      <c r="QI17" s="240"/>
      <c r="QJ17" s="240"/>
      <c r="QK17" s="240"/>
      <c r="QL17" s="240"/>
      <c r="QM17" s="240"/>
      <c r="QN17" s="240"/>
      <c r="QO17" s="240"/>
      <c r="QP17" s="240"/>
      <c r="QQ17" s="240"/>
      <c r="QR17" s="240"/>
      <c r="QS17" s="240"/>
      <c r="QT17" s="240"/>
      <c r="QU17" s="240"/>
      <c r="QV17" s="240"/>
      <c r="QW17" s="240"/>
      <c r="QX17" s="240"/>
      <c r="QY17" s="240"/>
      <c r="QZ17" s="240"/>
      <c r="RA17" s="240"/>
      <c r="RB17" s="240"/>
      <c r="RC17" s="240"/>
      <c r="RD17" s="240"/>
      <c r="RE17" s="240"/>
      <c r="RF17" s="240"/>
      <c r="RG17" s="240"/>
      <c r="RH17" s="240"/>
      <c r="RI17" s="240"/>
      <c r="RJ17" s="240"/>
      <c r="RK17" s="240"/>
      <c r="RL17" s="240"/>
      <c r="RM17" s="240"/>
      <c r="RN17" s="240"/>
      <c r="RO17" s="240"/>
      <c r="RP17" s="240"/>
      <c r="RQ17" s="240"/>
      <c r="RR17" s="240"/>
      <c r="RS17" s="240"/>
      <c r="RT17" s="240"/>
      <c r="RU17" s="240"/>
      <c r="RV17" s="240"/>
      <c r="RW17" s="240"/>
      <c r="RX17" s="240"/>
      <c r="RY17" s="240"/>
      <c r="RZ17" s="240"/>
      <c r="SA17" s="240"/>
      <c r="SB17" s="240"/>
      <c r="SC17" s="240"/>
      <c r="SD17" s="240"/>
      <c r="SE17" s="240"/>
      <c r="SF17" s="240"/>
      <c r="SG17" s="240"/>
      <c r="SH17" s="240"/>
      <c r="SI17" s="240"/>
      <c r="SJ17" s="240"/>
      <c r="SK17" s="240"/>
      <c r="SL17" s="240"/>
      <c r="SM17" s="240"/>
      <c r="SN17" s="240"/>
      <c r="SO17" s="240"/>
      <c r="SP17" s="240"/>
      <c r="SQ17" s="240"/>
      <c r="SR17" s="240"/>
      <c r="SS17" s="240"/>
      <c r="ST17" s="240"/>
      <c r="SU17" s="240"/>
      <c r="SV17" s="240"/>
      <c r="SW17" s="240"/>
      <c r="SX17" s="240"/>
      <c r="SY17" s="240"/>
      <c r="SZ17" s="240"/>
      <c r="TA17" s="240"/>
      <c r="TB17" s="240"/>
      <c r="TC17" s="240"/>
      <c r="TD17" s="240"/>
      <c r="TE17" s="240"/>
      <c r="TF17" s="240"/>
      <c r="TG17" s="240"/>
      <c r="TH17" s="240"/>
      <c r="TI17" s="240"/>
      <c r="TJ17" s="240"/>
      <c r="TK17" s="240"/>
      <c r="TL17" s="240"/>
      <c r="TM17" s="240"/>
      <c r="TN17" s="240"/>
      <c r="TO17" s="240"/>
      <c r="TP17" s="240"/>
      <c r="TQ17" s="240"/>
      <c r="TR17" s="240"/>
      <c r="TS17" s="240"/>
      <c r="TT17" s="240"/>
      <c r="TU17" s="240"/>
      <c r="TV17" s="240"/>
      <c r="TW17" s="240"/>
      <c r="TX17" s="240"/>
      <c r="TY17" s="240"/>
      <c r="TZ17" s="240"/>
      <c r="UA17" s="240"/>
      <c r="UB17" s="240"/>
      <c r="UC17" s="240"/>
      <c r="UD17" s="240"/>
      <c r="UE17" s="240"/>
      <c r="UF17" s="240"/>
      <c r="UG17" s="240"/>
      <c r="UH17" s="240"/>
      <c r="UI17" s="240"/>
      <c r="UJ17" s="240"/>
      <c r="UK17" s="240"/>
      <c r="UL17" s="240"/>
      <c r="UM17" s="240"/>
      <c r="UN17" s="240"/>
      <c r="UO17" s="240"/>
      <c r="UP17" s="240"/>
      <c r="UQ17" s="240"/>
      <c r="UR17" s="240"/>
      <c r="US17" s="240"/>
      <c r="UT17" s="240"/>
      <c r="UU17" s="240"/>
      <c r="UV17" s="240"/>
      <c r="UW17" s="240"/>
      <c r="UX17" s="240"/>
      <c r="UY17" s="240"/>
      <c r="UZ17" s="240"/>
      <c r="VA17" s="240"/>
      <c r="VB17" s="240"/>
      <c r="VC17" s="240"/>
      <c r="VD17" s="240"/>
      <c r="VE17" s="240"/>
      <c r="VF17" s="240"/>
      <c r="VG17" s="240"/>
      <c r="VH17" s="240"/>
      <c r="VI17" s="240"/>
      <c r="VJ17" s="240"/>
      <c r="VK17" s="240"/>
      <c r="VL17" s="240"/>
      <c r="VM17" s="240"/>
      <c r="VN17" s="240"/>
      <c r="VO17" s="240"/>
      <c r="VP17" s="240"/>
      <c r="VQ17" s="240"/>
      <c r="VR17" s="240"/>
      <c r="VS17" s="240"/>
      <c r="VT17" s="240"/>
      <c r="VU17" s="240"/>
      <c r="VV17" s="240"/>
      <c r="VW17" s="240"/>
      <c r="VX17" s="240"/>
      <c r="VY17" s="240"/>
      <c r="VZ17" s="240"/>
      <c r="WA17" s="240"/>
      <c r="WB17" s="240"/>
      <c r="WC17" s="240"/>
      <c r="WD17" s="240"/>
      <c r="WE17" s="240"/>
      <c r="WF17" s="240"/>
      <c r="WG17" s="240"/>
      <c r="WH17" s="240"/>
      <c r="WI17" s="240"/>
      <c r="WJ17" s="240"/>
      <c r="WK17" s="240"/>
      <c r="WL17" s="240"/>
      <c r="WM17" s="240"/>
      <c r="WN17" s="240"/>
      <c r="WO17" s="240"/>
      <c r="WP17" s="240"/>
      <c r="WQ17" s="240"/>
      <c r="WR17" s="240"/>
      <c r="WS17" s="240"/>
      <c r="WT17" s="240"/>
      <c r="WU17" s="240"/>
      <c r="WV17" s="240"/>
      <c r="WW17" s="240"/>
      <c r="WX17" s="240"/>
      <c r="WY17" s="240"/>
      <c r="WZ17" s="240"/>
      <c r="XA17" s="240"/>
      <c r="XB17" s="240"/>
      <c r="XC17" s="240"/>
      <c r="XD17" s="240"/>
      <c r="XE17" s="240"/>
      <c r="XF17" s="240"/>
      <c r="XG17" s="240"/>
      <c r="XH17" s="240"/>
      <c r="XI17" s="240"/>
      <c r="XJ17" s="240"/>
      <c r="XK17" s="240"/>
      <c r="XL17" s="240"/>
      <c r="XM17" s="240"/>
      <c r="XN17" s="240"/>
      <c r="XO17" s="240"/>
      <c r="XP17" s="240"/>
      <c r="XQ17" s="240"/>
      <c r="XR17" s="240"/>
      <c r="XS17" s="240"/>
      <c r="XT17" s="240"/>
      <c r="XU17" s="240"/>
      <c r="XV17" s="240"/>
      <c r="XW17" s="240"/>
      <c r="XX17" s="240"/>
      <c r="XY17" s="240"/>
      <c r="XZ17" s="240"/>
      <c r="YA17" s="240"/>
      <c r="YB17" s="240"/>
      <c r="YC17" s="240"/>
      <c r="YD17" s="240"/>
      <c r="YE17" s="240"/>
      <c r="YF17" s="240"/>
      <c r="YG17" s="240"/>
      <c r="YH17" s="240"/>
      <c r="YI17" s="240"/>
      <c r="YJ17" s="240"/>
      <c r="YK17" s="240"/>
      <c r="YL17" s="240"/>
      <c r="YM17" s="240"/>
      <c r="YN17" s="240"/>
      <c r="YO17" s="240"/>
      <c r="YP17" s="240"/>
      <c r="YQ17" s="240"/>
      <c r="YR17" s="240"/>
      <c r="YS17" s="240"/>
      <c r="YT17" s="240"/>
      <c r="YU17" s="240"/>
      <c r="YV17" s="240"/>
      <c r="YW17" s="240"/>
      <c r="YX17" s="240"/>
      <c r="YY17" s="240"/>
      <c r="YZ17" s="240"/>
      <c r="ZA17" s="240"/>
      <c r="ZB17" s="240"/>
      <c r="ZC17" s="240"/>
      <c r="ZD17" s="240"/>
      <c r="ZE17" s="240"/>
      <c r="ZF17" s="240"/>
      <c r="ZG17" s="240"/>
      <c r="ZH17" s="240"/>
      <c r="ZI17" s="240"/>
      <c r="ZJ17" s="240"/>
      <c r="ZK17" s="240"/>
      <c r="ZL17" s="240"/>
      <c r="ZM17" s="240"/>
      <c r="ZN17" s="240"/>
      <c r="ZO17" s="240"/>
      <c r="ZP17" s="240"/>
      <c r="ZQ17" s="240"/>
      <c r="ZR17" s="240"/>
      <c r="ZS17" s="240"/>
      <c r="ZT17" s="240"/>
      <c r="ZU17" s="240"/>
      <c r="ZV17" s="240"/>
      <c r="ZW17" s="240"/>
      <c r="ZX17" s="240"/>
      <c r="ZY17" s="240"/>
      <c r="ZZ17" s="240"/>
      <c r="AAA17" s="240"/>
      <c r="AAB17" s="240"/>
      <c r="AAC17" s="240"/>
      <c r="AAD17" s="240"/>
      <c r="AAE17" s="240"/>
      <c r="AAF17" s="240"/>
      <c r="AAG17" s="240"/>
      <c r="AAH17" s="240"/>
      <c r="AAI17" s="240"/>
      <c r="AAJ17" s="240"/>
      <c r="AAK17" s="240"/>
      <c r="AAL17" s="240"/>
      <c r="AAM17" s="240"/>
      <c r="AAN17" s="240"/>
      <c r="AAO17" s="240"/>
      <c r="AAP17" s="240"/>
      <c r="AAQ17" s="240"/>
      <c r="AAR17" s="240"/>
      <c r="AAS17" s="240"/>
      <c r="AAT17" s="240"/>
      <c r="AAU17" s="240"/>
      <c r="AAV17" s="240"/>
      <c r="AAW17" s="240"/>
      <c r="AAX17" s="240"/>
      <c r="AAY17" s="240"/>
      <c r="AAZ17" s="240"/>
      <c r="ABA17" s="240"/>
      <c r="ABB17" s="240"/>
      <c r="ABC17" s="240"/>
      <c r="ABD17" s="240"/>
      <c r="ABE17" s="240"/>
      <c r="ABF17" s="240"/>
      <c r="ABG17" s="240"/>
      <c r="ABH17" s="240"/>
      <c r="ABI17" s="240"/>
      <c r="ABJ17" s="240"/>
      <c r="ABK17" s="240"/>
      <c r="ABL17" s="240"/>
      <c r="ABM17" s="240"/>
      <c r="ABN17" s="240"/>
      <c r="ABO17" s="240"/>
      <c r="ABP17" s="240"/>
      <c r="ABQ17" s="240"/>
      <c r="ABR17" s="240"/>
      <c r="ABS17" s="240"/>
      <c r="ABT17" s="240"/>
      <c r="ABU17" s="240"/>
      <c r="ABV17" s="240"/>
      <c r="ABW17" s="240"/>
      <c r="ABX17" s="240"/>
      <c r="ABY17" s="240"/>
      <c r="ABZ17" s="240"/>
      <c r="ACA17" s="240"/>
      <c r="ACB17" s="240"/>
      <c r="ACC17" s="240"/>
      <c r="ACD17" s="240"/>
      <c r="ACE17" s="240"/>
      <c r="ACF17" s="240"/>
      <c r="ACG17" s="240"/>
      <c r="ACH17" s="240"/>
      <c r="ACI17" s="240"/>
      <c r="ACJ17" s="240"/>
      <c r="ACK17" s="240"/>
      <c r="ACL17" s="240"/>
      <c r="ACM17" s="240"/>
      <c r="ACN17" s="240"/>
      <c r="ACO17" s="240"/>
      <c r="ACP17" s="240"/>
      <c r="ACQ17" s="240"/>
      <c r="ACR17" s="240"/>
      <c r="ACS17" s="240"/>
      <c r="ACT17" s="240"/>
      <c r="ACU17" s="240"/>
      <c r="ACV17" s="240"/>
      <c r="ACW17" s="240"/>
      <c r="ACX17" s="240"/>
      <c r="ACY17" s="240"/>
      <c r="ACZ17" s="240"/>
      <c r="ADA17" s="240"/>
      <c r="ADB17" s="240"/>
      <c r="ADC17" s="240"/>
      <c r="ADD17" s="240"/>
      <c r="ADE17" s="240"/>
      <c r="ADF17" s="240"/>
      <c r="ADG17" s="240"/>
      <c r="ADH17" s="240"/>
      <c r="ADI17" s="240"/>
      <c r="ADJ17" s="240"/>
      <c r="ADK17" s="240"/>
      <c r="ADL17" s="240"/>
      <c r="ADM17" s="240"/>
      <c r="ADN17" s="240"/>
      <c r="ADO17" s="240"/>
      <c r="ADP17" s="240"/>
      <c r="ADQ17" s="240"/>
      <c r="ADR17" s="240"/>
      <c r="ADS17" s="240"/>
      <c r="ADT17" s="240"/>
      <c r="ADU17" s="240"/>
      <c r="ADV17" s="240"/>
      <c r="ADW17" s="240"/>
      <c r="ADX17" s="240"/>
      <c r="ADY17" s="240"/>
      <c r="ADZ17" s="240"/>
      <c r="AEA17" s="240"/>
      <c r="AEB17" s="240"/>
      <c r="AEC17" s="240"/>
      <c r="AED17" s="240"/>
      <c r="AEE17" s="240"/>
      <c r="AEF17" s="240"/>
      <c r="AEG17" s="240"/>
      <c r="AEH17" s="240"/>
      <c r="AEI17" s="240"/>
      <c r="AEJ17" s="240"/>
      <c r="AEK17" s="240"/>
      <c r="AEL17" s="240"/>
      <c r="AEM17" s="240"/>
      <c r="AEN17" s="240"/>
      <c r="AEO17" s="240"/>
      <c r="AEP17" s="240"/>
      <c r="AEQ17" s="240"/>
      <c r="AER17" s="240"/>
      <c r="AES17" s="240"/>
      <c r="AET17" s="240"/>
      <c r="AEU17" s="240"/>
      <c r="AEV17" s="240"/>
      <c r="AEW17" s="240"/>
      <c r="AEX17" s="240"/>
      <c r="AEY17" s="240"/>
      <c r="AEZ17" s="240"/>
      <c r="AFA17" s="240"/>
      <c r="AFB17" s="240"/>
      <c r="AFC17" s="240"/>
      <c r="AFD17" s="240"/>
      <c r="AFE17" s="240"/>
      <c r="AFF17" s="240"/>
      <c r="AFG17" s="240"/>
      <c r="AFH17" s="240"/>
      <c r="AFI17" s="240"/>
      <c r="AFJ17" s="240"/>
      <c r="AFK17" s="240"/>
      <c r="AFL17" s="240"/>
      <c r="AFM17" s="240"/>
      <c r="AFN17" s="240"/>
      <c r="AFO17" s="240"/>
      <c r="AFP17" s="240"/>
      <c r="AFQ17" s="240"/>
      <c r="AFR17" s="240"/>
      <c r="AFS17" s="240"/>
      <c r="AFT17" s="240"/>
      <c r="AFU17" s="240"/>
      <c r="AFV17" s="240"/>
      <c r="AFW17" s="240"/>
      <c r="AFX17" s="240"/>
      <c r="AFY17" s="240"/>
      <c r="AFZ17" s="240"/>
      <c r="AGA17" s="240"/>
      <c r="AGB17" s="240"/>
      <c r="AGC17" s="240"/>
      <c r="AGD17" s="240"/>
      <c r="AGE17" s="240"/>
      <c r="AGF17" s="240"/>
      <c r="AGG17" s="240"/>
      <c r="AGH17" s="240"/>
      <c r="AGI17" s="240"/>
      <c r="AGJ17" s="240"/>
      <c r="AGK17" s="240"/>
      <c r="AGL17" s="240"/>
      <c r="AGM17" s="240"/>
      <c r="AGN17" s="240"/>
      <c r="AGO17" s="240"/>
      <c r="AGP17" s="240"/>
      <c r="AGQ17" s="240"/>
      <c r="AGR17" s="240"/>
      <c r="AGS17" s="240"/>
      <c r="AGT17" s="240"/>
      <c r="AGU17" s="240"/>
      <c r="AGV17" s="240"/>
      <c r="AGW17" s="240"/>
      <c r="AGX17" s="240"/>
      <c r="AGY17" s="240"/>
      <c r="AGZ17" s="240"/>
      <c r="AHA17" s="240"/>
      <c r="AHB17" s="240"/>
      <c r="AHC17" s="240"/>
      <c r="AHD17" s="240"/>
      <c r="AHE17" s="240"/>
      <c r="AHF17" s="240"/>
      <c r="AHG17" s="240"/>
      <c r="AHH17" s="240"/>
      <c r="AHI17" s="240"/>
      <c r="AHJ17" s="240"/>
      <c r="AHK17" s="240"/>
      <c r="AHL17" s="240"/>
      <c r="AHM17" s="240"/>
      <c r="AHN17" s="240"/>
      <c r="AHO17" s="240"/>
      <c r="AHP17" s="240"/>
      <c r="AHQ17" s="240"/>
      <c r="AHR17" s="240"/>
      <c r="AHS17" s="240"/>
      <c r="AHT17" s="240"/>
      <c r="AHU17" s="240"/>
      <c r="AHV17" s="240"/>
      <c r="AHW17" s="240"/>
      <c r="AHX17" s="240"/>
      <c r="AHY17" s="240"/>
      <c r="AHZ17" s="240"/>
      <c r="AIA17" s="240"/>
      <c r="AIB17" s="240"/>
      <c r="AIC17" s="240"/>
      <c r="AID17" s="240"/>
      <c r="AIE17" s="240"/>
      <c r="AIF17" s="240"/>
      <c r="AIG17" s="240"/>
      <c r="AIH17" s="240"/>
      <c r="AII17" s="240"/>
      <c r="AIJ17" s="240"/>
      <c r="AIK17" s="240"/>
      <c r="AIL17" s="240"/>
      <c r="AIM17" s="240"/>
      <c r="AIN17" s="240"/>
      <c r="AIO17" s="240"/>
      <c r="AIP17" s="240"/>
      <c r="AIQ17" s="240"/>
      <c r="AIR17" s="240"/>
      <c r="AIS17" s="240"/>
      <c r="AIT17" s="240"/>
      <c r="AIU17" s="240"/>
      <c r="AIV17" s="240"/>
      <c r="AIW17" s="240"/>
      <c r="AIX17" s="240"/>
      <c r="AIY17" s="240"/>
      <c r="AIZ17" s="240"/>
      <c r="AJA17" s="240"/>
      <c r="AJB17" s="240"/>
      <c r="AJC17" s="240"/>
      <c r="AJD17" s="240"/>
      <c r="AJE17" s="240"/>
      <c r="AJF17" s="240"/>
      <c r="AJG17" s="240"/>
      <c r="AJH17" s="240"/>
      <c r="AJI17" s="240"/>
      <c r="AJJ17" s="240"/>
      <c r="AJK17" s="240"/>
      <c r="AJL17" s="240"/>
      <c r="AJM17" s="240"/>
      <c r="AJN17" s="240"/>
      <c r="AJO17" s="240"/>
      <c r="AJP17" s="240"/>
      <c r="AJQ17" s="240"/>
      <c r="AJR17" s="240"/>
      <c r="AJS17" s="240"/>
      <c r="AJT17" s="240"/>
      <c r="AJU17" s="240"/>
      <c r="AJV17" s="240"/>
      <c r="AJW17" s="240"/>
      <c r="AJX17" s="240"/>
      <c r="AJY17" s="240"/>
      <c r="AJZ17" s="240"/>
      <c r="AKA17" s="240"/>
      <c r="AKB17" s="240"/>
      <c r="AKC17" s="240"/>
      <c r="AKD17" s="240"/>
      <c r="AKE17" s="240"/>
      <c r="AKF17" s="240"/>
      <c r="AKG17" s="240"/>
      <c r="AKH17" s="240"/>
      <c r="AKI17" s="240"/>
      <c r="AKJ17" s="240"/>
      <c r="AKK17" s="240"/>
      <c r="AKL17" s="240"/>
      <c r="AKM17" s="240"/>
      <c r="AKN17" s="240"/>
      <c r="AKO17" s="240"/>
      <c r="AKP17" s="240"/>
      <c r="AKQ17" s="240"/>
      <c r="AKR17" s="240"/>
      <c r="AKS17" s="240"/>
      <c r="AKT17" s="240"/>
      <c r="AKU17" s="240"/>
      <c r="AKV17" s="240"/>
      <c r="AKW17" s="240"/>
      <c r="AKX17" s="240"/>
      <c r="AKY17" s="240"/>
      <c r="AKZ17" s="240"/>
      <c r="ALA17" s="240"/>
      <c r="ALB17" s="240"/>
      <c r="ALC17" s="240"/>
      <c r="ALD17" s="240"/>
      <c r="ALE17" s="240"/>
      <c r="ALF17" s="240"/>
      <c r="ALG17" s="240"/>
      <c r="ALH17" s="240"/>
      <c r="ALI17" s="240"/>
      <c r="ALJ17" s="240"/>
      <c r="ALK17" s="240"/>
      <c r="ALL17" s="240"/>
      <c r="ALM17" s="240"/>
      <c r="ALN17" s="240"/>
      <c r="ALO17" s="240"/>
      <c r="ALP17" s="240"/>
      <c r="ALQ17" s="240"/>
      <c r="ALR17" s="240"/>
      <c r="ALS17" s="240"/>
      <c r="ALT17" s="240"/>
      <c r="ALU17" s="240"/>
      <c r="ALV17" s="240"/>
      <c r="ALW17" s="240"/>
      <c r="ALX17" s="240"/>
      <c r="ALY17" s="240"/>
      <c r="ALZ17" s="240"/>
      <c r="AMA17" s="240"/>
      <c r="AMB17" s="240"/>
      <c r="AMC17" s="240"/>
      <c r="AMD17" s="240"/>
      <c r="AME17" s="240"/>
      <c r="AMF17" s="240"/>
      <c r="AMG17" s="240"/>
      <c r="AMH17" s="240"/>
      <c r="AMI17" s="240"/>
      <c r="AMJ17" s="240"/>
      <c r="AMK17" s="240"/>
    </row>
    <row r="18" spans="1:1025" s="234" customFormat="1" ht="27.75" customHeight="1" x14ac:dyDescent="0.25">
      <c r="A18" s="329" t="s">
        <v>109</v>
      </c>
      <c r="B18" s="329"/>
      <c r="C18" s="329"/>
      <c r="D18" s="329"/>
      <c r="E18" s="329"/>
      <c r="F18" s="329"/>
      <c r="G18" s="329"/>
      <c r="H18" s="329"/>
      <c r="I18" s="329"/>
      <c r="J18" s="329"/>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c r="HW18" s="240"/>
      <c r="HX18" s="240"/>
      <c r="HY18" s="240"/>
      <c r="HZ18" s="240"/>
      <c r="IA18" s="240"/>
      <c r="IB18" s="240"/>
      <c r="IC18" s="240"/>
      <c r="ID18" s="240"/>
      <c r="IE18" s="240"/>
      <c r="IF18" s="240"/>
      <c r="IG18" s="240"/>
      <c r="IH18" s="240"/>
      <c r="II18" s="240"/>
      <c r="IJ18" s="240"/>
      <c r="IK18" s="240"/>
      <c r="IL18" s="240"/>
      <c r="IM18" s="240"/>
      <c r="IN18" s="240"/>
      <c r="IO18" s="240"/>
      <c r="IP18" s="240"/>
      <c r="IQ18" s="240"/>
      <c r="IR18" s="240"/>
      <c r="IS18" s="240"/>
      <c r="IT18" s="240"/>
      <c r="IU18" s="240"/>
      <c r="IV18" s="240"/>
      <c r="IW18" s="240"/>
      <c r="IX18" s="240"/>
      <c r="IY18" s="240"/>
      <c r="IZ18" s="240"/>
      <c r="JA18" s="240"/>
      <c r="JB18" s="240"/>
      <c r="JC18" s="240"/>
      <c r="JD18" s="240"/>
      <c r="JE18" s="240"/>
      <c r="JF18" s="240"/>
      <c r="JG18" s="240"/>
      <c r="JH18" s="240"/>
      <c r="JI18" s="240"/>
      <c r="JJ18" s="240"/>
      <c r="JK18" s="240"/>
      <c r="JL18" s="240"/>
      <c r="JM18" s="240"/>
      <c r="JN18" s="240"/>
      <c r="JO18" s="240"/>
      <c r="JP18" s="240"/>
      <c r="JQ18" s="240"/>
      <c r="JR18" s="240"/>
      <c r="JS18" s="240"/>
      <c r="JT18" s="240"/>
      <c r="JU18" s="240"/>
      <c r="JV18" s="240"/>
      <c r="JW18" s="240"/>
      <c r="JX18" s="240"/>
      <c r="JY18" s="240"/>
      <c r="JZ18" s="240"/>
      <c r="KA18" s="240"/>
      <c r="KB18" s="240"/>
      <c r="KC18" s="240"/>
      <c r="KD18" s="240"/>
      <c r="KE18" s="240"/>
      <c r="KF18" s="240"/>
      <c r="KG18" s="240"/>
      <c r="KH18" s="240"/>
      <c r="KI18" s="240"/>
      <c r="KJ18" s="240"/>
      <c r="KK18" s="240"/>
      <c r="KL18" s="240"/>
      <c r="KM18" s="240"/>
      <c r="KN18" s="240"/>
      <c r="KO18" s="240"/>
      <c r="KP18" s="240"/>
      <c r="KQ18" s="240"/>
      <c r="KR18" s="240"/>
      <c r="KS18" s="240"/>
      <c r="KT18" s="240"/>
      <c r="KU18" s="240"/>
      <c r="KV18" s="240"/>
      <c r="KW18" s="240"/>
      <c r="KX18" s="240"/>
      <c r="KY18" s="240"/>
      <c r="KZ18" s="240"/>
      <c r="LA18" s="240"/>
      <c r="LB18" s="240"/>
      <c r="LC18" s="240"/>
      <c r="LD18" s="240"/>
      <c r="LE18" s="240"/>
      <c r="LF18" s="240"/>
      <c r="LG18" s="240"/>
      <c r="LH18" s="240"/>
      <c r="LI18" s="240"/>
      <c r="LJ18" s="240"/>
      <c r="LK18" s="240"/>
      <c r="LL18" s="240"/>
      <c r="LM18" s="240"/>
      <c r="LN18" s="240"/>
      <c r="LO18" s="240"/>
      <c r="LP18" s="240"/>
      <c r="LQ18" s="240"/>
      <c r="LR18" s="240"/>
      <c r="LS18" s="240"/>
      <c r="LT18" s="240"/>
      <c r="LU18" s="240"/>
      <c r="LV18" s="240"/>
      <c r="LW18" s="240"/>
      <c r="LX18" s="240"/>
      <c r="LY18" s="240"/>
      <c r="LZ18" s="240"/>
      <c r="MA18" s="240"/>
      <c r="MB18" s="240"/>
      <c r="MC18" s="240"/>
      <c r="MD18" s="240"/>
      <c r="ME18" s="240"/>
      <c r="MF18" s="240"/>
      <c r="MG18" s="240"/>
      <c r="MH18" s="240"/>
      <c r="MI18" s="240"/>
      <c r="MJ18" s="240"/>
      <c r="MK18" s="240"/>
      <c r="ML18" s="240"/>
      <c r="MM18" s="240"/>
      <c r="MN18" s="240"/>
      <c r="MO18" s="240"/>
      <c r="MP18" s="240"/>
      <c r="MQ18" s="240"/>
      <c r="MR18" s="240"/>
      <c r="MS18" s="240"/>
      <c r="MT18" s="240"/>
      <c r="MU18" s="240"/>
      <c r="MV18" s="240"/>
      <c r="MW18" s="240"/>
      <c r="MX18" s="240"/>
      <c r="MY18" s="240"/>
      <c r="MZ18" s="240"/>
      <c r="NA18" s="240"/>
      <c r="NB18" s="240"/>
      <c r="NC18" s="240"/>
      <c r="ND18" s="240"/>
      <c r="NE18" s="240"/>
      <c r="NF18" s="240"/>
      <c r="NG18" s="240"/>
      <c r="NH18" s="240"/>
      <c r="NI18" s="240"/>
      <c r="NJ18" s="240"/>
      <c r="NK18" s="240"/>
      <c r="NL18" s="240"/>
      <c r="NM18" s="240"/>
      <c r="NN18" s="240"/>
      <c r="NO18" s="240"/>
      <c r="NP18" s="240"/>
      <c r="NQ18" s="240"/>
      <c r="NR18" s="240"/>
      <c r="NS18" s="240"/>
      <c r="NT18" s="240"/>
      <c r="NU18" s="240"/>
      <c r="NV18" s="240"/>
      <c r="NW18" s="240"/>
      <c r="NX18" s="240"/>
      <c r="NY18" s="240"/>
      <c r="NZ18" s="240"/>
      <c r="OA18" s="240"/>
      <c r="OB18" s="240"/>
      <c r="OC18" s="240"/>
      <c r="OD18" s="240"/>
      <c r="OE18" s="240"/>
      <c r="OF18" s="240"/>
      <c r="OG18" s="240"/>
      <c r="OH18" s="240"/>
      <c r="OI18" s="240"/>
      <c r="OJ18" s="240"/>
      <c r="OK18" s="240"/>
      <c r="OL18" s="240"/>
      <c r="OM18" s="240"/>
      <c r="ON18" s="240"/>
      <c r="OO18" s="240"/>
      <c r="OP18" s="240"/>
      <c r="OQ18" s="240"/>
      <c r="OR18" s="240"/>
      <c r="OS18" s="240"/>
      <c r="OT18" s="240"/>
      <c r="OU18" s="240"/>
      <c r="OV18" s="240"/>
      <c r="OW18" s="240"/>
      <c r="OX18" s="240"/>
      <c r="OY18" s="240"/>
      <c r="OZ18" s="240"/>
      <c r="PA18" s="240"/>
      <c r="PB18" s="240"/>
      <c r="PC18" s="240"/>
      <c r="PD18" s="240"/>
      <c r="PE18" s="240"/>
      <c r="PF18" s="240"/>
      <c r="PG18" s="240"/>
      <c r="PH18" s="240"/>
      <c r="PI18" s="240"/>
      <c r="PJ18" s="240"/>
      <c r="PK18" s="240"/>
      <c r="PL18" s="240"/>
      <c r="PM18" s="240"/>
      <c r="PN18" s="240"/>
      <c r="PO18" s="240"/>
      <c r="PP18" s="240"/>
      <c r="PQ18" s="240"/>
      <c r="PR18" s="240"/>
      <c r="PS18" s="240"/>
      <c r="PT18" s="240"/>
      <c r="PU18" s="240"/>
      <c r="PV18" s="240"/>
      <c r="PW18" s="240"/>
      <c r="PX18" s="240"/>
      <c r="PY18" s="240"/>
      <c r="PZ18" s="240"/>
      <c r="QA18" s="240"/>
      <c r="QB18" s="240"/>
      <c r="QC18" s="240"/>
      <c r="QD18" s="240"/>
      <c r="QE18" s="240"/>
      <c r="QF18" s="240"/>
      <c r="QG18" s="240"/>
      <c r="QH18" s="240"/>
      <c r="QI18" s="240"/>
      <c r="QJ18" s="240"/>
      <c r="QK18" s="240"/>
      <c r="QL18" s="240"/>
      <c r="QM18" s="240"/>
      <c r="QN18" s="240"/>
      <c r="QO18" s="240"/>
      <c r="QP18" s="240"/>
      <c r="QQ18" s="240"/>
      <c r="QR18" s="240"/>
      <c r="QS18" s="240"/>
      <c r="QT18" s="240"/>
      <c r="QU18" s="240"/>
      <c r="QV18" s="240"/>
      <c r="QW18" s="240"/>
      <c r="QX18" s="240"/>
      <c r="QY18" s="240"/>
      <c r="QZ18" s="240"/>
      <c r="RA18" s="240"/>
      <c r="RB18" s="240"/>
      <c r="RC18" s="240"/>
      <c r="RD18" s="240"/>
      <c r="RE18" s="240"/>
      <c r="RF18" s="240"/>
      <c r="RG18" s="240"/>
      <c r="RH18" s="240"/>
      <c r="RI18" s="240"/>
      <c r="RJ18" s="240"/>
      <c r="RK18" s="240"/>
      <c r="RL18" s="240"/>
      <c r="RM18" s="240"/>
      <c r="RN18" s="240"/>
      <c r="RO18" s="240"/>
      <c r="RP18" s="240"/>
      <c r="RQ18" s="240"/>
      <c r="RR18" s="240"/>
      <c r="RS18" s="240"/>
      <c r="RT18" s="240"/>
      <c r="RU18" s="240"/>
      <c r="RV18" s="240"/>
      <c r="RW18" s="240"/>
      <c r="RX18" s="240"/>
      <c r="RY18" s="240"/>
      <c r="RZ18" s="240"/>
      <c r="SA18" s="240"/>
      <c r="SB18" s="240"/>
      <c r="SC18" s="240"/>
      <c r="SD18" s="240"/>
      <c r="SE18" s="240"/>
      <c r="SF18" s="240"/>
      <c r="SG18" s="240"/>
      <c r="SH18" s="240"/>
      <c r="SI18" s="240"/>
      <c r="SJ18" s="240"/>
      <c r="SK18" s="240"/>
      <c r="SL18" s="240"/>
      <c r="SM18" s="240"/>
      <c r="SN18" s="240"/>
      <c r="SO18" s="240"/>
      <c r="SP18" s="240"/>
      <c r="SQ18" s="240"/>
      <c r="SR18" s="240"/>
      <c r="SS18" s="240"/>
      <c r="ST18" s="240"/>
      <c r="SU18" s="240"/>
      <c r="SV18" s="240"/>
      <c r="SW18" s="240"/>
      <c r="SX18" s="240"/>
      <c r="SY18" s="240"/>
      <c r="SZ18" s="240"/>
      <c r="TA18" s="240"/>
      <c r="TB18" s="240"/>
      <c r="TC18" s="240"/>
      <c r="TD18" s="240"/>
      <c r="TE18" s="240"/>
      <c r="TF18" s="240"/>
      <c r="TG18" s="240"/>
      <c r="TH18" s="240"/>
      <c r="TI18" s="240"/>
      <c r="TJ18" s="240"/>
      <c r="TK18" s="240"/>
      <c r="TL18" s="240"/>
      <c r="TM18" s="240"/>
      <c r="TN18" s="240"/>
      <c r="TO18" s="240"/>
      <c r="TP18" s="240"/>
      <c r="TQ18" s="240"/>
      <c r="TR18" s="240"/>
      <c r="TS18" s="240"/>
      <c r="TT18" s="240"/>
      <c r="TU18" s="240"/>
      <c r="TV18" s="240"/>
      <c r="TW18" s="240"/>
      <c r="TX18" s="240"/>
      <c r="TY18" s="240"/>
      <c r="TZ18" s="240"/>
      <c r="UA18" s="240"/>
      <c r="UB18" s="240"/>
      <c r="UC18" s="240"/>
      <c r="UD18" s="240"/>
      <c r="UE18" s="240"/>
      <c r="UF18" s="240"/>
      <c r="UG18" s="240"/>
      <c r="UH18" s="240"/>
      <c r="UI18" s="240"/>
      <c r="UJ18" s="240"/>
      <c r="UK18" s="240"/>
      <c r="UL18" s="240"/>
      <c r="UM18" s="240"/>
      <c r="UN18" s="240"/>
      <c r="UO18" s="240"/>
      <c r="UP18" s="240"/>
      <c r="UQ18" s="240"/>
      <c r="UR18" s="240"/>
      <c r="US18" s="240"/>
      <c r="UT18" s="240"/>
      <c r="UU18" s="240"/>
      <c r="UV18" s="240"/>
      <c r="UW18" s="240"/>
      <c r="UX18" s="240"/>
      <c r="UY18" s="240"/>
      <c r="UZ18" s="240"/>
      <c r="VA18" s="240"/>
      <c r="VB18" s="240"/>
      <c r="VC18" s="240"/>
      <c r="VD18" s="240"/>
      <c r="VE18" s="240"/>
      <c r="VF18" s="240"/>
      <c r="VG18" s="240"/>
      <c r="VH18" s="240"/>
      <c r="VI18" s="240"/>
      <c r="VJ18" s="240"/>
      <c r="VK18" s="240"/>
      <c r="VL18" s="240"/>
      <c r="VM18" s="240"/>
      <c r="VN18" s="240"/>
      <c r="VO18" s="240"/>
      <c r="VP18" s="240"/>
      <c r="VQ18" s="240"/>
      <c r="VR18" s="240"/>
      <c r="VS18" s="240"/>
      <c r="VT18" s="240"/>
      <c r="VU18" s="240"/>
      <c r="VV18" s="240"/>
      <c r="VW18" s="240"/>
      <c r="VX18" s="240"/>
      <c r="VY18" s="240"/>
      <c r="VZ18" s="240"/>
      <c r="WA18" s="240"/>
      <c r="WB18" s="240"/>
      <c r="WC18" s="240"/>
      <c r="WD18" s="240"/>
      <c r="WE18" s="240"/>
      <c r="WF18" s="240"/>
      <c r="WG18" s="240"/>
      <c r="WH18" s="240"/>
      <c r="WI18" s="240"/>
      <c r="WJ18" s="240"/>
      <c r="WK18" s="240"/>
      <c r="WL18" s="240"/>
      <c r="WM18" s="240"/>
      <c r="WN18" s="240"/>
      <c r="WO18" s="240"/>
      <c r="WP18" s="240"/>
      <c r="WQ18" s="240"/>
      <c r="WR18" s="240"/>
      <c r="WS18" s="240"/>
      <c r="WT18" s="240"/>
      <c r="WU18" s="240"/>
      <c r="WV18" s="240"/>
      <c r="WW18" s="240"/>
      <c r="WX18" s="240"/>
      <c r="WY18" s="240"/>
      <c r="WZ18" s="240"/>
      <c r="XA18" s="240"/>
      <c r="XB18" s="240"/>
      <c r="XC18" s="240"/>
      <c r="XD18" s="240"/>
      <c r="XE18" s="240"/>
      <c r="XF18" s="240"/>
      <c r="XG18" s="240"/>
      <c r="XH18" s="240"/>
      <c r="XI18" s="240"/>
      <c r="XJ18" s="240"/>
      <c r="XK18" s="240"/>
      <c r="XL18" s="240"/>
      <c r="XM18" s="240"/>
      <c r="XN18" s="240"/>
      <c r="XO18" s="240"/>
      <c r="XP18" s="240"/>
      <c r="XQ18" s="240"/>
      <c r="XR18" s="240"/>
      <c r="XS18" s="240"/>
      <c r="XT18" s="240"/>
      <c r="XU18" s="240"/>
      <c r="XV18" s="240"/>
      <c r="XW18" s="240"/>
      <c r="XX18" s="240"/>
      <c r="XY18" s="240"/>
      <c r="XZ18" s="240"/>
      <c r="YA18" s="240"/>
      <c r="YB18" s="240"/>
      <c r="YC18" s="240"/>
      <c r="YD18" s="240"/>
      <c r="YE18" s="240"/>
      <c r="YF18" s="240"/>
      <c r="YG18" s="240"/>
      <c r="YH18" s="240"/>
      <c r="YI18" s="240"/>
      <c r="YJ18" s="240"/>
      <c r="YK18" s="240"/>
      <c r="YL18" s="240"/>
      <c r="YM18" s="240"/>
      <c r="YN18" s="240"/>
      <c r="YO18" s="240"/>
      <c r="YP18" s="240"/>
      <c r="YQ18" s="240"/>
      <c r="YR18" s="240"/>
      <c r="YS18" s="240"/>
      <c r="YT18" s="240"/>
      <c r="YU18" s="240"/>
      <c r="YV18" s="240"/>
      <c r="YW18" s="240"/>
      <c r="YX18" s="240"/>
      <c r="YY18" s="240"/>
      <c r="YZ18" s="240"/>
      <c r="ZA18" s="240"/>
      <c r="ZB18" s="240"/>
      <c r="ZC18" s="240"/>
      <c r="ZD18" s="240"/>
      <c r="ZE18" s="240"/>
      <c r="ZF18" s="240"/>
      <c r="ZG18" s="240"/>
      <c r="ZH18" s="240"/>
      <c r="ZI18" s="240"/>
      <c r="ZJ18" s="240"/>
      <c r="ZK18" s="240"/>
      <c r="ZL18" s="240"/>
      <c r="ZM18" s="240"/>
      <c r="ZN18" s="240"/>
      <c r="ZO18" s="240"/>
      <c r="ZP18" s="240"/>
      <c r="ZQ18" s="240"/>
      <c r="ZR18" s="240"/>
      <c r="ZS18" s="240"/>
      <c r="ZT18" s="240"/>
      <c r="ZU18" s="240"/>
      <c r="ZV18" s="240"/>
      <c r="ZW18" s="240"/>
      <c r="ZX18" s="240"/>
      <c r="ZY18" s="240"/>
      <c r="ZZ18" s="240"/>
      <c r="AAA18" s="240"/>
      <c r="AAB18" s="240"/>
      <c r="AAC18" s="240"/>
      <c r="AAD18" s="240"/>
      <c r="AAE18" s="240"/>
      <c r="AAF18" s="240"/>
      <c r="AAG18" s="240"/>
      <c r="AAH18" s="240"/>
      <c r="AAI18" s="240"/>
      <c r="AAJ18" s="240"/>
      <c r="AAK18" s="240"/>
      <c r="AAL18" s="240"/>
      <c r="AAM18" s="240"/>
      <c r="AAN18" s="240"/>
      <c r="AAO18" s="240"/>
      <c r="AAP18" s="240"/>
      <c r="AAQ18" s="240"/>
      <c r="AAR18" s="240"/>
      <c r="AAS18" s="240"/>
      <c r="AAT18" s="240"/>
      <c r="AAU18" s="240"/>
      <c r="AAV18" s="240"/>
      <c r="AAW18" s="240"/>
      <c r="AAX18" s="240"/>
      <c r="AAY18" s="240"/>
      <c r="AAZ18" s="240"/>
      <c r="ABA18" s="240"/>
      <c r="ABB18" s="240"/>
      <c r="ABC18" s="240"/>
      <c r="ABD18" s="240"/>
      <c r="ABE18" s="240"/>
      <c r="ABF18" s="240"/>
      <c r="ABG18" s="240"/>
      <c r="ABH18" s="240"/>
      <c r="ABI18" s="240"/>
      <c r="ABJ18" s="240"/>
      <c r="ABK18" s="240"/>
      <c r="ABL18" s="240"/>
      <c r="ABM18" s="240"/>
      <c r="ABN18" s="240"/>
      <c r="ABO18" s="240"/>
      <c r="ABP18" s="240"/>
      <c r="ABQ18" s="240"/>
      <c r="ABR18" s="240"/>
      <c r="ABS18" s="240"/>
      <c r="ABT18" s="240"/>
      <c r="ABU18" s="240"/>
      <c r="ABV18" s="240"/>
      <c r="ABW18" s="240"/>
      <c r="ABX18" s="240"/>
      <c r="ABY18" s="240"/>
      <c r="ABZ18" s="240"/>
      <c r="ACA18" s="240"/>
      <c r="ACB18" s="240"/>
      <c r="ACC18" s="240"/>
      <c r="ACD18" s="240"/>
      <c r="ACE18" s="240"/>
      <c r="ACF18" s="240"/>
      <c r="ACG18" s="240"/>
      <c r="ACH18" s="240"/>
      <c r="ACI18" s="240"/>
      <c r="ACJ18" s="240"/>
      <c r="ACK18" s="240"/>
      <c r="ACL18" s="240"/>
      <c r="ACM18" s="240"/>
      <c r="ACN18" s="240"/>
      <c r="ACO18" s="240"/>
      <c r="ACP18" s="240"/>
      <c r="ACQ18" s="240"/>
      <c r="ACR18" s="240"/>
      <c r="ACS18" s="240"/>
      <c r="ACT18" s="240"/>
      <c r="ACU18" s="240"/>
      <c r="ACV18" s="240"/>
      <c r="ACW18" s="240"/>
      <c r="ACX18" s="240"/>
      <c r="ACY18" s="240"/>
      <c r="ACZ18" s="240"/>
      <c r="ADA18" s="240"/>
      <c r="ADB18" s="240"/>
      <c r="ADC18" s="240"/>
      <c r="ADD18" s="240"/>
      <c r="ADE18" s="240"/>
      <c r="ADF18" s="240"/>
      <c r="ADG18" s="240"/>
      <c r="ADH18" s="240"/>
      <c r="ADI18" s="240"/>
      <c r="ADJ18" s="240"/>
      <c r="ADK18" s="240"/>
      <c r="ADL18" s="240"/>
      <c r="ADM18" s="240"/>
      <c r="ADN18" s="240"/>
      <c r="ADO18" s="240"/>
      <c r="ADP18" s="240"/>
      <c r="ADQ18" s="240"/>
      <c r="ADR18" s="240"/>
      <c r="ADS18" s="240"/>
      <c r="ADT18" s="240"/>
      <c r="ADU18" s="240"/>
      <c r="ADV18" s="240"/>
      <c r="ADW18" s="240"/>
      <c r="ADX18" s="240"/>
      <c r="ADY18" s="240"/>
      <c r="ADZ18" s="240"/>
      <c r="AEA18" s="240"/>
      <c r="AEB18" s="240"/>
      <c r="AEC18" s="240"/>
      <c r="AED18" s="240"/>
      <c r="AEE18" s="240"/>
      <c r="AEF18" s="240"/>
      <c r="AEG18" s="240"/>
      <c r="AEH18" s="240"/>
      <c r="AEI18" s="240"/>
      <c r="AEJ18" s="240"/>
      <c r="AEK18" s="240"/>
      <c r="AEL18" s="240"/>
      <c r="AEM18" s="240"/>
      <c r="AEN18" s="240"/>
      <c r="AEO18" s="240"/>
      <c r="AEP18" s="240"/>
      <c r="AEQ18" s="240"/>
      <c r="AER18" s="240"/>
      <c r="AES18" s="240"/>
      <c r="AET18" s="240"/>
      <c r="AEU18" s="240"/>
      <c r="AEV18" s="240"/>
      <c r="AEW18" s="240"/>
      <c r="AEX18" s="240"/>
      <c r="AEY18" s="240"/>
      <c r="AEZ18" s="240"/>
      <c r="AFA18" s="240"/>
      <c r="AFB18" s="240"/>
      <c r="AFC18" s="240"/>
      <c r="AFD18" s="240"/>
      <c r="AFE18" s="240"/>
      <c r="AFF18" s="240"/>
      <c r="AFG18" s="240"/>
      <c r="AFH18" s="240"/>
      <c r="AFI18" s="240"/>
      <c r="AFJ18" s="240"/>
      <c r="AFK18" s="240"/>
      <c r="AFL18" s="240"/>
      <c r="AFM18" s="240"/>
      <c r="AFN18" s="240"/>
      <c r="AFO18" s="240"/>
      <c r="AFP18" s="240"/>
      <c r="AFQ18" s="240"/>
      <c r="AFR18" s="240"/>
      <c r="AFS18" s="240"/>
      <c r="AFT18" s="240"/>
      <c r="AFU18" s="240"/>
      <c r="AFV18" s="240"/>
      <c r="AFW18" s="240"/>
      <c r="AFX18" s="240"/>
      <c r="AFY18" s="240"/>
      <c r="AFZ18" s="240"/>
      <c r="AGA18" s="240"/>
      <c r="AGB18" s="240"/>
      <c r="AGC18" s="240"/>
      <c r="AGD18" s="240"/>
      <c r="AGE18" s="240"/>
      <c r="AGF18" s="240"/>
      <c r="AGG18" s="240"/>
      <c r="AGH18" s="240"/>
      <c r="AGI18" s="240"/>
      <c r="AGJ18" s="240"/>
      <c r="AGK18" s="240"/>
      <c r="AGL18" s="240"/>
      <c r="AGM18" s="240"/>
      <c r="AGN18" s="240"/>
      <c r="AGO18" s="240"/>
      <c r="AGP18" s="240"/>
      <c r="AGQ18" s="240"/>
      <c r="AGR18" s="240"/>
      <c r="AGS18" s="240"/>
      <c r="AGT18" s="240"/>
      <c r="AGU18" s="240"/>
      <c r="AGV18" s="240"/>
      <c r="AGW18" s="240"/>
      <c r="AGX18" s="240"/>
      <c r="AGY18" s="240"/>
      <c r="AGZ18" s="240"/>
      <c r="AHA18" s="240"/>
      <c r="AHB18" s="240"/>
      <c r="AHC18" s="240"/>
      <c r="AHD18" s="240"/>
      <c r="AHE18" s="240"/>
      <c r="AHF18" s="240"/>
      <c r="AHG18" s="240"/>
      <c r="AHH18" s="240"/>
      <c r="AHI18" s="240"/>
      <c r="AHJ18" s="240"/>
      <c r="AHK18" s="240"/>
      <c r="AHL18" s="240"/>
      <c r="AHM18" s="240"/>
      <c r="AHN18" s="240"/>
      <c r="AHO18" s="240"/>
      <c r="AHP18" s="240"/>
      <c r="AHQ18" s="240"/>
      <c r="AHR18" s="240"/>
      <c r="AHS18" s="240"/>
      <c r="AHT18" s="240"/>
      <c r="AHU18" s="240"/>
      <c r="AHV18" s="240"/>
      <c r="AHW18" s="240"/>
      <c r="AHX18" s="240"/>
      <c r="AHY18" s="240"/>
      <c r="AHZ18" s="240"/>
      <c r="AIA18" s="240"/>
      <c r="AIB18" s="240"/>
      <c r="AIC18" s="240"/>
      <c r="AID18" s="240"/>
      <c r="AIE18" s="240"/>
      <c r="AIF18" s="240"/>
      <c r="AIG18" s="240"/>
      <c r="AIH18" s="240"/>
      <c r="AII18" s="240"/>
      <c r="AIJ18" s="240"/>
      <c r="AIK18" s="240"/>
      <c r="AIL18" s="240"/>
      <c r="AIM18" s="240"/>
      <c r="AIN18" s="240"/>
      <c r="AIO18" s="240"/>
      <c r="AIP18" s="240"/>
      <c r="AIQ18" s="240"/>
      <c r="AIR18" s="240"/>
      <c r="AIS18" s="240"/>
      <c r="AIT18" s="240"/>
      <c r="AIU18" s="240"/>
      <c r="AIV18" s="240"/>
      <c r="AIW18" s="240"/>
      <c r="AIX18" s="240"/>
      <c r="AIY18" s="240"/>
      <c r="AIZ18" s="240"/>
      <c r="AJA18" s="240"/>
      <c r="AJB18" s="240"/>
      <c r="AJC18" s="240"/>
      <c r="AJD18" s="240"/>
      <c r="AJE18" s="240"/>
      <c r="AJF18" s="240"/>
      <c r="AJG18" s="240"/>
      <c r="AJH18" s="240"/>
      <c r="AJI18" s="240"/>
      <c r="AJJ18" s="240"/>
      <c r="AJK18" s="240"/>
      <c r="AJL18" s="240"/>
      <c r="AJM18" s="240"/>
      <c r="AJN18" s="240"/>
      <c r="AJO18" s="240"/>
      <c r="AJP18" s="240"/>
      <c r="AJQ18" s="240"/>
      <c r="AJR18" s="240"/>
      <c r="AJS18" s="240"/>
      <c r="AJT18" s="240"/>
      <c r="AJU18" s="240"/>
      <c r="AJV18" s="240"/>
      <c r="AJW18" s="240"/>
      <c r="AJX18" s="240"/>
      <c r="AJY18" s="240"/>
      <c r="AJZ18" s="240"/>
      <c r="AKA18" s="240"/>
      <c r="AKB18" s="240"/>
      <c r="AKC18" s="240"/>
      <c r="AKD18" s="240"/>
      <c r="AKE18" s="240"/>
      <c r="AKF18" s="240"/>
      <c r="AKG18" s="240"/>
      <c r="AKH18" s="240"/>
      <c r="AKI18" s="240"/>
      <c r="AKJ18" s="240"/>
      <c r="AKK18" s="240"/>
      <c r="AKL18" s="240"/>
      <c r="AKM18" s="240"/>
      <c r="AKN18" s="240"/>
      <c r="AKO18" s="240"/>
      <c r="AKP18" s="240"/>
      <c r="AKQ18" s="240"/>
      <c r="AKR18" s="240"/>
      <c r="AKS18" s="240"/>
      <c r="AKT18" s="240"/>
      <c r="AKU18" s="240"/>
      <c r="AKV18" s="240"/>
      <c r="AKW18" s="240"/>
      <c r="AKX18" s="240"/>
      <c r="AKY18" s="240"/>
      <c r="AKZ18" s="240"/>
      <c r="ALA18" s="240"/>
      <c r="ALB18" s="240"/>
      <c r="ALC18" s="240"/>
      <c r="ALD18" s="240"/>
      <c r="ALE18" s="240"/>
      <c r="ALF18" s="240"/>
      <c r="ALG18" s="240"/>
      <c r="ALH18" s="240"/>
      <c r="ALI18" s="240"/>
      <c r="ALJ18" s="240"/>
      <c r="ALK18" s="240"/>
      <c r="ALL18" s="240"/>
      <c r="ALM18" s="240"/>
      <c r="ALN18" s="240"/>
      <c r="ALO18" s="240"/>
      <c r="ALP18" s="240"/>
      <c r="ALQ18" s="240"/>
      <c r="ALR18" s="240"/>
      <c r="ALS18" s="240"/>
      <c r="ALT18" s="240"/>
      <c r="ALU18" s="240"/>
      <c r="ALV18" s="240"/>
      <c r="ALW18" s="240"/>
      <c r="ALX18" s="240"/>
      <c r="ALY18" s="240"/>
      <c r="ALZ18" s="240"/>
      <c r="AMA18" s="240"/>
      <c r="AMB18" s="240"/>
      <c r="AMC18" s="240"/>
      <c r="AMD18" s="240"/>
      <c r="AME18" s="240"/>
      <c r="AMF18" s="240"/>
      <c r="AMG18" s="240"/>
      <c r="AMH18" s="240"/>
      <c r="AMI18" s="240"/>
      <c r="AMJ18" s="240"/>
      <c r="AMK18" s="240"/>
    </row>
    <row r="19" spans="1:1025" s="234" customFormat="1" ht="15" customHeight="1" x14ac:dyDescent="0.25">
      <c r="A19" s="329" t="s">
        <v>35</v>
      </c>
      <c r="B19" s="329"/>
      <c r="C19" s="329"/>
      <c r="D19" s="329"/>
      <c r="E19" s="329"/>
      <c r="F19" s="329"/>
      <c r="G19" s="329"/>
      <c r="H19" s="329"/>
      <c r="I19" s="329"/>
      <c r="J19" s="329"/>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c r="JH19" s="240"/>
      <c r="JI19" s="240"/>
      <c r="JJ19" s="240"/>
      <c r="JK19" s="240"/>
      <c r="JL19" s="240"/>
      <c r="JM19" s="240"/>
      <c r="JN19" s="240"/>
      <c r="JO19" s="240"/>
      <c r="JP19" s="240"/>
      <c r="JQ19" s="240"/>
      <c r="JR19" s="240"/>
      <c r="JS19" s="240"/>
      <c r="JT19" s="240"/>
      <c r="JU19" s="240"/>
      <c r="JV19" s="240"/>
      <c r="JW19" s="240"/>
      <c r="JX19" s="240"/>
      <c r="JY19" s="240"/>
      <c r="JZ19" s="240"/>
      <c r="KA19" s="240"/>
      <c r="KB19" s="240"/>
      <c r="KC19" s="240"/>
      <c r="KD19" s="240"/>
      <c r="KE19" s="240"/>
      <c r="KF19" s="240"/>
      <c r="KG19" s="240"/>
      <c r="KH19" s="240"/>
      <c r="KI19" s="240"/>
      <c r="KJ19" s="240"/>
      <c r="KK19" s="240"/>
      <c r="KL19" s="240"/>
      <c r="KM19" s="240"/>
      <c r="KN19" s="240"/>
      <c r="KO19" s="240"/>
      <c r="KP19" s="240"/>
      <c r="KQ19" s="240"/>
      <c r="KR19" s="240"/>
      <c r="KS19" s="240"/>
      <c r="KT19" s="240"/>
      <c r="KU19" s="240"/>
      <c r="KV19" s="240"/>
      <c r="KW19" s="240"/>
      <c r="KX19" s="240"/>
      <c r="KY19" s="240"/>
      <c r="KZ19" s="240"/>
      <c r="LA19" s="240"/>
      <c r="LB19" s="240"/>
      <c r="LC19" s="240"/>
      <c r="LD19" s="240"/>
      <c r="LE19" s="240"/>
      <c r="LF19" s="240"/>
      <c r="LG19" s="240"/>
      <c r="LH19" s="240"/>
      <c r="LI19" s="240"/>
      <c r="LJ19" s="240"/>
      <c r="LK19" s="240"/>
      <c r="LL19" s="240"/>
      <c r="LM19" s="240"/>
      <c r="LN19" s="240"/>
      <c r="LO19" s="240"/>
      <c r="LP19" s="240"/>
      <c r="LQ19" s="240"/>
      <c r="LR19" s="240"/>
      <c r="LS19" s="240"/>
      <c r="LT19" s="240"/>
      <c r="LU19" s="240"/>
      <c r="LV19" s="240"/>
      <c r="LW19" s="240"/>
      <c r="LX19" s="240"/>
      <c r="LY19" s="240"/>
      <c r="LZ19" s="240"/>
      <c r="MA19" s="240"/>
      <c r="MB19" s="240"/>
      <c r="MC19" s="240"/>
      <c r="MD19" s="240"/>
      <c r="ME19" s="240"/>
      <c r="MF19" s="240"/>
      <c r="MG19" s="240"/>
      <c r="MH19" s="240"/>
      <c r="MI19" s="240"/>
      <c r="MJ19" s="240"/>
      <c r="MK19" s="240"/>
      <c r="ML19" s="240"/>
      <c r="MM19" s="240"/>
      <c r="MN19" s="240"/>
      <c r="MO19" s="240"/>
      <c r="MP19" s="240"/>
      <c r="MQ19" s="240"/>
      <c r="MR19" s="240"/>
      <c r="MS19" s="240"/>
      <c r="MT19" s="240"/>
      <c r="MU19" s="240"/>
      <c r="MV19" s="240"/>
      <c r="MW19" s="240"/>
      <c r="MX19" s="240"/>
      <c r="MY19" s="240"/>
      <c r="MZ19" s="240"/>
      <c r="NA19" s="240"/>
      <c r="NB19" s="240"/>
      <c r="NC19" s="240"/>
      <c r="ND19" s="240"/>
      <c r="NE19" s="240"/>
      <c r="NF19" s="240"/>
      <c r="NG19" s="240"/>
      <c r="NH19" s="240"/>
      <c r="NI19" s="240"/>
      <c r="NJ19" s="240"/>
      <c r="NK19" s="240"/>
      <c r="NL19" s="240"/>
      <c r="NM19" s="240"/>
      <c r="NN19" s="240"/>
      <c r="NO19" s="240"/>
      <c r="NP19" s="240"/>
      <c r="NQ19" s="240"/>
      <c r="NR19" s="240"/>
      <c r="NS19" s="240"/>
      <c r="NT19" s="240"/>
      <c r="NU19" s="240"/>
      <c r="NV19" s="240"/>
      <c r="NW19" s="240"/>
      <c r="NX19" s="240"/>
      <c r="NY19" s="240"/>
      <c r="NZ19" s="240"/>
      <c r="OA19" s="240"/>
      <c r="OB19" s="240"/>
      <c r="OC19" s="240"/>
      <c r="OD19" s="240"/>
      <c r="OE19" s="240"/>
      <c r="OF19" s="240"/>
      <c r="OG19" s="240"/>
      <c r="OH19" s="240"/>
      <c r="OI19" s="240"/>
      <c r="OJ19" s="240"/>
      <c r="OK19" s="240"/>
      <c r="OL19" s="240"/>
      <c r="OM19" s="240"/>
      <c r="ON19" s="240"/>
      <c r="OO19" s="240"/>
      <c r="OP19" s="240"/>
      <c r="OQ19" s="240"/>
      <c r="OR19" s="240"/>
      <c r="OS19" s="240"/>
      <c r="OT19" s="240"/>
      <c r="OU19" s="240"/>
      <c r="OV19" s="240"/>
      <c r="OW19" s="240"/>
      <c r="OX19" s="240"/>
      <c r="OY19" s="240"/>
      <c r="OZ19" s="240"/>
      <c r="PA19" s="240"/>
      <c r="PB19" s="240"/>
      <c r="PC19" s="240"/>
      <c r="PD19" s="240"/>
      <c r="PE19" s="240"/>
      <c r="PF19" s="240"/>
      <c r="PG19" s="240"/>
      <c r="PH19" s="240"/>
      <c r="PI19" s="240"/>
      <c r="PJ19" s="240"/>
      <c r="PK19" s="240"/>
      <c r="PL19" s="240"/>
      <c r="PM19" s="240"/>
      <c r="PN19" s="240"/>
      <c r="PO19" s="240"/>
      <c r="PP19" s="240"/>
      <c r="PQ19" s="240"/>
      <c r="PR19" s="240"/>
      <c r="PS19" s="240"/>
      <c r="PT19" s="240"/>
      <c r="PU19" s="240"/>
      <c r="PV19" s="240"/>
      <c r="PW19" s="240"/>
      <c r="PX19" s="240"/>
      <c r="PY19" s="240"/>
      <c r="PZ19" s="240"/>
      <c r="QA19" s="240"/>
      <c r="QB19" s="240"/>
      <c r="QC19" s="240"/>
      <c r="QD19" s="240"/>
      <c r="QE19" s="240"/>
      <c r="QF19" s="240"/>
      <c r="QG19" s="240"/>
      <c r="QH19" s="240"/>
      <c r="QI19" s="240"/>
      <c r="QJ19" s="240"/>
      <c r="QK19" s="240"/>
      <c r="QL19" s="240"/>
      <c r="QM19" s="240"/>
      <c r="QN19" s="240"/>
      <c r="QO19" s="240"/>
      <c r="QP19" s="240"/>
      <c r="QQ19" s="240"/>
      <c r="QR19" s="240"/>
      <c r="QS19" s="240"/>
      <c r="QT19" s="240"/>
      <c r="QU19" s="240"/>
      <c r="QV19" s="240"/>
      <c r="QW19" s="240"/>
      <c r="QX19" s="240"/>
      <c r="QY19" s="240"/>
      <c r="QZ19" s="240"/>
      <c r="RA19" s="240"/>
      <c r="RB19" s="240"/>
      <c r="RC19" s="240"/>
      <c r="RD19" s="240"/>
      <c r="RE19" s="240"/>
      <c r="RF19" s="240"/>
      <c r="RG19" s="240"/>
      <c r="RH19" s="240"/>
      <c r="RI19" s="240"/>
      <c r="RJ19" s="240"/>
      <c r="RK19" s="240"/>
      <c r="RL19" s="240"/>
      <c r="RM19" s="240"/>
      <c r="RN19" s="240"/>
      <c r="RO19" s="240"/>
      <c r="RP19" s="240"/>
      <c r="RQ19" s="240"/>
      <c r="RR19" s="240"/>
      <c r="RS19" s="240"/>
      <c r="RT19" s="240"/>
      <c r="RU19" s="240"/>
      <c r="RV19" s="240"/>
      <c r="RW19" s="240"/>
      <c r="RX19" s="240"/>
      <c r="RY19" s="240"/>
      <c r="RZ19" s="240"/>
      <c r="SA19" s="240"/>
      <c r="SB19" s="240"/>
      <c r="SC19" s="240"/>
      <c r="SD19" s="240"/>
      <c r="SE19" s="240"/>
      <c r="SF19" s="240"/>
      <c r="SG19" s="240"/>
      <c r="SH19" s="240"/>
      <c r="SI19" s="240"/>
      <c r="SJ19" s="240"/>
      <c r="SK19" s="240"/>
      <c r="SL19" s="240"/>
      <c r="SM19" s="240"/>
      <c r="SN19" s="240"/>
      <c r="SO19" s="240"/>
      <c r="SP19" s="240"/>
      <c r="SQ19" s="240"/>
      <c r="SR19" s="240"/>
      <c r="SS19" s="240"/>
      <c r="ST19" s="240"/>
      <c r="SU19" s="240"/>
      <c r="SV19" s="240"/>
      <c r="SW19" s="240"/>
      <c r="SX19" s="240"/>
      <c r="SY19" s="240"/>
      <c r="SZ19" s="240"/>
      <c r="TA19" s="240"/>
      <c r="TB19" s="240"/>
      <c r="TC19" s="240"/>
      <c r="TD19" s="240"/>
      <c r="TE19" s="240"/>
      <c r="TF19" s="240"/>
      <c r="TG19" s="240"/>
      <c r="TH19" s="240"/>
      <c r="TI19" s="240"/>
      <c r="TJ19" s="240"/>
      <c r="TK19" s="240"/>
      <c r="TL19" s="240"/>
      <c r="TM19" s="240"/>
      <c r="TN19" s="240"/>
      <c r="TO19" s="240"/>
      <c r="TP19" s="240"/>
      <c r="TQ19" s="240"/>
      <c r="TR19" s="240"/>
      <c r="TS19" s="240"/>
      <c r="TT19" s="240"/>
      <c r="TU19" s="240"/>
      <c r="TV19" s="240"/>
      <c r="TW19" s="240"/>
      <c r="TX19" s="240"/>
      <c r="TY19" s="240"/>
      <c r="TZ19" s="240"/>
      <c r="UA19" s="240"/>
      <c r="UB19" s="240"/>
      <c r="UC19" s="240"/>
      <c r="UD19" s="240"/>
      <c r="UE19" s="240"/>
      <c r="UF19" s="240"/>
      <c r="UG19" s="240"/>
      <c r="UH19" s="240"/>
      <c r="UI19" s="240"/>
      <c r="UJ19" s="240"/>
      <c r="UK19" s="240"/>
      <c r="UL19" s="240"/>
      <c r="UM19" s="240"/>
      <c r="UN19" s="240"/>
      <c r="UO19" s="240"/>
      <c r="UP19" s="240"/>
      <c r="UQ19" s="240"/>
      <c r="UR19" s="240"/>
      <c r="US19" s="240"/>
      <c r="UT19" s="240"/>
      <c r="UU19" s="240"/>
      <c r="UV19" s="240"/>
      <c r="UW19" s="240"/>
      <c r="UX19" s="240"/>
      <c r="UY19" s="240"/>
      <c r="UZ19" s="240"/>
      <c r="VA19" s="240"/>
      <c r="VB19" s="240"/>
      <c r="VC19" s="240"/>
      <c r="VD19" s="240"/>
      <c r="VE19" s="240"/>
      <c r="VF19" s="240"/>
      <c r="VG19" s="240"/>
      <c r="VH19" s="240"/>
      <c r="VI19" s="240"/>
      <c r="VJ19" s="240"/>
      <c r="VK19" s="240"/>
      <c r="VL19" s="240"/>
      <c r="VM19" s="240"/>
      <c r="VN19" s="240"/>
      <c r="VO19" s="240"/>
      <c r="VP19" s="240"/>
      <c r="VQ19" s="240"/>
      <c r="VR19" s="240"/>
      <c r="VS19" s="240"/>
      <c r="VT19" s="240"/>
      <c r="VU19" s="240"/>
      <c r="VV19" s="240"/>
      <c r="VW19" s="240"/>
      <c r="VX19" s="240"/>
      <c r="VY19" s="240"/>
      <c r="VZ19" s="240"/>
      <c r="WA19" s="240"/>
      <c r="WB19" s="240"/>
      <c r="WC19" s="240"/>
      <c r="WD19" s="240"/>
      <c r="WE19" s="240"/>
      <c r="WF19" s="240"/>
      <c r="WG19" s="240"/>
      <c r="WH19" s="240"/>
      <c r="WI19" s="240"/>
      <c r="WJ19" s="240"/>
      <c r="WK19" s="240"/>
      <c r="WL19" s="240"/>
      <c r="WM19" s="240"/>
      <c r="WN19" s="240"/>
      <c r="WO19" s="240"/>
      <c r="WP19" s="240"/>
      <c r="WQ19" s="240"/>
      <c r="WR19" s="240"/>
      <c r="WS19" s="240"/>
      <c r="WT19" s="240"/>
      <c r="WU19" s="240"/>
      <c r="WV19" s="240"/>
      <c r="WW19" s="240"/>
      <c r="WX19" s="240"/>
      <c r="WY19" s="240"/>
      <c r="WZ19" s="240"/>
      <c r="XA19" s="240"/>
      <c r="XB19" s="240"/>
      <c r="XC19" s="240"/>
      <c r="XD19" s="240"/>
      <c r="XE19" s="240"/>
      <c r="XF19" s="240"/>
      <c r="XG19" s="240"/>
      <c r="XH19" s="240"/>
      <c r="XI19" s="240"/>
      <c r="XJ19" s="240"/>
      <c r="XK19" s="240"/>
      <c r="XL19" s="240"/>
      <c r="XM19" s="240"/>
      <c r="XN19" s="240"/>
      <c r="XO19" s="240"/>
      <c r="XP19" s="240"/>
      <c r="XQ19" s="240"/>
      <c r="XR19" s="240"/>
      <c r="XS19" s="240"/>
      <c r="XT19" s="240"/>
      <c r="XU19" s="240"/>
      <c r="XV19" s="240"/>
      <c r="XW19" s="240"/>
      <c r="XX19" s="240"/>
      <c r="XY19" s="240"/>
      <c r="XZ19" s="240"/>
      <c r="YA19" s="240"/>
      <c r="YB19" s="240"/>
      <c r="YC19" s="240"/>
      <c r="YD19" s="240"/>
      <c r="YE19" s="240"/>
      <c r="YF19" s="240"/>
      <c r="YG19" s="240"/>
      <c r="YH19" s="240"/>
      <c r="YI19" s="240"/>
      <c r="YJ19" s="240"/>
      <c r="YK19" s="240"/>
      <c r="YL19" s="240"/>
      <c r="YM19" s="240"/>
      <c r="YN19" s="240"/>
      <c r="YO19" s="240"/>
      <c r="YP19" s="240"/>
      <c r="YQ19" s="240"/>
      <c r="YR19" s="240"/>
      <c r="YS19" s="240"/>
      <c r="YT19" s="240"/>
      <c r="YU19" s="240"/>
      <c r="YV19" s="240"/>
      <c r="YW19" s="240"/>
      <c r="YX19" s="240"/>
      <c r="YY19" s="240"/>
      <c r="YZ19" s="240"/>
      <c r="ZA19" s="240"/>
      <c r="ZB19" s="240"/>
      <c r="ZC19" s="240"/>
      <c r="ZD19" s="240"/>
      <c r="ZE19" s="240"/>
      <c r="ZF19" s="240"/>
      <c r="ZG19" s="240"/>
      <c r="ZH19" s="240"/>
      <c r="ZI19" s="240"/>
      <c r="ZJ19" s="240"/>
      <c r="ZK19" s="240"/>
      <c r="ZL19" s="240"/>
      <c r="ZM19" s="240"/>
      <c r="ZN19" s="240"/>
      <c r="ZO19" s="240"/>
      <c r="ZP19" s="240"/>
      <c r="ZQ19" s="240"/>
      <c r="ZR19" s="240"/>
      <c r="ZS19" s="240"/>
      <c r="ZT19" s="240"/>
      <c r="ZU19" s="240"/>
      <c r="ZV19" s="240"/>
      <c r="ZW19" s="240"/>
      <c r="ZX19" s="240"/>
      <c r="ZY19" s="240"/>
      <c r="ZZ19" s="240"/>
      <c r="AAA19" s="240"/>
      <c r="AAB19" s="240"/>
      <c r="AAC19" s="240"/>
      <c r="AAD19" s="240"/>
      <c r="AAE19" s="240"/>
      <c r="AAF19" s="240"/>
      <c r="AAG19" s="240"/>
      <c r="AAH19" s="240"/>
      <c r="AAI19" s="240"/>
      <c r="AAJ19" s="240"/>
      <c r="AAK19" s="240"/>
      <c r="AAL19" s="240"/>
      <c r="AAM19" s="240"/>
      <c r="AAN19" s="240"/>
      <c r="AAO19" s="240"/>
      <c r="AAP19" s="240"/>
      <c r="AAQ19" s="240"/>
      <c r="AAR19" s="240"/>
      <c r="AAS19" s="240"/>
      <c r="AAT19" s="240"/>
      <c r="AAU19" s="240"/>
      <c r="AAV19" s="240"/>
      <c r="AAW19" s="240"/>
      <c r="AAX19" s="240"/>
      <c r="AAY19" s="240"/>
      <c r="AAZ19" s="240"/>
      <c r="ABA19" s="240"/>
      <c r="ABB19" s="240"/>
      <c r="ABC19" s="240"/>
      <c r="ABD19" s="240"/>
      <c r="ABE19" s="240"/>
      <c r="ABF19" s="240"/>
      <c r="ABG19" s="240"/>
      <c r="ABH19" s="240"/>
      <c r="ABI19" s="240"/>
      <c r="ABJ19" s="240"/>
      <c r="ABK19" s="240"/>
      <c r="ABL19" s="240"/>
      <c r="ABM19" s="240"/>
      <c r="ABN19" s="240"/>
      <c r="ABO19" s="240"/>
      <c r="ABP19" s="240"/>
      <c r="ABQ19" s="240"/>
      <c r="ABR19" s="240"/>
      <c r="ABS19" s="240"/>
      <c r="ABT19" s="240"/>
      <c r="ABU19" s="240"/>
      <c r="ABV19" s="240"/>
      <c r="ABW19" s="240"/>
      <c r="ABX19" s="240"/>
      <c r="ABY19" s="240"/>
      <c r="ABZ19" s="240"/>
      <c r="ACA19" s="240"/>
      <c r="ACB19" s="240"/>
      <c r="ACC19" s="240"/>
      <c r="ACD19" s="240"/>
      <c r="ACE19" s="240"/>
      <c r="ACF19" s="240"/>
      <c r="ACG19" s="240"/>
      <c r="ACH19" s="240"/>
      <c r="ACI19" s="240"/>
      <c r="ACJ19" s="240"/>
      <c r="ACK19" s="240"/>
      <c r="ACL19" s="240"/>
      <c r="ACM19" s="240"/>
      <c r="ACN19" s="240"/>
      <c r="ACO19" s="240"/>
      <c r="ACP19" s="240"/>
      <c r="ACQ19" s="240"/>
      <c r="ACR19" s="240"/>
      <c r="ACS19" s="240"/>
      <c r="ACT19" s="240"/>
      <c r="ACU19" s="240"/>
      <c r="ACV19" s="240"/>
      <c r="ACW19" s="240"/>
      <c r="ACX19" s="240"/>
      <c r="ACY19" s="240"/>
      <c r="ACZ19" s="240"/>
      <c r="ADA19" s="240"/>
      <c r="ADB19" s="240"/>
      <c r="ADC19" s="240"/>
      <c r="ADD19" s="240"/>
      <c r="ADE19" s="240"/>
      <c r="ADF19" s="240"/>
      <c r="ADG19" s="240"/>
      <c r="ADH19" s="240"/>
      <c r="ADI19" s="240"/>
      <c r="ADJ19" s="240"/>
      <c r="ADK19" s="240"/>
      <c r="ADL19" s="240"/>
      <c r="ADM19" s="240"/>
      <c r="ADN19" s="240"/>
      <c r="ADO19" s="240"/>
      <c r="ADP19" s="240"/>
      <c r="ADQ19" s="240"/>
      <c r="ADR19" s="240"/>
      <c r="ADS19" s="240"/>
      <c r="ADT19" s="240"/>
      <c r="ADU19" s="240"/>
      <c r="ADV19" s="240"/>
      <c r="ADW19" s="240"/>
      <c r="ADX19" s="240"/>
      <c r="ADY19" s="240"/>
      <c r="ADZ19" s="240"/>
      <c r="AEA19" s="240"/>
      <c r="AEB19" s="240"/>
      <c r="AEC19" s="240"/>
      <c r="AED19" s="240"/>
      <c r="AEE19" s="240"/>
      <c r="AEF19" s="240"/>
      <c r="AEG19" s="240"/>
      <c r="AEH19" s="240"/>
      <c r="AEI19" s="240"/>
      <c r="AEJ19" s="240"/>
      <c r="AEK19" s="240"/>
      <c r="AEL19" s="240"/>
      <c r="AEM19" s="240"/>
      <c r="AEN19" s="240"/>
      <c r="AEO19" s="240"/>
      <c r="AEP19" s="240"/>
      <c r="AEQ19" s="240"/>
      <c r="AER19" s="240"/>
      <c r="AES19" s="240"/>
      <c r="AET19" s="240"/>
      <c r="AEU19" s="240"/>
      <c r="AEV19" s="240"/>
      <c r="AEW19" s="240"/>
      <c r="AEX19" s="240"/>
      <c r="AEY19" s="240"/>
      <c r="AEZ19" s="240"/>
      <c r="AFA19" s="240"/>
      <c r="AFB19" s="240"/>
      <c r="AFC19" s="240"/>
      <c r="AFD19" s="240"/>
      <c r="AFE19" s="240"/>
      <c r="AFF19" s="240"/>
      <c r="AFG19" s="240"/>
      <c r="AFH19" s="240"/>
      <c r="AFI19" s="240"/>
      <c r="AFJ19" s="240"/>
      <c r="AFK19" s="240"/>
      <c r="AFL19" s="240"/>
      <c r="AFM19" s="240"/>
      <c r="AFN19" s="240"/>
      <c r="AFO19" s="240"/>
      <c r="AFP19" s="240"/>
      <c r="AFQ19" s="240"/>
      <c r="AFR19" s="240"/>
      <c r="AFS19" s="240"/>
      <c r="AFT19" s="240"/>
      <c r="AFU19" s="240"/>
      <c r="AFV19" s="240"/>
      <c r="AFW19" s="240"/>
      <c r="AFX19" s="240"/>
      <c r="AFY19" s="240"/>
      <c r="AFZ19" s="240"/>
      <c r="AGA19" s="240"/>
      <c r="AGB19" s="240"/>
      <c r="AGC19" s="240"/>
      <c r="AGD19" s="240"/>
      <c r="AGE19" s="240"/>
      <c r="AGF19" s="240"/>
      <c r="AGG19" s="240"/>
      <c r="AGH19" s="240"/>
      <c r="AGI19" s="240"/>
      <c r="AGJ19" s="240"/>
      <c r="AGK19" s="240"/>
      <c r="AGL19" s="240"/>
      <c r="AGM19" s="240"/>
      <c r="AGN19" s="240"/>
      <c r="AGO19" s="240"/>
      <c r="AGP19" s="240"/>
      <c r="AGQ19" s="240"/>
      <c r="AGR19" s="240"/>
      <c r="AGS19" s="240"/>
      <c r="AGT19" s="240"/>
      <c r="AGU19" s="240"/>
      <c r="AGV19" s="240"/>
      <c r="AGW19" s="240"/>
      <c r="AGX19" s="240"/>
      <c r="AGY19" s="240"/>
      <c r="AGZ19" s="240"/>
      <c r="AHA19" s="240"/>
      <c r="AHB19" s="240"/>
      <c r="AHC19" s="240"/>
      <c r="AHD19" s="240"/>
      <c r="AHE19" s="240"/>
      <c r="AHF19" s="240"/>
      <c r="AHG19" s="240"/>
      <c r="AHH19" s="240"/>
      <c r="AHI19" s="240"/>
      <c r="AHJ19" s="240"/>
      <c r="AHK19" s="240"/>
      <c r="AHL19" s="240"/>
      <c r="AHM19" s="240"/>
      <c r="AHN19" s="240"/>
      <c r="AHO19" s="240"/>
      <c r="AHP19" s="240"/>
      <c r="AHQ19" s="240"/>
      <c r="AHR19" s="240"/>
      <c r="AHS19" s="240"/>
      <c r="AHT19" s="240"/>
      <c r="AHU19" s="240"/>
      <c r="AHV19" s="240"/>
      <c r="AHW19" s="240"/>
      <c r="AHX19" s="240"/>
      <c r="AHY19" s="240"/>
      <c r="AHZ19" s="240"/>
      <c r="AIA19" s="240"/>
      <c r="AIB19" s="240"/>
      <c r="AIC19" s="240"/>
      <c r="AID19" s="240"/>
      <c r="AIE19" s="240"/>
      <c r="AIF19" s="240"/>
      <c r="AIG19" s="240"/>
      <c r="AIH19" s="240"/>
      <c r="AII19" s="240"/>
      <c r="AIJ19" s="240"/>
      <c r="AIK19" s="240"/>
      <c r="AIL19" s="240"/>
      <c r="AIM19" s="240"/>
      <c r="AIN19" s="240"/>
      <c r="AIO19" s="240"/>
      <c r="AIP19" s="240"/>
      <c r="AIQ19" s="240"/>
      <c r="AIR19" s="240"/>
      <c r="AIS19" s="240"/>
      <c r="AIT19" s="240"/>
      <c r="AIU19" s="240"/>
      <c r="AIV19" s="240"/>
      <c r="AIW19" s="240"/>
      <c r="AIX19" s="240"/>
      <c r="AIY19" s="240"/>
      <c r="AIZ19" s="240"/>
      <c r="AJA19" s="240"/>
      <c r="AJB19" s="240"/>
      <c r="AJC19" s="240"/>
      <c r="AJD19" s="240"/>
      <c r="AJE19" s="240"/>
      <c r="AJF19" s="240"/>
      <c r="AJG19" s="240"/>
      <c r="AJH19" s="240"/>
      <c r="AJI19" s="240"/>
      <c r="AJJ19" s="240"/>
      <c r="AJK19" s="240"/>
      <c r="AJL19" s="240"/>
      <c r="AJM19" s="240"/>
      <c r="AJN19" s="240"/>
      <c r="AJO19" s="240"/>
      <c r="AJP19" s="240"/>
      <c r="AJQ19" s="240"/>
      <c r="AJR19" s="240"/>
      <c r="AJS19" s="240"/>
      <c r="AJT19" s="240"/>
      <c r="AJU19" s="240"/>
      <c r="AJV19" s="240"/>
      <c r="AJW19" s="240"/>
      <c r="AJX19" s="240"/>
      <c r="AJY19" s="240"/>
      <c r="AJZ19" s="240"/>
      <c r="AKA19" s="240"/>
      <c r="AKB19" s="240"/>
      <c r="AKC19" s="240"/>
      <c r="AKD19" s="240"/>
      <c r="AKE19" s="240"/>
      <c r="AKF19" s="240"/>
      <c r="AKG19" s="240"/>
      <c r="AKH19" s="240"/>
      <c r="AKI19" s="240"/>
      <c r="AKJ19" s="240"/>
      <c r="AKK19" s="240"/>
      <c r="AKL19" s="240"/>
      <c r="AKM19" s="240"/>
      <c r="AKN19" s="240"/>
      <c r="AKO19" s="240"/>
      <c r="AKP19" s="240"/>
      <c r="AKQ19" s="240"/>
      <c r="AKR19" s="240"/>
      <c r="AKS19" s="240"/>
      <c r="AKT19" s="240"/>
      <c r="AKU19" s="240"/>
      <c r="AKV19" s="240"/>
      <c r="AKW19" s="240"/>
      <c r="AKX19" s="240"/>
      <c r="AKY19" s="240"/>
      <c r="AKZ19" s="240"/>
      <c r="ALA19" s="240"/>
      <c r="ALB19" s="240"/>
      <c r="ALC19" s="240"/>
      <c r="ALD19" s="240"/>
      <c r="ALE19" s="240"/>
      <c r="ALF19" s="240"/>
      <c r="ALG19" s="240"/>
      <c r="ALH19" s="240"/>
      <c r="ALI19" s="240"/>
      <c r="ALJ19" s="240"/>
      <c r="ALK19" s="240"/>
      <c r="ALL19" s="240"/>
      <c r="ALM19" s="240"/>
      <c r="ALN19" s="240"/>
      <c r="ALO19" s="240"/>
      <c r="ALP19" s="240"/>
      <c r="ALQ19" s="240"/>
      <c r="ALR19" s="240"/>
      <c r="ALS19" s="240"/>
      <c r="ALT19" s="240"/>
      <c r="ALU19" s="240"/>
      <c r="ALV19" s="240"/>
      <c r="ALW19" s="240"/>
      <c r="ALX19" s="240"/>
      <c r="ALY19" s="240"/>
      <c r="ALZ19" s="240"/>
      <c r="AMA19" s="240"/>
      <c r="AMB19" s="240"/>
      <c r="AMC19" s="240"/>
      <c r="AMD19" s="240"/>
      <c r="AME19" s="240"/>
      <c r="AMF19" s="240"/>
      <c r="AMG19" s="240"/>
      <c r="AMH19" s="240"/>
      <c r="AMI19" s="240"/>
      <c r="AMJ19" s="240"/>
      <c r="AMK19" s="240"/>
    </row>
    <row r="20" spans="1:1025" s="234" customFormat="1" ht="15" hidden="1" customHeight="1" x14ac:dyDescent="0.25">
      <c r="A20" s="329" t="s">
        <v>110</v>
      </c>
      <c r="B20" s="329"/>
      <c r="C20" s="329"/>
      <c r="D20" s="329"/>
      <c r="E20" s="329"/>
      <c r="F20" s="329"/>
      <c r="G20" s="329"/>
      <c r="H20" s="329"/>
      <c r="I20" s="329"/>
      <c r="J20" s="329"/>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c r="GQ20" s="240"/>
      <c r="GR20" s="240"/>
      <c r="GS20" s="240"/>
      <c r="GT20" s="240"/>
      <c r="GU20" s="240"/>
      <c r="GV20" s="240"/>
      <c r="GW20" s="240"/>
      <c r="GX20" s="240"/>
      <c r="GY20" s="240"/>
      <c r="GZ20" s="240"/>
      <c r="HA20" s="240"/>
      <c r="HB20" s="240"/>
      <c r="HC20" s="240"/>
      <c r="HD20" s="240"/>
      <c r="HE20" s="240"/>
      <c r="HF20" s="240"/>
      <c r="HG20" s="240"/>
      <c r="HH20" s="240"/>
      <c r="HI20" s="240"/>
      <c r="HJ20" s="240"/>
      <c r="HK20" s="240"/>
      <c r="HL20" s="240"/>
      <c r="HM20" s="240"/>
      <c r="HN20" s="240"/>
      <c r="HO20" s="240"/>
      <c r="HP20" s="240"/>
      <c r="HQ20" s="240"/>
      <c r="HR20" s="240"/>
      <c r="HS20" s="240"/>
      <c r="HT20" s="240"/>
      <c r="HU20" s="240"/>
      <c r="HV20" s="240"/>
      <c r="HW20" s="240"/>
      <c r="HX20" s="240"/>
      <c r="HY20" s="240"/>
      <c r="HZ20" s="240"/>
      <c r="IA20" s="240"/>
      <c r="IB20" s="240"/>
      <c r="IC20" s="240"/>
      <c r="ID20" s="240"/>
      <c r="IE20" s="240"/>
      <c r="IF20" s="240"/>
      <c r="IG20" s="240"/>
      <c r="IH20" s="240"/>
      <c r="II20" s="240"/>
      <c r="IJ20" s="240"/>
      <c r="IK20" s="240"/>
      <c r="IL20" s="240"/>
      <c r="IM20" s="240"/>
      <c r="IN20" s="240"/>
      <c r="IO20" s="240"/>
      <c r="IP20" s="240"/>
      <c r="IQ20" s="240"/>
      <c r="IR20" s="240"/>
      <c r="IS20" s="240"/>
      <c r="IT20" s="240"/>
      <c r="IU20" s="240"/>
      <c r="IV20" s="240"/>
      <c r="IW20" s="240"/>
      <c r="IX20" s="240"/>
      <c r="IY20" s="240"/>
      <c r="IZ20" s="240"/>
      <c r="JA20" s="240"/>
      <c r="JB20" s="240"/>
      <c r="JC20" s="240"/>
      <c r="JD20" s="240"/>
      <c r="JE20" s="240"/>
      <c r="JF20" s="240"/>
      <c r="JG20" s="240"/>
      <c r="JH20" s="240"/>
      <c r="JI20" s="240"/>
      <c r="JJ20" s="240"/>
      <c r="JK20" s="240"/>
      <c r="JL20" s="240"/>
      <c r="JM20" s="240"/>
      <c r="JN20" s="240"/>
      <c r="JO20" s="240"/>
      <c r="JP20" s="240"/>
      <c r="JQ20" s="240"/>
      <c r="JR20" s="240"/>
      <c r="JS20" s="240"/>
      <c r="JT20" s="240"/>
      <c r="JU20" s="240"/>
      <c r="JV20" s="240"/>
      <c r="JW20" s="240"/>
      <c r="JX20" s="240"/>
      <c r="JY20" s="240"/>
      <c r="JZ20" s="240"/>
      <c r="KA20" s="240"/>
      <c r="KB20" s="240"/>
      <c r="KC20" s="240"/>
      <c r="KD20" s="240"/>
      <c r="KE20" s="240"/>
      <c r="KF20" s="240"/>
      <c r="KG20" s="240"/>
      <c r="KH20" s="240"/>
      <c r="KI20" s="240"/>
      <c r="KJ20" s="240"/>
      <c r="KK20" s="240"/>
      <c r="KL20" s="240"/>
      <c r="KM20" s="240"/>
      <c r="KN20" s="240"/>
      <c r="KO20" s="240"/>
      <c r="KP20" s="240"/>
      <c r="KQ20" s="240"/>
      <c r="KR20" s="240"/>
      <c r="KS20" s="240"/>
      <c r="KT20" s="240"/>
      <c r="KU20" s="240"/>
      <c r="KV20" s="240"/>
      <c r="KW20" s="240"/>
      <c r="KX20" s="240"/>
      <c r="KY20" s="240"/>
      <c r="KZ20" s="240"/>
      <c r="LA20" s="240"/>
      <c r="LB20" s="240"/>
      <c r="LC20" s="240"/>
      <c r="LD20" s="240"/>
      <c r="LE20" s="240"/>
      <c r="LF20" s="240"/>
      <c r="LG20" s="240"/>
      <c r="LH20" s="240"/>
      <c r="LI20" s="240"/>
      <c r="LJ20" s="240"/>
      <c r="LK20" s="240"/>
      <c r="LL20" s="240"/>
      <c r="LM20" s="240"/>
      <c r="LN20" s="240"/>
      <c r="LO20" s="240"/>
      <c r="LP20" s="240"/>
      <c r="LQ20" s="240"/>
      <c r="LR20" s="240"/>
      <c r="LS20" s="240"/>
      <c r="LT20" s="240"/>
      <c r="LU20" s="240"/>
      <c r="LV20" s="240"/>
      <c r="LW20" s="240"/>
      <c r="LX20" s="240"/>
      <c r="LY20" s="240"/>
      <c r="LZ20" s="240"/>
      <c r="MA20" s="240"/>
      <c r="MB20" s="240"/>
      <c r="MC20" s="240"/>
      <c r="MD20" s="240"/>
      <c r="ME20" s="240"/>
      <c r="MF20" s="240"/>
      <c r="MG20" s="240"/>
      <c r="MH20" s="240"/>
      <c r="MI20" s="240"/>
      <c r="MJ20" s="240"/>
      <c r="MK20" s="240"/>
      <c r="ML20" s="240"/>
      <c r="MM20" s="240"/>
      <c r="MN20" s="240"/>
      <c r="MO20" s="240"/>
      <c r="MP20" s="240"/>
      <c r="MQ20" s="240"/>
      <c r="MR20" s="240"/>
      <c r="MS20" s="240"/>
      <c r="MT20" s="240"/>
      <c r="MU20" s="240"/>
      <c r="MV20" s="240"/>
      <c r="MW20" s="240"/>
      <c r="MX20" s="240"/>
      <c r="MY20" s="240"/>
      <c r="MZ20" s="240"/>
      <c r="NA20" s="240"/>
      <c r="NB20" s="240"/>
      <c r="NC20" s="240"/>
      <c r="ND20" s="240"/>
      <c r="NE20" s="240"/>
      <c r="NF20" s="240"/>
      <c r="NG20" s="240"/>
      <c r="NH20" s="240"/>
      <c r="NI20" s="240"/>
      <c r="NJ20" s="240"/>
      <c r="NK20" s="240"/>
      <c r="NL20" s="240"/>
      <c r="NM20" s="240"/>
      <c r="NN20" s="240"/>
      <c r="NO20" s="240"/>
      <c r="NP20" s="240"/>
      <c r="NQ20" s="240"/>
      <c r="NR20" s="240"/>
      <c r="NS20" s="240"/>
      <c r="NT20" s="240"/>
      <c r="NU20" s="240"/>
      <c r="NV20" s="240"/>
      <c r="NW20" s="240"/>
      <c r="NX20" s="240"/>
      <c r="NY20" s="240"/>
      <c r="NZ20" s="240"/>
      <c r="OA20" s="240"/>
      <c r="OB20" s="240"/>
      <c r="OC20" s="240"/>
      <c r="OD20" s="240"/>
      <c r="OE20" s="240"/>
      <c r="OF20" s="240"/>
      <c r="OG20" s="240"/>
      <c r="OH20" s="240"/>
      <c r="OI20" s="240"/>
      <c r="OJ20" s="240"/>
      <c r="OK20" s="240"/>
      <c r="OL20" s="240"/>
      <c r="OM20" s="240"/>
      <c r="ON20" s="240"/>
      <c r="OO20" s="240"/>
      <c r="OP20" s="240"/>
      <c r="OQ20" s="240"/>
      <c r="OR20" s="240"/>
      <c r="OS20" s="240"/>
      <c r="OT20" s="240"/>
      <c r="OU20" s="240"/>
      <c r="OV20" s="240"/>
      <c r="OW20" s="240"/>
      <c r="OX20" s="240"/>
      <c r="OY20" s="240"/>
      <c r="OZ20" s="240"/>
      <c r="PA20" s="240"/>
      <c r="PB20" s="240"/>
      <c r="PC20" s="240"/>
      <c r="PD20" s="240"/>
      <c r="PE20" s="240"/>
      <c r="PF20" s="240"/>
      <c r="PG20" s="240"/>
      <c r="PH20" s="240"/>
      <c r="PI20" s="240"/>
      <c r="PJ20" s="240"/>
      <c r="PK20" s="240"/>
      <c r="PL20" s="240"/>
      <c r="PM20" s="240"/>
      <c r="PN20" s="240"/>
      <c r="PO20" s="240"/>
      <c r="PP20" s="240"/>
      <c r="PQ20" s="240"/>
      <c r="PR20" s="240"/>
      <c r="PS20" s="240"/>
      <c r="PT20" s="240"/>
      <c r="PU20" s="240"/>
      <c r="PV20" s="240"/>
      <c r="PW20" s="240"/>
      <c r="PX20" s="240"/>
      <c r="PY20" s="240"/>
      <c r="PZ20" s="240"/>
      <c r="QA20" s="240"/>
      <c r="QB20" s="240"/>
      <c r="QC20" s="240"/>
      <c r="QD20" s="240"/>
      <c r="QE20" s="240"/>
      <c r="QF20" s="240"/>
      <c r="QG20" s="240"/>
      <c r="QH20" s="240"/>
      <c r="QI20" s="240"/>
      <c r="QJ20" s="240"/>
      <c r="QK20" s="240"/>
      <c r="QL20" s="240"/>
      <c r="QM20" s="240"/>
      <c r="QN20" s="240"/>
      <c r="QO20" s="240"/>
      <c r="QP20" s="240"/>
      <c r="QQ20" s="240"/>
      <c r="QR20" s="240"/>
      <c r="QS20" s="240"/>
      <c r="QT20" s="240"/>
      <c r="QU20" s="240"/>
      <c r="QV20" s="240"/>
      <c r="QW20" s="240"/>
      <c r="QX20" s="240"/>
      <c r="QY20" s="240"/>
      <c r="QZ20" s="240"/>
      <c r="RA20" s="240"/>
      <c r="RB20" s="240"/>
      <c r="RC20" s="240"/>
      <c r="RD20" s="240"/>
      <c r="RE20" s="240"/>
      <c r="RF20" s="240"/>
      <c r="RG20" s="240"/>
      <c r="RH20" s="240"/>
      <c r="RI20" s="240"/>
      <c r="RJ20" s="240"/>
      <c r="RK20" s="240"/>
      <c r="RL20" s="240"/>
      <c r="RM20" s="240"/>
      <c r="RN20" s="240"/>
      <c r="RO20" s="240"/>
      <c r="RP20" s="240"/>
      <c r="RQ20" s="240"/>
      <c r="RR20" s="240"/>
      <c r="RS20" s="240"/>
      <c r="RT20" s="240"/>
      <c r="RU20" s="240"/>
      <c r="RV20" s="240"/>
      <c r="RW20" s="240"/>
      <c r="RX20" s="240"/>
      <c r="RY20" s="240"/>
      <c r="RZ20" s="240"/>
      <c r="SA20" s="240"/>
      <c r="SB20" s="240"/>
      <c r="SC20" s="240"/>
      <c r="SD20" s="240"/>
      <c r="SE20" s="240"/>
      <c r="SF20" s="240"/>
      <c r="SG20" s="240"/>
      <c r="SH20" s="240"/>
      <c r="SI20" s="240"/>
      <c r="SJ20" s="240"/>
      <c r="SK20" s="240"/>
      <c r="SL20" s="240"/>
      <c r="SM20" s="240"/>
      <c r="SN20" s="240"/>
      <c r="SO20" s="240"/>
      <c r="SP20" s="240"/>
      <c r="SQ20" s="240"/>
      <c r="SR20" s="240"/>
      <c r="SS20" s="240"/>
      <c r="ST20" s="240"/>
      <c r="SU20" s="240"/>
      <c r="SV20" s="240"/>
      <c r="SW20" s="240"/>
      <c r="SX20" s="240"/>
      <c r="SY20" s="240"/>
      <c r="SZ20" s="240"/>
      <c r="TA20" s="240"/>
      <c r="TB20" s="240"/>
      <c r="TC20" s="240"/>
      <c r="TD20" s="240"/>
      <c r="TE20" s="240"/>
      <c r="TF20" s="240"/>
      <c r="TG20" s="240"/>
      <c r="TH20" s="240"/>
      <c r="TI20" s="240"/>
      <c r="TJ20" s="240"/>
      <c r="TK20" s="240"/>
      <c r="TL20" s="240"/>
      <c r="TM20" s="240"/>
      <c r="TN20" s="240"/>
      <c r="TO20" s="240"/>
      <c r="TP20" s="240"/>
      <c r="TQ20" s="240"/>
      <c r="TR20" s="240"/>
      <c r="TS20" s="240"/>
      <c r="TT20" s="240"/>
      <c r="TU20" s="240"/>
      <c r="TV20" s="240"/>
      <c r="TW20" s="240"/>
      <c r="TX20" s="240"/>
      <c r="TY20" s="240"/>
      <c r="TZ20" s="240"/>
      <c r="UA20" s="240"/>
      <c r="UB20" s="240"/>
      <c r="UC20" s="240"/>
      <c r="UD20" s="240"/>
      <c r="UE20" s="240"/>
      <c r="UF20" s="240"/>
      <c r="UG20" s="240"/>
      <c r="UH20" s="240"/>
      <c r="UI20" s="240"/>
      <c r="UJ20" s="240"/>
      <c r="UK20" s="240"/>
      <c r="UL20" s="240"/>
      <c r="UM20" s="240"/>
      <c r="UN20" s="240"/>
      <c r="UO20" s="240"/>
      <c r="UP20" s="240"/>
      <c r="UQ20" s="240"/>
      <c r="UR20" s="240"/>
      <c r="US20" s="240"/>
      <c r="UT20" s="240"/>
      <c r="UU20" s="240"/>
      <c r="UV20" s="240"/>
      <c r="UW20" s="240"/>
      <c r="UX20" s="240"/>
      <c r="UY20" s="240"/>
      <c r="UZ20" s="240"/>
      <c r="VA20" s="240"/>
      <c r="VB20" s="240"/>
      <c r="VC20" s="240"/>
      <c r="VD20" s="240"/>
      <c r="VE20" s="240"/>
      <c r="VF20" s="240"/>
      <c r="VG20" s="240"/>
      <c r="VH20" s="240"/>
      <c r="VI20" s="240"/>
      <c r="VJ20" s="240"/>
      <c r="VK20" s="240"/>
      <c r="VL20" s="240"/>
      <c r="VM20" s="240"/>
      <c r="VN20" s="240"/>
      <c r="VO20" s="240"/>
      <c r="VP20" s="240"/>
      <c r="VQ20" s="240"/>
      <c r="VR20" s="240"/>
      <c r="VS20" s="240"/>
      <c r="VT20" s="240"/>
      <c r="VU20" s="240"/>
      <c r="VV20" s="240"/>
      <c r="VW20" s="240"/>
      <c r="VX20" s="240"/>
      <c r="VY20" s="240"/>
      <c r="VZ20" s="240"/>
      <c r="WA20" s="240"/>
      <c r="WB20" s="240"/>
      <c r="WC20" s="240"/>
      <c r="WD20" s="240"/>
      <c r="WE20" s="240"/>
      <c r="WF20" s="240"/>
      <c r="WG20" s="240"/>
      <c r="WH20" s="240"/>
      <c r="WI20" s="240"/>
      <c r="WJ20" s="240"/>
      <c r="WK20" s="240"/>
      <c r="WL20" s="240"/>
      <c r="WM20" s="240"/>
      <c r="WN20" s="240"/>
      <c r="WO20" s="240"/>
      <c r="WP20" s="240"/>
      <c r="WQ20" s="240"/>
      <c r="WR20" s="240"/>
      <c r="WS20" s="240"/>
      <c r="WT20" s="240"/>
      <c r="WU20" s="240"/>
      <c r="WV20" s="240"/>
      <c r="WW20" s="240"/>
      <c r="WX20" s="240"/>
      <c r="WY20" s="240"/>
      <c r="WZ20" s="240"/>
      <c r="XA20" s="240"/>
      <c r="XB20" s="240"/>
      <c r="XC20" s="240"/>
      <c r="XD20" s="240"/>
      <c r="XE20" s="240"/>
      <c r="XF20" s="240"/>
      <c r="XG20" s="240"/>
      <c r="XH20" s="240"/>
      <c r="XI20" s="240"/>
      <c r="XJ20" s="240"/>
      <c r="XK20" s="240"/>
      <c r="XL20" s="240"/>
      <c r="XM20" s="240"/>
      <c r="XN20" s="240"/>
      <c r="XO20" s="240"/>
      <c r="XP20" s="240"/>
      <c r="XQ20" s="240"/>
      <c r="XR20" s="240"/>
      <c r="XS20" s="240"/>
      <c r="XT20" s="240"/>
      <c r="XU20" s="240"/>
      <c r="XV20" s="240"/>
      <c r="XW20" s="240"/>
      <c r="XX20" s="240"/>
      <c r="XY20" s="240"/>
      <c r="XZ20" s="240"/>
      <c r="YA20" s="240"/>
      <c r="YB20" s="240"/>
      <c r="YC20" s="240"/>
      <c r="YD20" s="240"/>
      <c r="YE20" s="240"/>
      <c r="YF20" s="240"/>
      <c r="YG20" s="240"/>
      <c r="YH20" s="240"/>
      <c r="YI20" s="240"/>
      <c r="YJ20" s="240"/>
      <c r="YK20" s="240"/>
      <c r="YL20" s="240"/>
      <c r="YM20" s="240"/>
      <c r="YN20" s="240"/>
      <c r="YO20" s="240"/>
      <c r="YP20" s="240"/>
      <c r="YQ20" s="240"/>
      <c r="YR20" s="240"/>
      <c r="YS20" s="240"/>
      <c r="YT20" s="240"/>
      <c r="YU20" s="240"/>
      <c r="YV20" s="240"/>
      <c r="YW20" s="240"/>
      <c r="YX20" s="240"/>
      <c r="YY20" s="240"/>
      <c r="YZ20" s="240"/>
      <c r="ZA20" s="240"/>
      <c r="ZB20" s="240"/>
      <c r="ZC20" s="240"/>
      <c r="ZD20" s="240"/>
      <c r="ZE20" s="240"/>
      <c r="ZF20" s="240"/>
      <c r="ZG20" s="240"/>
      <c r="ZH20" s="240"/>
      <c r="ZI20" s="240"/>
      <c r="ZJ20" s="240"/>
      <c r="ZK20" s="240"/>
      <c r="ZL20" s="240"/>
      <c r="ZM20" s="240"/>
      <c r="ZN20" s="240"/>
      <c r="ZO20" s="240"/>
      <c r="ZP20" s="240"/>
      <c r="ZQ20" s="240"/>
      <c r="ZR20" s="240"/>
      <c r="ZS20" s="240"/>
      <c r="ZT20" s="240"/>
      <c r="ZU20" s="240"/>
      <c r="ZV20" s="240"/>
      <c r="ZW20" s="240"/>
      <c r="ZX20" s="240"/>
      <c r="ZY20" s="240"/>
      <c r="ZZ20" s="240"/>
      <c r="AAA20" s="240"/>
      <c r="AAB20" s="240"/>
      <c r="AAC20" s="240"/>
      <c r="AAD20" s="240"/>
      <c r="AAE20" s="240"/>
      <c r="AAF20" s="240"/>
      <c r="AAG20" s="240"/>
      <c r="AAH20" s="240"/>
      <c r="AAI20" s="240"/>
      <c r="AAJ20" s="240"/>
      <c r="AAK20" s="240"/>
      <c r="AAL20" s="240"/>
      <c r="AAM20" s="240"/>
      <c r="AAN20" s="240"/>
      <c r="AAO20" s="240"/>
      <c r="AAP20" s="240"/>
      <c r="AAQ20" s="240"/>
      <c r="AAR20" s="240"/>
      <c r="AAS20" s="240"/>
      <c r="AAT20" s="240"/>
      <c r="AAU20" s="240"/>
      <c r="AAV20" s="240"/>
      <c r="AAW20" s="240"/>
      <c r="AAX20" s="240"/>
      <c r="AAY20" s="240"/>
      <c r="AAZ20" s="240"/>
      <c r="ABA20" s="240"/>
      <c r="ABB20" s="240"/>
      <c r="ABC20" s="240"/>
      <c r="ABD20" s="240"/>
      <c r="ABE20" s="240"/>
      <c r="ABF20" s="240"/>
      <c r="ABG20" s="240"/>
      <c r="ABH20" s="240"/>
      <c r="ABI20" s="240"/>
      <c r="ABJ20" s="240"/>
      <c r="ABK20" s="240"/>
      <c r="ABL20" s="240"/>
      <c r="ABM20" s="240"/>
      <c r="ABN20" s="240"/>
      <c r="ABO20" s="240"/>
      <c r="ABP20" s="240"/>
      <c r="ABQ20" s="240"/>
      <c r="ABR20" s="240"/>
      <c r="ABS20" s="240"/>
      <c r="ABT20" s="240"/>
      <c r="ABU20" s="240"/>
      <c r="ABV20" s="240"/>
      <c r="ABW20" s="240"/>
      <c r="ABX20" s="240"/>
      <c r="ABY20" s="240"/>
      <c r="ABZ20" s="240"/>
      <c r="ACA20" s="240"/>
      <c r="ACB20" s="240"/>
      <c r="ACC20" s="240"/>
      <c r="ACD20" s="240"/>
      <c r="ACE20" s="240"/>
      <c r="ACF20" s="240"/>
      <c r="ACG20" s="240"/>
      <c r="ACH20" s="240"/>
      <c r="ACI20" s="240"/>
      <c r="ACJ20" s="240"/>
      <c r="ACK20" s="240"/>
      <c r="ACL20" s="240"/>
      <c r="ACM20" s="240"/>
      <c r="ACN20" s="240"/>
      <c r="ACO20" s="240"/>
      <c r="ACP20" s="240"/>
      <c r="ACQ20" s="240"/>
      <c r="ACR20" s="240"/>
      <c r="ACS20" s="240"/>
      <c r="ACT20" s="240"/>
      <c r="ACU20" s="240"/>
      <c r="ACV20" s="240"/>
      <c r="ACW20" s="240"/>
      <c r="ACX20" s="240"/>
      <c r="ACY20" s="240"/>
      <c r="ACZ20" s="240"/>
      <c r="ADA20" s="240"/>
      <c r="ADB20" s="240"/>
      <c r="ADC20" s="240"/>
      <c r="ADD20" s="240"/>
      <c r="ADE20" s="240"/>
      <c r="ADF20" s="240"/>
      <c r="ADG20" s="240"/>
      <c r="ADH20" s="240"/>
      <c r="ADI20" s="240"/>
      <c r="ADJ20" s="240"/>
      <c r="ADK20" s="240"/>
      <c r="ADL20" s="240"/>
      <c r="ADM20" s="240"/>
      <c r="ADN20" s="240"/>
      <c r="ADO20" s="240"/>
      <c r="ADP20" s="240"/>
      <c r="ADQ20" s="240"/>
      <c r="ADR20" s="240"/>
      <c r="ADS20" s="240"/>
      <c r="ADT20" s="240"/>
      <c r="ADU20" s="240"/>
      <c r="ADV20" s="240"/>
      <c r="ADW20" s="240"/>
      <c r="ADX20" s="240"/>
      <c r="ADY20" s="240"/>
      <c r="ADZ20" s="240"/>
      <c r="AEA20" s="240"/>
      <c r="AEB20" s="240"/>
      <c r="AEC20" s="240"/>
      <c r="AED20" s="240"/>
      <c r="AEE20" s="240"/>
      <c r="AEF20" s="240"/>
      <c r="AEG20" s="240"/>
      <c r="AEH20" s="240"/>
      <c r="AEI20" s="240"/>
      <c r="AEJ20" s="240"/>
      <c r="AEK20" s="240"/>
      <c r="AEL20" s="240"/>
      <c r="AEM20" s="240"/>
      <c r="AEN20" s="240"/>
      <c r="AEO20" s="240"/>
      <c r="AEP20" s="240"/>
      <c r="AEQ20" s="240"/>
      <c r="AER20" s="240"/>
      <c r="AES20" s="240"/>
      <c r="AET20" s="240"/>
      <c r="AEU20" s="240"/>
      <c r="AEV20" s="240"/>
      <c r="AEW20" s="240"/>
      <c r="AEX20" s="240"/>
      <c r="AEY20" s="240"/>
      <c r="AEZ20" s="240"/>
      <c r="AFA20" s="240"/>
      <c r="AFB20" s="240"/>
      <c r="AFC20" s="240"/>
      <c r="AFD20" s="240"/>
      <c r="AFE20" s="240"/>
      <c r="AFF20" s="240"/>
      <c r="AFG20" s="240"/>
      <c r="AFH20" s="240"/>
      <c r="AFI20" s="240"/>
      <c r="AFJ20" s="240"/>
      <c r="AFK20" s="240"/>
      <c r="AFL20" s="240"/>
      <c r="AFM20" s="240"/>
      <c r="AFN20" s="240"/>
      <c r="AFO20" s="240"/>
      <c r="AFP20" s="240"/>
      <c r="AFQ20" s="240"/>
      <c r="AFR20" s="240"/>
      <c r="AFS20" s="240"/>
      <c r="AFT20" s="240"/>
      <c r="AFU20" s="240"/>
      <c r="AFV20" s="240"/>
      <c r="AFW20" s="240"/>
      <c r="AFX20" s="240"/>
      <c r="AFY20" s="240"/>
      <c r="AFZ20" s="240"/>
      <c r="AGA20" s="240"/>
      <c r="AGB20" s="240"/>
      <c r="AGC20" s="240"/>
      <c r="AGD20" s="240"/>
      <c r="AGE20" s="240"/>
      <c r="AGF20" s="240"/>
      <c r="AGG20" s="240"/>
      <c r="AGH20" s="240"/>
      <c r="AGI20" s="240"/>
      <c r="AGJ20" s="240"/>
      <c r="AGK20" s="240"/>
      <c r="AGL20" s="240"/>
      <c r="AGM20" s="240"/>
      <c r="AGN20" s="240"/>
      <c r="AGO20" s="240"/>
      <c r="AGP20" s="240"/>
      <c r="AGQ20" s="240"/>
      <c r="AGR20" s="240"/>
      <c r="AGS20" s="240"/>
      <c r="AGT20" s="240"/>
      <c r="AGU20" s="240"/>
      <c r="AGV20" s="240"/>
      <c r="AGW20" s="240"/>
      <c r="AGX20" s="240"/>
      <c r="AGY20" s="240"/>
      <c r="AGZ20" s="240"/>
      <c r="AHA20" s="240"/>
      <c r="AHB20" s="240"/>
      <c r="AHC20" s="240"/>
      <c r="AHD20" s="240"/>
      <c r="AHE20" s="240"/>
      <c r="AHF20" s="240"/>
      <c r="AHG20" s="240"/>
      <c r="AHH20" s="240"/>
      <c r="AHI20" s="240"/>
      <c r="AHJ20" s="240"/>
      <c r="AHK20" s="240"/>
      <c r="AHL20" s="240"/>
      <c r="AHM20" s="240"/>
      <c r="AHN20" s="240"/>
      <c r="AHO20" s="240"/>
      <c r="AHP20" s="240"/>
      <c r="AHQ20" s="240"/>
      <c r="AHR20" s="240"/>
      <c r="AHS20" s="240"/>
      <c r="AHT20" s="240"/>
      <c r="AHU20" s="240"/>
      <c r="AHV20" s="240"/>
      <c r="AHW20" s="240"/>
      <c r="AHX20" s="240"/>
      <c r="AHY20" s="240"/>
      <c r="AHZ20" s="240"/>
      <c r="AIA20" s="240"/>
      <c r="AIB20" s="240"/>
      <c r="AIC20" s="240"/>
      <c r="AID20" s="240"/>
      <c r="AIE20" s="240"/>
      <c r="AIF20" s="240"/>
      <c r="AIG20" s="240"/>
      <c r="AIH20" s="240"/>
      <c r="AII20" s="240"/>
      <c r="AIJ20" s="240"/>
      <c r="AIK20" s="240"/>
      <c r="AIL20" s="240"/>
      <c r="AIM20" s="240"/>
      <c r="AIN20" s="240"/>
      <c r="AIO20" s="240"/>
      <c r="AIP20" s="240"/>
      <c r="AIQ20" s="240"/>
      <c r="AIR20" s="240"/>
      <c r="AIS20" s="240"/>
      <c r="AIT20" s="240"/>
      <c r="AIU20" s="240"/>
      <c r="AIV20" s="240"/>
      <c r="AIW20" s="240"/>
      <c r="AIX20" s="240"/>
      <c r="AIY20" s="240"/>
      <c r="AIZ20" s="240"/>
      <c r="AJA20" s="240"/>
      <c r="AJB20" s="240"/>
      <c r="AJC20" s="240"/>
      <c r="AJD20" s="240"/>
      <c r="AJE20" s="240"/>
      <c r="AJF20" s="240"/>
      <c r="AJG20" s="240"/>
      <c r="AJH20" s="240"/>
      <c r="AJI20" s="240"/>
      <c r="AJJ20" s="240"/>
      <c r="AJK20" s="240"/>
      <c r="AJL20" s="240"/>
      <c r="AJM20" s="240"/>
      <c r="AJN20" s="240"/>
      <c r="AJO20" s="240"/>
      <c r="AJP20" s="240"/>
      <c r="AJQ20" s="240"/>
      <c r="AJR20" s="240"/>
      <c r="AJS20" s="240"/>
      <c r="AJT20" s="240"/>
      <c r="AJU20" s="240"/>
      <c r="AJV20" s="240"/>
      <c r="AJW20" s="240"/>
      <c r="AJX20" s="240"/>
      <c r="AJY20" s="240"/>
      <c r="AJZ20" s="240"/>
      <c r="AKA20" s="240"/>
      <c r="AKB20" s="240"/>
      <c r="AKC20" s="240"/>
      <c r="AKD20" s="240"/>
      <c r="AKE20" s="240"/>
      <c r="AKF20" s="240"/>
      <c r="AKG20" s="240"/>
      <c r="AKH20" s="240"/>
      <c r="AKI20" s="240"/>
      <c r="AKJ20" s="240"/>
      <c r="AKK20" s="240"/>
      <c r="AKL20" s="240"/>
      <c r="AKM20" s="240"/>
      <c r="AKN20" s="240"/>
      <c r="AKO20" s="240"/>
      <c r="AKP20" s="240"/>
      <c r="AKQ20" s="240"/>
      <c r="AKR20" s="240"/>
      <c r="AKS20" s="240"/>
      <c r="AKT20" s="240"/>
      <c r="AKU20" s="240"/>
      <c r="AKV20" s="240"/>
      <c r="AKW20" s="240"/>
      <c r="AKX20" s="240"/>
      <c r="AKY20" s="240"/>
      <c r="AKZ20" s="240"/>
      <c r="ALA20" s="240"/>
      <c r="ALB20" s="240"/>
      <c r="ALC20" s="240"/>
      <c r="ALD20" s="240"/>
      <c r="ALE20" s="240"/>
      <c r="ALF20" s="240"/>
      <c r="ALG20" s="240"/>
      <c r="ALH20" s="240"/>
      <c r="ALI20" s="240"/>
      <c r="ALJ20" s="240"/>
      <c r="ALK20" s="240"/>
      <c r="ALL20" s="240"/>
      <c r="ALM20" s="240"/>
      <c r="ALN20" s="240"/>
      <c r="ALO20" s="240"/>
      <c r="ALP20" s="240"/>
      <c r="ALQ20" s="240"/>
      <c r="ALR20" s="240"/>
      <c r="ALS20" s="240"/>
      <c r="ALT20" s="240"/>
      <c r="ALU20" s="240"/>
      <c r="ALV20" s="240"/>
      <c r="ALW20" s="240"/>
      <c r="ALX20" s="240"/>
      <c r="ALY20" s="240"/>
      <c r="ALZ20" s="240"/>
      <c r="AMA20" s="240"/>
      <c r="AMB20" s="240"/>
      <c r="AMC20" s="240"/>
      <c r="AMD20" s="240"/>
      <c r="AME20" s="240"/>
      <c r="AMF20" s="240"/>
      <c r="AMG20" s="240"/>
      <c r="AMH20" s="240"/>
      <c r="AMI20" s="240"/>
      <c r="AMJ20" s="240"/>
      <c r="AMK20" s="240"/>
    </row>
    <row r="21" spans="1:1025" s="234" customFormat="1" ht="103.5" hidden="1" customHeight="1" x14ac:dyDescent="0.25">
      <c r="A21" s="331" t="s">
        <v>111</v>
      </c>
      <c r="B21" s="331" t="s">
        <v>101</v>
      </c>
      <c r="C21" s="325" t="s">
        <v>132</v>
      </c>
      <c r="D21" s="325"/>
      <c r="E21" s="325"/>
      <c r="F21" s="228"/>
      <c r="G21" s="331" t="s">
        <v>252</v>
      </c>
      <c r="H21" s="336">
        <f>D22</f>
        <v>20.78</v>
      </c>
      <c r="I21" s="335">
        <f>E22</f>
        <v>100</v>
      </c>
      <c r="J21" s="331" t="s">
        <v>133</v>
      </c>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c r="FI21" s="240"/>
      <c r="FJ21" s="240"/>
      <c r="FK21" s="240"/>
      <c r="FL21" s="240"/>
      <c r="FM21" s="240"/>
      <c r="FN21" s="240"/>
      <c r="FO21" s="240"/>
      <c r="FP21" s="240"/>
      <c r="FQ21" s="240"/>
      <c r="FR21" s="240"/>
      <c r="FS21" s="240"/>
      <c r="FT21" s="240"/>
      <c r="FU21" s="240"/>
      <c r="FV21" s="240"/>
      <c r="FW21" s="240"/>
      <c r="FX21" s="240"/>
      <c r="FY21" s="240"/>
      <c r="FZ21" s="240"/>
      <c r="GA21" s="240"/>
      <c r="GB21" s="240"/>
      <c r="GC21" s="240"/>
      <c r="GD21" s="240"/>
      <c r="GE21" s="240"/>
      <c r="GF21" s="240"/>
      <c r="GG21" s="240"/>
      <c r="GH21" s="240"/>
      <c r="GI21" s="240"/>
      <c r="GJ21" s="240"/>
      <c r="GK21" s="240"/>
      <c r="GL21" s="240"/>
      <c r="GM21" s="240"/>
      <c r="GN21" s="240"/>
      <c r="GO21" s="240"/>
      <c r="GP21" s="240"/>
      <c r="GQ21" s="240"/>
      <c r="GR21" s="240"/>
      <c r="GS21" s="240"/>
      <c r="GT21" s="240"/>
      <c r="GU21" s="240"/>
      <c r="GV21" s="240"/>
      <c r="GW21" s="240"/>
      <c r="GX21" s="240"/>
      <c r="GY21" s="240"/>
      <c r="GZ21" s="240"/>
      <c r="HA21" s="240"/>
      <c r="HB21" s="240"/>
      <c r="HC21" s="240"/>
      <c r="HD21" s="240"/>
      <c r="HE21" s="240"/>
      <c r="HF21" s="240"/>
      <c r="HG21" s="240"/>
      <c r="HH21" s="240"/>
      <c r="HI21" s="240"/>
      <c r="HJ21" s="240"/>
      <c r="HK21" s="240"/>
      <c r="HL21" s="240"/>
      <c r="HM21" s="240"/>
      <c r="HN21" s="240"/>
      <c r="HO21" s="240"/>
      <c r="HP21" s="240"/>
      <c r="HQ21" s="240"/>
      <c r="HR21" s="240"/>
      <c r="HS21" s="240"/>
      <c r="HT21" s="240"/>
      <c r="HU21" s="240"/>
      <c r="HV21" s="240"/>
      <c r="HW21" s="240"/>
      <c r="HX21" s="240"/>
      <c r="HY21" s="240"/>
      <c r="HZ21" s="240"/>
      <c r="IA21" s="240"/>
      <c r="IB21" s="240"/>
      <c r="IC21" s="240"/>
      <c r="ID21" s="240"/>
      <c r="IE21" s="240"/>
      <c r="IF21" s="240"/>
      <c r="IG21" s="240"/>
      <c r="IH21" s="240"/>
      <c r="II21" s="240"/>
      <c r="IJ21" s="240"/>
      <c r="IK21" s="240"/>
      <c r="IL21" s="240"/>
      <c r="IM21" s="240"/>
      <c r="IN21" s="240"/>
      <c r="IO21" s="240"/>
      <c r="IP21" s="240"/>
      <c r="IQ21" s="240"/>
      <c r="IR21" s="240"/>
      <c r="IS21" s="240"/>
      <c r="IT21" s="240"/>
      <c r="IU21" s="240"/>
      <c r="IV21" s="240"/>
      <c r="IW21" s="240"/>
      <c r="IX21" s="240"/>
      <c r="IY21" s="240"/>
      <c r="IZ21" s="240"/>
      <c r="JA21" s="240"/>
      <c r="JB21" s="240"/>
      <c r="JC21" s="240"/>
      <c r="JD21" s="240"/>
      <c r="JE21" s="240"/>
      <c r="JF21" s="240"/>
      <c r="JG21" s="240"/>
      <c r="JH21" s="240"/>
      <c r="JI21" s="240"/>
      <c r="JJ21" s="240"/>
      <c r="JK21" s="240"/>
      <c r="JL21" s="240"/>
      <c r="JM21" s="240"/>
      <c r="JN21" s="240"/>
      <c r="JO21" s="240"/>
      <c r="JP21" s="240"/>
      <c r="JQ21" s="240"/>
      <c r="JR21" s="240"/>
      <c r="JS21" s="240"/>
      <c r="JT21" s="240"/>
      <c r="JU21" s="240"/>
      <c r="JV21" s="240"/>
      <c r="JW21" s="240"/>
      <c r="JX21" s="240"/>
      <c r="JY21" s="240"/>
      <c r="JZ21" s="240"/>
      <c r="KA21" s="240"/>
      <c r="KB21" s="240"/>
      <c r="KC21" s="240"/>
      <c r="KD21" s="240"/>
      <c r="KE21" s="240"/>
      <c r="KF21" s="240"/>
      <c r="KG21" s="240"/>
      <c r="KH21" s="240"/>
      <c r="KI21" s="240"/>
      <c r="KJ21" s="240"/>
      <c r="KK21" s="240"/>
      <c r="KL21" s="240"/>
      <c r="KM21" s="240"/>
      <c r="KN21" s="240"/>
      <c r="KO21" s="240"/>
      <c r="KP21" s="240"/>
      <c r="KQ21" s="240"/>
      <c r="KR21" s="240"/>
      <c r="KS21" s="240"/>
      <c r="KT21" s="240"/>
      <c r="KU21" s="240"/>
      <c r="KV21" s="240"/>
      <c r="KW21" s="240"/>
      <c r="KX21" s="240"/>
      <c r="KY21" s="240"/>
      <c r="KZ21" s="240"/>
      <c r="LA21" s="240"/>
      <c r="LB21" s="240"/>
      <c r="LC21" s="240"/>
      <c r="LD21" s="240"/>
      <c r="LE21" s="240"/>
      <c r="LF21" s="240"/>
      <c r="LG21" s="240"/>
      <c r="LH21" s="240"/>
      <c r="LI21" s="240"/>
      <c r="LJ21" s="240"/>
      <c r="LK21" s="240"/>
      <c r="LL21" s="240"/>
      <c r="LM21" s="240"/>
      <c r="LN21" s="240"/>
      <c r="LO21" s="240"/>
      <c r="LP21" s="240"/>
      <c r="LQ21" s="240"/>
      <c r="LR21" s="240"/>
      <c r="LS21" s="240"/>
      <c r="LT21" s="240"/>
      <c r="LU21" s="240"/>
      <c r="LV21" s="240"/>
      <c r="LW21" s="240"/>
      <c r="LX21" s="240"/>
      <c r="LY21" s="240"/>
      <c r="LZ21" s="240"/>
      <c r="MA21" s="240"/>
      <c r="MB21" s="240"/>
      <c r="MC21" s="240"/>
      <c r="MD21" s="240"/>
      <c r="ME21" s="240"/>
      <c r="MF21" s="240"/>
      <c r="MG21" s="240"/>
      <c r="MH21" s="240"/>
      <c r="MI21" s="240"/>
      <c r="MJ21" s="240"/>
      <c r="MK21" s="240"/>
      <c r="ML21" s="240"/>
      <c r="MM21" s="240"/>
      <c r="MN21" s="240"/>
      <c r="MO21" s="240"/>
      <c r="MP21" s="240"/>
      <c r="MQ21" s="240"/>
      <c r="MR21" s="240"/>
      <c r="MS21" s="240"/>
      <c r="MT21" s="240"/>
      <c r="MU21" s="240"/>
      <c r="MV21" s="240"/>
      <c r="MW21" s="240"/>
      <c r="MX21" s="240"/>
      <c r="MY21" s="240"/>
      <c r="MZ21" s="240"/>
      <c r="NA21" s="240"/>
      <c r="NB21" s="240"/>
      <c r="NC21" s="240"/>
      <c r="ND21" s="240"/>
      <c r="NE21" s="240"/>
      <c r="NF21" s="240"/>
      <c r="NG21" s="240"/>
      <c r="NH21" s="240"/>
      <c r="NI21" s="240"/>
      <c r="NJ21" s="240"/>
      <c r="NK21" s="240"/>
      <c r="NL21" s="240"/>
      <c r="NM21" s="240"/>
      <c r="NN21" s="240"/>
      <c r="NO21" s="240"/>
      <c r="NP21" s="240"/>
      <c r="NQ21" s="240"/>
      <c r="NR21" s="240"/>
      <c r="NS21" s="240"/>
      <c r="NT21" s="240"/>
      <c r="NU21" s="240"/>
      <c r="NV21" s="240"/>
      <c r="NW21" s="240"/>
      <c r="NX21" s="240"/>
      <c r="NY21" s="240"/>
      <c r="NZ21" s="240"/>
      <c r="OA21" s="240"/>
      <c r="OB21" s="240"/>
      <c r="OC21" s="240"/>
      <c r="OD21" s="240"/>
      <c r="OE21" s="240"/>
      <c r="OF21" s="240"/>
      <c r="OG21" s="240"/>
      <c r="OH21" s="240"/>
      <c r="OI21" s="240"/>
      <c r="OJ21" s="240"/>
      <c r="OK21" s="240"/>
      <c r="OL21" s="240"/>
      <c r="OM21" s="240"/>
      <c r="ON21" s="240"/>
      <c r="OO21" s="240"/>
      <c r="OP21" s="240"/>
      <c r="OQ21" s="240"/>
      <c r="OR21" s="240"/>
      <c r="OS21" s="240"/>
      <c r="OT21" s="240"/>
      <c r="OU21" s="240"/>
      <c r="OV21" s="240"/>
      <c r="OW21" s="240"/>
      <c r="OX21" s="240"/>
      <c r="OY21" s="240"/>
      <c r="OZ21" s="240"/>
      <c r="PA21" s="240"/>
      <c r="PB21" s="240"/>
      <c r="PC21" s="240"/>
      <c r="PD21" s="240"/>
      <c r="PE21" s="240"/>
      <c r="PF21" s="240"/>
      <c r="PG21" s="240"/>
      <c r="PH21" s="240"/>
      <c r="PI21" s="240"/>
      <c r="PJ21" s="240"/>
      <c r="PK21" s="240"/>
      <c r="PL21" s="240"/>
      <c r="PM21" s="240"/>
      <c r="PN21" s="240"/>
      <c r="PO21" s="240"/>
      <c r="PP21" s="240"/>
      <c r="PQ21" s="240"/>
      <c r="PR21" s="240"/>
      <c r="PS21" s="240"/>
      <c r="PT21" s="240"/>
      <c r="PU21" s="240"/>
      <c r="PV21" s="240"/>
      <c r="PW21" s="240"/>
      <c r="PX21" s="240"/>
      <c r="PY21" s="240"/>
      <c r="PZ21" s="240"/>
      <c r="QA21" s="240"/>
      <c r="QB21" s="240"/>
      <c r="QC21" s="240"/>
      <c r="QD21" s="240"/>
      <c r="QE21" s="240"/>
      <c r="QF21" s="240"/>
      <c r="QG21" s="240"/>
      <c r="QH21" s="240"/>
      <c r="QI21" s="240"/>
      <c r="QJ21" s="240"/>
      <c r="QK21" s="240"/>
      <c r="QL21" s="240"/>
      <c r="QM21" s="240"/>
      <c r="QN21" s="240"/>
      <c r="QO21" s="240"/>
      <c r="QP21" s="240"/>
      <c r="QQ21" s="240"/>
      <c r="QR21" s="240"/>
      <c r="QS21" s="240"/>
      <c r="QT21" s="240"/>
      <c r="QU21" s="240"/>
      <c r="QV21" s="240"/>
      <c r="QW21" s="240"/>
      <c r="QX21" s="240"/>
      <c r="QY21" s="240"/>
      <c r="QZ21" s="240"/>
      <c r="RA21" s="240"/>
      <c r="RB21" s="240"/>
      <c r="RC21" s="240"/>
      <c r="RD21" s="240"/>
      <c r="RE21" s="240"/>
      <c r="RF21" s="240"/>
      <c r="RG21" s="240"/>
      <c r="RH21" s="240"/>
      <c r="RI21" s="240"/>
      <c r="RJ21" s="240"/>
      <c r="RK21" s="240"/>
      <c r="RL21" s="240"/>
      <c r="RM21" s="240"/>
      <c r="RN21" s="240"/>
      <c r="RO21" s="240"/>
      <c r="RP21" s="240"/>
      <c r="RQ21" s="240"/>
      <c r="RR21" s="240"/>
      <c r="RS21" s="240"/>
      <c r="RT21" s="240"/>
      <c r="RU21" s="240"/>
      <c r="RV21" s="240"/>
      <c r="RW21" s="240"/>
      <c r="RX21" s="240"/>
      <c r="RY21" s="240"/>
      <c r="RZ21" s="240"/>
      <c r="SA21" s="240"/>
      <c r="SB21" s="240"/>
      <c r="SC21" s="240"/>
      <c r="SD21" s="240"/>
      <c r="SE21" s="240"/>
      <c r="SF21" s="240"/>
      <c r="SG21" s="240"/>
      <c r="SH21" s="240"/>
      <c r="SI21" s="240"/>
      <c r="SJ21" s="240"/>
      <c r="SK21" s="240"/>
      <c r="SL21" s="240"/>
      <c r="SM21" s="240"/>
      <c r="SN21" s="240"/>
      <c r="SO21" s="240"/>
      <c r="SP21" s="240"/>
      <c r="SQ21" s="240"/>
      <c r="SR21" s="240"/>
      <c r="SS21" s="240"/>
      <c r="ST21" s="240"/>
      <c r="SU21" s="240"/>
      <c r="SV21" s="240"/>
      <c r="SW21" s="240"/>
      <c r="SX21" s="240"/>
      <c r="SY21" s="240"/>
      <c r="SZ21" s="240"/>
      <c r="TA21" s="240"/>
      <c r="TB21" s="240"/>
      <c r="TC21" s="240"/>
      <c r="TD21" s="240"/>
      <c r="TE21" s="240"/>
      <c r="TF21" s="240"/>
      <c r="TG21" s="240"/>
      <c r="TH21" s="240"/>
      <c r="TI21" s="240"/>
      <c r="TJ21" s="240"/>
      <c r="TK21" s="240"/>
      <c r="TL21" s="240"/>
      <c r="TM21" s="240"/>
      <c r="TN21" s="240"/>
      <c r="TO21" s="240"/>
      <c r="TP21" s="240"/>
      <c r="TQ21" s="240"/>
      <c r="TR21" s="240"/>
      <c r="TS21" s="240"/>
      <c r="TT21" s="240"/>
      <c r="TU21" s="240"/>
      <c r="TV21" s="240"/>
      <c r="TW21" s="240"/>
      <c r="TX21" s="240"/>
      <c r="TY21" s="240"/>
      <c r="TZ21" s="240"/>
      <c r="UA21" s="240"/>
      <c r="UB21" s="240"/>
      <c r="UC21" s="240"/>
      <c r="UD21" s="240"/>
      <c r="UE21" s="240"/>
      <c r="UF21" s="240"/>
      <c r="UG21" s="240"/>
      <c r="UH21" s="240"/>
      <c r="UI21" s="240"/>
      <c r="UJ21" s="240"/>
      <c r="UK21" s="240"/>
      <c r="UL21" s="240"/>
      <c r="UM21" s="240"/>
      <c r="UN21" s="240"/>
      <c r="UO21" s="240"/>
      <c r="UP21" s="240"/>
      <c r="UQ21" s="240"/>
      <c r="UR21" s="240"/>
      <c r="US21" s="240"/>
      <c r="UT21" s="240"/>
      <c r="UU21" s="240"/>
      <c r="UV21" s="240"/>
      <c r="UW21" s="240"/>
      <c r="UX21" s="240"/>
      <c r="UY21" s="240"/>
      <c r="UZ21" s="240"/>
      <c r="VA21" s="240"/>
      <c r="VB21" s="240"/>
      <c r="VC21" s="240"/>
      <c r="VD21" s="240"/>
      <c r="VE21" s="240"/>
      <c r="VF21" s="240"/>
      <c r="VG21" s="240"/>
      <c r="VH21" s="240"/>
      <c r="VI21" s="240"/>
      <c r="VJ21" s="240"/>
      <c r="VK21" s="240"/>
      <c r="VL21" s="240"/>
      <c r="VM21" s="240"/>
      <c r="VN21" s="240"/>
      <c r="VO21" s="240"/>
      <c r="VP21" s="240"/>
      <c r="VQ21" s="240"/>
      <c r="VR21" s="240"/>
      <c r="VS21" s="240"/>
      <c r="VT21" s="240"/>
      <c r="VU21" s="240"/>
      <c r="VV21" s="240"/>
      <c r="VW21" s="240"/>
      <c r="VX21" s="240"/>
      <c r="VY21" s="240"/>
      <c r="VZ21" s="240"/>
      <c r="WA21" s="240"/>
      <c r="WB21" s="240"/>
      <c r="WC21" s="240"/>
      <c r="WD21" s="240"/>
      <c r="WE21" s="240"/>
      <c r="WF21" s="240"/>
      <c r="WG21" s="240"/>
      <c r="WH21" s="240"/>
      <c r="WI21" s="240"/>
      <c r="WJ21" s="240"/>
      <c r="WK21" s="240"/>
      <c r="WL21" s="240"/>
      <c r="WM21" s="240"/>
      <c r="WN21" s="240"/>
      <c r="WO21" s="240"/>
      <c r="WP21" s="240"/>
      <c r="WQ21" s="240"/>
      <c r="WR21" s="240"/>
      <c r="WS21" s="240"/>
      <c r="WT21" s="240"/>
      <c r="WU21" s="240"/>
      <c r="WV21" s="240"/>
      <c r="WW21" s="240"/>
      <c r="WX21" s="240"/>
      <c r="WY21" s="240"/>
      <c r="WZ21" s="240"/>
      <c r="XA21" s="240"/>
      <c r="XB21" s="240"/>
      <c r="XC21" s="240"/>
      <c r="XD21" s="240"/>
      <c r="XE21" s="240"/>
      <c r="XF21" s="240"/>
      <c r="XG21" s="240"/>
      <c r="XH21" s="240"/>
      <c r="XI21" s="240"/>
      <c r="XJ21" s="240"/>
      <c r="XK21" s="240"/>
      <c r="XL21" s="240"/>
      <c r="XM21" s="240"/>
      <c r="XN21" s="240"/>
      <c r="XO21" s="240"/>
      <c r="XP21" s="240"/>
      <c r="XQ21" s="240"/>
      <c r="XR21" s="240"/>
      <c r="XS21" s="240"/>
      <c r="XT21" s="240"/>
      <c r="XU21" s="240"/>
      <c r="XV21" s="240"/>
      <c r="XW21" s="240"/>
      <c r="XX21" s="240"/>
      <c r="XY21" s="240"/>
      <c r="XZ21" s="240"/>
      <c r="YA21" s="240"/>
      <c r="YB21" s="240"/>
      <c r="YC21" s="240"/>
      <c r="YD21" s="240"/>
      <c r="YE21" s="240"/>
      <c r="YF21" s="240"/>
      <c r="YG21" s="240"/>
      <c r="YH21" s="240"/>
      <c r="YI21" s="240"/>
      <c r="YJ21" s="240"/>
      <c r="YK21" s="240"/>
      <c r="YL21" s="240"/>
      <c r="YM21" s="240"/>
      <c r="YN21" s="240"/>
      <c r="YO21" s="240"/>
      <c r="YP21" s="240"/>
      <c r="YQ21" s="240"/>
      <c r="YR21" s="240"/>
      <c r="YS21" s="240"/>
      <c r="YT21" s="240"/>
      <c r="YU21" s="240"/>
      <c r="YV21" s="240"/>
      <c r="YW21" s="240"/>
      <c r="YX21" s="240"/>
      <c r="YY21" s="240"/>
      <c r="YZ21" s="240"/>
      <c r="ZA21" s="240"/>
      <c r="ZB21" s="240"/>
      <c r="ZC21" s="240"/>
      <c r="ZD21" s="240"/>
      <c r="ZE21" s="240"/>
      <c r="ZF21" s="240"/>
      <c r="ZG21" s="240"/>
      <c r="ZH21" s="240"/>
      <c r="ZI21" s="240"/>
      <c r="ZJ21" s="240"/>
      <c r="ZK21" s="240"/>
      <c r="ZL21" s="240"/>
      <c r="ZM21" s="240"/>
      <c r="ZN21" s="240"/>
      <c r="ZO21" s="240"/>
      <c r="ZP21" s="240"/>
      <c r="ZQ21" s="240"/>
      <c r="ZR21" s="240"/>
      <c r="ZS21" s="240"/>
      <c r="ZT21" s="240"/>
      <c r="ZU21" s="240"/>
      <c r="ZV21" s="240"/>
      <c r="ZW21" s="240"/>
      <c r="ZX21" s="240"/>
      <c r="ZY21" s="240"/>
      <c r="ZZ21" s="240"/>
      <c r="AAA21" s="240"/>
      <c r="AAB21" s="240"/>
      <c r="AAC21" s="240"/>
      <c r="AAD21" s="240"/>
      <c r="AAE21" s="240"/>
      <c r="AAF21" s="240"/>
      <c r="AAG21" s="240"/>
      <c r="AAH21" s="240"/>
      <c r="AAI21" s="240"/>
      <c r="AAJ21" s="240"/>
      <c r="AAK21" s="240"/>
      <c r="AAL21" s="240"/>
      <c r="AAM21" s="240"/>
      <c r="AAN21" s="240"/>
      <c r="AAO21" s="240"/>
      <c r="AAP21" s="240"/>
      <c r="AAQ21" s="240"/>
      <c r="AAR21" s="240"/>
      <c r="AAS21" s="240"/>
      <c r="AAT21" s="240"/>
      <c r="AAU21" s="240"/>
      <c r="AAV21" s="240"/>
      <c r="AAW21" s="240"/>
      <c r="AAX21" s="240"/>
      <c r="AAY21" s="240"/>
      <c r="AAZ21" s="240"/>
      <c r="ABA21" s="240"/>
      <c r="ABB21" s="240"/>
      <c r="ABC21" s="240"/>
      <c r="ABD21" s="240"/>
      <c r="ABE21" s="240"/>
      <c r="ABF21" s="240"/>
      <c r="ABG21" s="240"/>
      <c r="ABH21" s="240"/>
      <c r="ABI21" s="240"/>
      <c r="ABJ21" s="240"/>
      <c r="ABK21" s="240"/>
      <c r="ABL21" s="240"/>
      <c r="ABM21" s="240"/>
      <c r="ABN21" s="240"/>
      <c r="ABO21" s="240"/>
      <c r="ABP21" s="240"/>
      <c r="ABQ21" s="240"/>
      <c r="ABR21" s="240"/>
      <c r="ABS21" s="240"/>
      <c r="ABT21" s="240"/>
      <c r="ABU21" s="240"/>
      <c r="ABV21" s="240"/>
      <c r="ABW21" s="240"/>
      <c r="ABX21" s="240"/>
      <c r="ABY21" s="240"/>
      <c r="ABZ21" s="240"/>
      <c r="ACA21" s="240"/>
      <c r="ACB21" s="240"/>
      <c r="ACC21" s="240"/>
      <c r="ACD21" s="240"/>
      <c r="ACE21" s="240"/>
      <c r="ACF21" s="240"/>
      <c r="ACG21" s="240"/>
      <c r="ACH21" s="240"/>
      <c r="ACI21" s="240"/>
      <c r="ACJ21" s="240"/>
      <c r="ACK21" s="240"/>
      <c r="ACL21" s="240"/>
      <c r="ACM21" s="240"/>
      <c r="ACN21" s="240"/>
      <c r="ACO21" s="240"/>
      <c r="ACP21" s="240"/>
      <c r="ACQ21" s="240"/>
      <c r="ACR21" s="240"/>
      <c r="ACS21" s="240"/>
      <c r="ACT21" s="240"/>
      <c r="ACU21" s="240"/>
      <c r="ACV21" s="240"/>
      <c r="ACW21" s="240"/>
      <c r="ACX21" s="240"/>
      <c r="ACY21" s="240"/>
      <c r="ACZ21" s="240"/>
      <c r="ADA21" s="240"/>
      <c r="ADB21" s="240"/>
      <c r="ADC21" s="240"/>
      <c r="ADD21" s="240"/>
      <c r="ADE21" s="240"/>
      <c r="ADF21" s="240"/>
      <c r="ADG21" s="240"/>
      <c r="ADH21" s="240"/>
      <c r="ADI21" s="240"/>
      <c r="ADJ21" s="240"/>
      <c r="ADK21" s="240"/>
      <c r="ADL21" s="240"/>
      <c r="ADM21" s="240"/>
      <c r="ADN21" s="240"/>
      <c r="ADO21" s="240"/>
      <c r="ADP21" s="240"/>
      <c r="ADQ21" s="240"/>
      <c r="ADR21" s="240"/>
      <c r="ADS21" s="240"/>
      <c r="ADT21" s="240"/>
      <c r="ADU21" s="240"/>
      <c r="ADV21" s="240"/>
      <c r="ADW21" s="240"/>
      <c r="ADX21" s="240"/>
      <c r="ADY21" s="240"/>
      <c r="ADZ21" s="240"/>
      <c r="AEA21" s="240"/>
      <c r="AEB21" s="240"/>
      <c r="AEC21" s="240"/>
      <c r="AED21" s="240"/>
      <c r="AEE21" s="240"/>
      <c r="AEF21" s="240"/>
      <c r="AEG21" s="240"/>
      <c r="AEH21" s="240"/>
      <c r="AEI21" s="240"/>
      <c r="AEJ21" s="240"/>
      <c r="AEK21" s="240"/>
      <c r="AEL21" s="240"/>
      <c r="AEM21" s="240"/>
      <c r="AEN21" s="240"/>
      <c r="AEO21" s="240"/>
      <c r="AEP21" s="240"/>
      <c r="AEQ21" s="240"/>
      <c r="AER21" s="240"/>
      <c r="AES21" s="240"/>
      <c r="AET21" s="240"/>
      <c r="AEU21" s="240"/>
      <c r="AEV21" s="240"/>
      <c r="AEW21" s="240"/>
      <c r="AEX21" s="240"/>
      <c r="AEY21" s="240"/>
      <c r="AEZ21" s="240"/>
      <c r="AFA21" s="240"/>
      <c r="AFB21" s="240"/>
      <c r="AFC21" s="240"/>
      <c r="AFD21" s="240"/>
      <c r="AFE21" s="240"/>
      <c r="AFF21" s="240"/>
      <c r="AFG21" s="240"/>
      <c r="AFH21" s="240"/>
      <c r="AFI21" s="240"/>
      <c r="AFJ21" s="240"/>
      <c r="AFK21" s="240"/>
      <c r="AFL21" s="240"/>
      <c r="AFM21" s="240"/>
      <c r="AFN21" s="240"/>
      <c r="AFO21" s="240"/>
      <c r="AFP21" s="240"/>
      <c r="AFQ21" s="240"/>
      <c r="AFR21" s="240"/>
      <c r="AFS21" s="240"/>
      <c r="AFT21" s="240"/>
      <c r="AFU21" s="240"/>
      <c r="AFV21" s="240"/>
      <c r="AFW21" s="240"/>
      <c r="AFX21" s="240"/>
      <c r="AFY21" s="240"/>
      <c r="AFZ21" s="240"/>
      <c r="AGA21" s="240"/>
      <c r="AGB21" s="240"/>
      <c r="AGC21" s="240"/>
      <c r="AGD21" s="240"/>
      <c r="AGE21" s="240"/>
      <c r="AGF21" s="240"/>
      <c r="AGG21" s="240"/>
      <c r="AGH21" s="240"/>
      <c r="AGI21" s="240"/>
      <c r="AGJ21" s="240"/>
      <c r="AGK21" s="240"/>
      <c r="AGL21" s="240"/>
      <c r="AGM21" s="240"/>
      <c r="AGN21" s="240"/>
      <c r="AGO21" s="240"/>
      <c r="AGP21" s="240"/>
      <c r="AGQ21" s="240"/>
      <c r="AGR21" s="240"/>
      <c r="AGS21" s="240"/>
      <c r="AGT21" s="240"/>
      <c r="AGU21" s="240"/>
      <c r="AGV21" s="240"/>
      <c r="AGW21" s="240"/>
      <c r="AGX21" s="240"/>
      <c r="AGY21" s="240"/>
      <c r="AGZ21" s="240"/>
      <c r="AHA21" s="240"/>
      <c r="AHB21" s="240"/>
      <c r="AHC21" s="240"/>
      <c r="AHD21" s="240"/>
      <c r="AHE21" s="240"/>
      <c r="AHF21" s="240"/>
      <c r="AHG21" s="240"/>
      <c r="AHH21" s="240"/>
      <c r="AHI21" s="240"/>
      <c r="AHJ21" s="240"/>
      <c r="AHK21" s="240"/>
      <c r="AHL21" s="240"/>
      <c r="AHM21" s="240"/>
      <c r="AHN21" s="240"/>
      <c r="AHO21" s="240"/>
      <c r="AHP21" s="240"/>
      <c r="AHQ21" s="240"/>
      <c r="AHR21" s="240"/>
      <c r="AHS21" s="240"/>
      <c r="AHT21" s="240"/>
      <c r="AHU21" s="240"/>
      <c r="AHV21" s="240"/>
      <c r="AHW21" s="240"/>
      <c r="AHX21" s="240"/>
      <c r="AHY21" s="240"/>
      <c r="AHZ21" s="240"/>
      <c r="AIA21" s="240"/>
      <c r="AIB21" s="240"/>
      <c r="AIC21" s="240"/>
      <c r="AID21" s="240"/>
      <c r="AIE21" s="240"/>
      <c r="AIF21" s="240"/>
      <c r="AIG21" s="240"/>
      <c r="AIH21" s="240"/>
      <c r="AII21" s="240"/>
      <c r="AIJ21" s="240"/>
      <c r="AIK21" s="240"/>
      <c r="AIL21" s="240"/>
      <c r="AIM21" s="240"/>
      <c r="AIN21" s="240"/>
      <c r="AIO21" s="240"/>
      <c r="AIP21" s="240"/>
      <c r="AIQ21" s="240"/>
      <c r="AIR21" s="240"/>
      <c r="AIS21" s="240"/>
      <c r="AIT21" s="240"/>
      <c r="AIU21" s="240"/>
      <c r="AIV21" s="240"/>
      <c r="AIW21" s="240"/>
      <c r="AIX21" s="240"/>
      <c r="AIY21" s="240"/>
      <c r="AIZ21" s="240"/>
      <c r="AJA21" s="240"/>
      <c r="AJB21" s="240"/>
      <c r="AJC21" s="240"/>
      <c r="AJD21" s="240"/>
      <c r="AJE21" s="240"/>
      <c r="AJF21" s="240"/>
      <c r="AJG21" s="240"/>
      <c r="AJH21" s="240"/>
      <c r="AJI21" s="240"/>
      <c r="AJJ21" s="240"/>
      <c r="AJK21" s="240"/>
      <c r="AJL21" s="240"/>
      <c r="AJM21" s="240"/>
      <c r="AJN21" s="240"/>
      <c r="AJO21" s="240"/>
      <c r="AJP21" s="240"/>
      <c r="AJQ21" s="240"/>
      <c r="AJR21" s="240"/>
      <c r="AJS21" s="240"/>
      <c r="AJT21" s="240"/>
      <c r="AJU21" s="240"/>
      <c r="AJV21" s="240"/>
      <c r="AJW21" s="240"/>
      <c r="AJX21" s="240"/>
      <c r="AJY21" s="240"/>
      <c r="AJZ21" s="240"/>
      <c r="AKA21" s="240"/>
      <c r="AKB21" s="240"/>
      <c r="AKC21" s="240"/>
      <c r="AKD21" s="240"/>
      <c r="AKE21" s="240"/>
      <c r="AKF21" s="240"/>
      <c r="AKG21" s="240"/>
      <c r="AKH21" s="240"/>
      <c r="AKI21" s="240"/>
      <c r="AKJ21" s="240"/>
      <c r="AKK21" s="240"/>
      <c r="AKL21" s="240"/>
      <c r="AKM21" s="240"/>
      <c r="AKN21" s="240"/>
      <c r="AKO21" s="240"/>
      <c r="AKP21" s="240"/>
      <c r="AKQ21" s="240"/>
      <c r="AKR21" s="240"/>
      <c r="AKS21" s="240"/>
      <c r="AKT21" s="240"/>
      <c r="AKU21" s="240"/>
      <c r="AKV21" s="240"/>
      <c r="AKW21" s="240"/>
      <c r="AKX21" s="240"/>
      <c r="AKY21" s="240"/>
      <c r="AKZ21" s="240"/>
      <c r="ALA21" s="240"/>
      <c r="ALB21" s="240"/>
      <c r="ALC21" s="240"/>
      <c r="ALD21" s="240"/>
      <c r="ALE21" s="240"/>
      <c r="ALF21" s="240"/>
      <c r="ALG21" s="240"/>
      <c r="ALH21" s="240"/>
      <c r="ALI21" s="240"/>
      <c r="ALJ21" s="240"/>
      <c r="ALK21" s="240"/>
      <c r="ALL21" s="240"/>
      <c r="ALM21" s="240"/>
      <c r="ALN21" s="240"/>
      <c r="ALO21" s="240"/>
      <c r="ALP21" s="240"/>
      <c r="ALQ21" s="240"/>
      <c r="ALR21" s="240"/>
      <c r="ALS21" s="240"/>
      <c r="ALT21" s="240"/>
      <c r="ALU21" s="240"/>
      <c r="ALV21" s="240"/>
      <c r="ALW21" s="240"/>
      <c r="ALX21" s="240"/>
      <c r="ALY21" s="240"/>
      <c r="ALZ21" s="240"/>
      <c r="AMA21" s="240"/>
      <c r="AMB21" s="240"/>
      <c r="AMC21" s="240"/>
      <c r="AMD21" s="240"/>
      <c r="AME21" s="240"/>
      <c r="AMF21" s="240"/>
      <c r="AMG21" s="240"/>
      <c r="AMH21" s="240"/>
      <c r="AMI21" s="240"/>
      <c r="AMJ21" s="240"/>
      <c r="AMK21" s="240"/>
    </row>
    <row r="22" spans="1:1025" s="234" customFormat="1" ht="219.75" hidden="1" customHeight="1" x14ac:dyDescent="0.25">
      <c r="A22" s="331"/>
      <c r="B22" s="331"/>
      <c r="C22" s="228">
        <v>20.78</v>
      </c>
      <c r="D22" s="228">
        <v>20.78</v>
      </c>
      <c r="E22" s="185">
        <f>D22/C22*100</f>
        <v>100</v>
      </c>
      <c r="F22" s="185"/>
      <c r="G22" s="331"/>
      <c r="H22" s="336"/>
      <c r="I22" s="335"/>
      <c r="J22" s="331"/>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0"/>
      <c r="DW22" s="240"/>
      <c r="DX22" s="240"/>
      <c r="DY22" s="240"/>
      <c r="DZ22" s="240"/>
      <c r="EA22" s="240"/>
      <c r="EB22" s="240"/>
      <c r="EC22" s="240"/>
      <c r="ED22" s="240"/>
      <c r="EE22" s="240"/>
      <c r="EF22" s="240"/>
      <c r="EG22" s="240"/>
      <c r="EH22" s="240"/>
      <c r="EI22" s="240"/>
      <c r="EJ22" s="240"/>
      <c r="EK22" s="240"/>
      <c r="EL22" s="240"/>
      <c r="EM22" s="240"/>
      <c r="EN22" s="240"/>
      <c r="EO22" s="240"/>
      <c r="EP22" s="240"/>
      <c r="EQ22" s="240"/>
      <c r="ER22" s="240"/>
      <c r="ES22" s="240"/>
      <c r="ET22" s="240"/>
      <c r="EU22" s="240"/>
      <c r="EV22" s="240"/>
      <c r="EW22" s="240"/>
      <c r="EX22" s="240"/>
      <c r="EY22" s="240"/>
      <c r="EZ22" s="240"/>
      <c r="FA22" s="240"/>
      <c r="FB22" s="240"/>
      <c r="FC22" s="240"/>
      <c r="FD22" s="240"/>
      <c r="FE22" s="240"/>
      <c r="FF22" s="240"/>
      <c r="FG22" s="240"/>
      <c r="FH22" s="240"/>
      <c r="FI22" s="240"/>
      <c r="FJ22" s="240"/>
      <c r="FK22" s="240"/>
      <c r="FL22" s="240"/>
      <c r="FM22" s="240"/>
      <c r="FN22" s="240"/>
      <c r="FO22" s="240"/>
      <c r="FP22" s="240"/>
      <c r="FQ22" s="240"/>
      <c r="FR22" s="240"/>
      <c r="FS22" s="240"/>
      <c r="FT22" s="240"/>
      <c r="FU22" s="240"/>
      <c r="FV22" s="240"/>
      <c r="FW22" s="240"/>
      <c r="FX22" s="240"/>
      <c r="FY22" s="240"/>
      <c r="FZ22" s="240"/>
      <c r="GA22" s="240"/>
      <c r="GB22" s="240"/>
      <c r="GC22" s="240"/>
      <c r="GD22" s="240"/>
      <c r="GE22" s="240"/>
      <c r="GF22" s="240"/>
      <c r="GG22" s="240"/>
      <c r="GH22" s="240"/>
      <c r="GI22" s="240"/>
      <c r="GJ22" s="240"/>
      <c r="GK22" s="240"/>
      <c r="GL22" s="240"/>
      <c r="GM22" s="240"/>
      <c r="GN22" s="240"/>
      <c r="GO22" s="240"/>
      <c r="GP22" s="240"/>
      <c r="GQ22" s="240"/>
      <c r="GR22" s="240"/>
      <c r="GS22" s="240"/>
      <c r="GT22" s="240"/>
      <c r="GU22" s="240"/>
      <c r="GV22" s="240"/>
      <c r="GW22" s="240"/>
      <c r="GX22" s="240"/>
      <c r="GY22" s="240"/>
      <c r="GZ22" s="240"/>
      <c r="HA22" s="240"/>
      <c r="HB22" s="240"/>
      <c r="HC22" s="240"/>
      <c r="HD22" s="240"/>
      <c r="HE22" s="240"/>
      <c r="HF22" s="240"/>
      <c r="HG22" s="240"/>
      <c r="HH22" s="240"/>
      <c r="HI22" s="240"/>
      <c r="HJ22" s="240"/>
      <c r="HK22" s="240"/>
      <c r="HL22" s="240"/>
      <c r="HM22" s="240"/>
      <c r="HN22" s="240"/>
      <c r="HO22" s="240"/>
      <c r="HP22" s="240"/>
      <c r="HQ22" s="240"/>
      <c r="HR22" s="240"/>
      <c r="HS22" s="240"/>
      <c r="HT22" s="240"/>
      <c r="HU22" s="240"/>
      <c r="HV22" s="240"/>
      <c r="HW22" s="240"/>
      <c r="HX22" s="240"/>
      <c r="HY22" s="240"/>
      <c r="HZ22" s="240"/>
      <c r="IA22" s="240"/>
      <c r="IB22" s="240"/>
      <c r="IC22" s="240"/>
      <c r="ID22" s="240"/>
      <c r="IE22" s="240"/>
      <c r="IF22" s="240"/>
      <c r="IG22" s="240"/>
      <c r="IH22" s="240"/>
      <c r="II22" s="240"/>
      <c r="IJ22" s="240"/>
      <c r="IK22" s="240"/>
      <c r="IL22" s="240"/>
      <c r="IM22" s="240"/>
      <c r="IN22" s="240"/>
      <c r="IO22" s="240"/>
      <c r="IP22" s="240"/>
      <c r="IQ22" s="240"/>
      <c r="IR22" s="240"/>
      <c r="IS22" s="240"/>
      <c r="IT22" s="240"/>
      <c r="IU22" s="240"/>
      <c r="IV22" s="240"/>
      <c r="IW22" s="240"/>
      <c r="IX22" s="240"/>
      <c r="IY22" s="240"/>
      <c r="IZ22" s="240"/>
      <c r="JA22" s="240"/>
      <c r="JB22" s="240"/>
      <c r="JC22" s="240"/>
      <c r="JD22" s="240"/>
      <c r="JE22" s="240"/>
      <c r="JF22" s="240"/>
      <c r="JG22" s="240"/>
      <c r="JH22" s="240"/>
      <c r="JI22" s="240"/>
      <c r="JJ22" s="240"/>
      <c r="JK22" s="240"/>
      <c r="JL22" s="240"/>
      <c r="JM22" s="240"/>
      <c r="JN22" s="240"/>
      <c r="JO22" s="240"/>
      <c r="JP22" s="240"/>
      <c r="JQ22" s="240"/>
      <c r="JR22" s="240"/>
      <c r="JS22" s="240"/>
      <c r="JT22" s="240"/>
      <c r="JU22" s="240"/>
      <c r="JV22" s="240"/>
      <c r="JW22" s="240"/>
      <c r="JX22" s="240"/>
      <c r="JY22" s="240"/>
      <c r="JZ22" s="240"/>
      <c r="KA22" s="240"/>
      <c r="KB22" s="240"/>
      <c r="KC22" s="240"/>
      <c r="KD22" s="240"/>
      <c r="KE22" s="240"/>
      <c r="KF22" s="240"/>
      <c r="KG22" s="240"/>
      <c r="KH22" s="240"/>
      <c r="KI22" s="240"/>
      <c r="KJ22" s="240"/>
      <c r="KK22" s="240"/>
      <c r="KL22" s="240"/>
      <c r="KM22" s="240"/>
      <c r="KN22" s="240"/>
      <c r="KO22" s="240"/>
      <c r="KP22" s="240"/>
      <c r="KQ22" s="240"/>
      <c r="KR22" s="240"/>
      <c r="KS22" s="240"/>
      <c r="KT22" s="240"/>
      <c r="KU22" s="240"/>
      <c r="KV22" s="240"/>
      <c r="KW22" s="240"/>
      <c r="KX22" s="240"/>
      <c r="KY22" s="240"/>
      <c r="KZ22" s="240"/>
      <c r="LA22" s="240"/>
      <c r="LB22" s="240"/>
      <c r="LC22" s="240"/>
      <c r="LD22" s="240"/>
      <c r="LE22" s="240"/>
      <c r="LF22" s="240"/>
      <c r="LG22" s="240"/>
      <c r="LH22" s="240"/>
      <c r="LI22" s="240"/>
      <c r="LJ22" s="240"/>
      <c r="LK22" s="240"/>
      <c r="LL22" s="240"/>
      <c r="LM22" s="240"/>
      <c r="LN22" s="240"/>
      <c r="LO22" s="240"/>
      <c r="LP22" s="240"/>
      <c r="LQ22" s="240"/>
      <c r="LR22" s="240"/>
      <c r="LS22" s="240"/>
      <c r="LT22" s="240"/>
      <c r="LU22" s="240"/>
      <c r="LV22" s="240"/>
      <c r="LW22" s="240"/>
      <c r="LX22" s="240"/>
      <c r="LY22" s="240"/>
      <c r="LZ22" s="240"/>
      <c r="MA22" s="240"/>
      <c r="MB22" s="240"/>
      <c r="MC22" s="240"/>
      <c r="MD22" s="240"/>
      <c r="ME22" s="240"/>
      <c r="MF22" s="240"/>
      <c r="MG22" s="240"/>
      <c r="MH22" s="240"/>
      <c r="MI22" s="240"/>
      <c r="MJ22" s="240"/>
      <c r="MK22" s="240"/>
      <c r="ML22" s="240"/>
      <c r="MM22" s="240"/>
      <c r="MN22" s="240"/>
      <c r="MO22" s="240"/>
      <c r="MP22" s="240"/>
      <c r="MQ22" s="240"/>
      <c r="MR22" s="240"/>
      <c r="MS22" s="240"/>
      <c r="MT22" s="240"/>
      <c r="MU22" s="240"/>
      <c r="MV22" s="240"/>
      <c r="MW22" s="240"/>
      <c r="MX22" s="240"/>
      <c r="MY22" s="240"/>
      <c r="MZ22" s="240"/>
      <c r="NA22" s="240"/>
      <c r="NB22" s="240"/>
      <c r="NC22" s="240"/>
      <c r="ND22" s="240"/>
      <c r="NE22" s="240"/>
      <c r="NF22" s="240"/>
      <c r="NG22" s="240"/>
      <c r="NH22" s="240"/>
      <c r="NI22" s="240"/>
      <c r="NJ22" s="240"/>
      <c r="NK22" s="240"/>
      <c r="NL22" s="240"/>
      <c r="NM22" s="240"/>
      <c r="NN22" s="240"/>
      <c r="NO22" s="240"/>
      <c r="NP22" s="240"/>
      <c r="NQ22" s="240"/>
      <c r="NR22" s="240"/>
      <c r="NS22" s="240"/>
      <c r="NT22" s="240"/>
      <c r="NU22" s="240"/>
      <c r="NV22" s="240"/>
      <c r="NW22" s="240"/>
      <c r="NX22" s="240"/>
      <c r="NY22" s="240"/>
      <c r="NZ22" s="240"/>
      <c r="OA22" s="240"/>
      <c r="OB22" s="240"/>
      <c r="OC22" s="240"/>
      <c r="OD22" s="240"/>
      <c r="OE22" s="240"/>
      <c r="OF22" s="240"/>
      <c r="OG22" s="240"/>
      <c r="OH22" s="240"/>
      <c r="OI22" s="240"/>
      <c r="OJ22" s="240"/>
      <c r="OK22" s="240"/>
      <c r="OL22" s="240"/>
      <c r="OM22" s="240"/>
      <c r="ON22" s="240"/>
      <c r="OO22" s="240"/>
      <c r="OP22" s="240"/>
      <c r="OQ22" s="240"/>
      <c r="OR22" s="240"/>
      <c r="OS22" s="240"/>
      <c r="OT22" s="240"/>
      <c r="OU22" s="240"/>
      <c r="OV22" s="240"/>
      <c r="OW22" s="240"/>
      <c r="OX22" s="240"/>
      <c r="OY22" s="240"/>
      <c r="OZ22" s="240"/>
      <c r="PA22" s="240"/>
      <c r="PB22" s="240"/>
      <c r="PC22" s="240"/>
      <c r="PD22" s="240"/>
      <c r="PE22" s="240"/>
      <c r="PF22" s="240"/>
      <c r="PG22" s="240"/>
      <c r="PH22" s="240"/>
      <c r="PI22" s="240"/>
      <c r="PJ22" s="240"/>
      <c r="PK22" s="240"/>
      <c r="PL22" s="240"/>
      <c r="PM22" s="240"/>
      <c r="PN22" s="240"/>
      <c r="PO22" s="240"/>
      <c r="PP22" s="240"/>
      <c r="PQ22" s="240"/>
      <c r="PR22" s="240"/>
      <c r="PS22" s="240"/>
      <c r="PT22" s="240"/>
      <c r="PU22" s="240"/>
      <c r="PV22" s="240"/>
      <c r="PW22" s="240"/>
      <c r="PX22" s="240"/>
      <c r="PY22" s="240"/>
      <c r="PZ22" s="240"/>
      <c r="QA22" s="240"/>
      <c r="QB22" s="240"/>
      <c r="QC22" s="240"/>
      <c r="QD22" s="240"/>
      <c r="QE22" s="240"/>
      <c r="QF22" s="240"/>
      <c r="QG22" s="240"/>
      <c r="QH22" s="240"/>
      <c r="QI22" s="240"/>
      <c r="QJ22" s="240"/>
      <c r="QK22" s="240"/>
      <c r="QL22" s="240"/>
      <c r="QM22" s="240"/>
      <c r="QN22" s="240"/>
      <c r="QO22" s="240"/>
      <c r="QP22" s="240"/>
      <c r="QQ22" s="240"/>
      <c r="QR22" s="240"/>
      <c r="QS22" s="240"/>
      <c r="QT22" s="240"/>
      <c r="QU22" s="240"/>
      <c r="QV22" s="240"/>
      <c r="QW22" s="240"/>
      <c r="QX22" s="240"/>
      <c r="QY22" s="240"/>
      <c r="QZ22" s="240"/>
      <c r="RA22" s="240"/>
      <c r="RB22" s="240"/>
      <c r="RC22" s="240"/>
      <c r="RD22" s="240"/>
      <c r="RE22" s="240"/>
      <c r="RF22" s="240"/>
      <c r="RG22" s="240"/>
      <c r="RH22" s="240"/>
      <c r="RI22" s="240"/>
      <c r="RJ22" s="240"/>
      <c r="RK22" s="240"/>
      <c r="RL22" s="240"/>
      <c r="RM22" s="240"/>
      <c r="RN22" s="240"/>
      <c r="RO22" s="240"/>
      <c r="RP22" s="240"/>
      <c r="RQ22" s="240"/>
      <c r="RR22" s="240"/>
      <c r="RS22" s="240"/>
      <c r="RT22" s="240"/>
      <c r="RU22" s="240"/>
      <c r="RV22" s="240"/>
      <c r="RW22" s="240"/>
      <c r="RX22" s="240"/>
      <c r="RY22" s="240"/>
      <c r="RZ22" s="240"/>
      <c r="SA22" s="240"/>
      <c r="SB22" s="240"/>
      <c r="SC22" s="240"/>
      <c r="SD22" s="240"/>
      <c r="SE22" s="240"/>
      <c r="SF22" s="240"/>
      <c r="SG22" s="240"/>
      <c r="SH22" s="240"/>
      <c r="SI22" s="240"/>
      <c r="SJ22" s="240"/>
      <c r="SK22" s="240"/>
      <c r="SL22" s="240"/>
      <c r="SM22" s="240"/>
      <c r="SN22" s="240"/>
      <c r="SO22" s="240"/>
      <c r="SP22" s="240"/>
      <c r="SQ22" s="240"/>
      <c r="SR22" s="240"/>
      <c r="SS22" s="240"/>
      <c r="ST22" s="240"/>
      <c r="SU22" s="240"/>
      <c r="SV22" s="240"/>
      <c r="SW22" s="240"/>
      <c r="SX22" s="240"/>
      <c r="SY22" s="240"/>
      <c r="SZ22" s="240"/>
      <c r="TA22" s="240"/>
      <c r="TB22" s="240"/>
      <c r="TC22" s="240"/>
      <c r="TD22" s="240"/>
      <c r="TE22" s="240"/>
      <c r="TF22" s="240"/>
      <c r="TG22" s="240"/>
      <c r="TH22" s="240"/>
      <c r="TI22" s="240"/>
      <c r="TJ22" s="240"/>
      <c r="TK22" s="240"/>
      <c r="TL22" s="240"/>
      <c r="TM22" s="240"/>
      <c r="TN22" s="240"/>
      <c r="TO22" s="240"/>
      <c r="TP22" s="240"/>
      <c r="TQ22" s="240"/>
      <c r="TR22" s="240"/>
      <c r="TS22" s="240"/>
      <c r="TT22" s="240"/>
      <c r="TU22" s="240"/>
      <c r="TV22" s="240"/>
      <c r="TW22" s="240"/>
      <c r="TX22" s="240"/>
      <c r="TY22" s="240"/>
      <c r="TZ22" s="240"/>
      <c r="UA22" s="240"/>
      <c r="UB22" s="240"/>
      <c r="UC22" s="240"/>
      <c r="UD22" s="240"/>
      <c r="UE22" s="240"/>
      <c r="UF22" s="240"/>
      <c r="UG22" s="240"/>
      <c r="UH22" s="240"/>
      <c r="UI22" s="240"/>
      <c r="UJ22" s="240"/>
      <c r="UK22" s="240"/>
      <c r="UL22" s="240"/>
      <c r="UM22" s="240"/>
      <c r="UN22" s="240"/>
      <c r="UO22" s="240"/>
      <c r="UP22" s="240"/>
      <c r="UQ22" s="240"/>
      <c r="UR22" s="240"/>
      <c r="US22" s="240"/>
      <c r="UT22" s="240"/>
      <c r="UU22" s="240"/>
      <c r="UV22" s="240"/>
      <c r="UW22" s="240"/>
      <c r="UX22" s="240"/>
      <c r="UY22" s="240"/>
      <c r="UZ22" s="240"/>
      <c r="VA22" s="240"/>
      <c r="VB22" s="240"/>
      <c r="VC22" s="240"/>
      <c r="VD22" s="240"/>
      <c r="VE22" s="240"/>
      <c r="VF22" s="240"/>
      <c r="VG22" s="240"/>
      <c r="VH22" s="240"/>
      <c r="VI22" s="240"/>
      <c r="VJ22" s="240"/>
      <c r="VK22" s="240"/>
      <c r="VL22" s="240"/>
      <c r="VM22" s="240"/>
      <c r="VN22" s="240"/>
      <c r="VO22" s="240"/>
      <c r="VP22" s="240"/>
      <c r="VQ22" s="240"/>
      <c r="VR22" s="240"/>
      <c r="VS22" s="240"/>
      <c r="VT22" s="240"/>
      <c r="VU22" s="240"/>
      <c r="VV22" s="240"/>
      <c r="VW22" s="240"/>
      <c r="VX22" s="240"/>
      <c r="VY22" s="240"/>
      <c r="VZ22" s="240"/>
      <c r="WA22" s="240"/>
      <c r="WB22" s="240"/>
      <c r="WC22" s="240"/>
      <c r="WD22" s="240"/>
      <c r="WE22" s="240"/>
      <c r="WF22" s="240"/>
      <c r="WG22" s="240"/>
      <c r="WH22" s="240"/>
      <c r="WI22" s="240"/>
      <c r="WJ22" s="240"/>
      <c r="WK22" s="240"/>
      <c r="WL22" s="240"/>
      <c r="WM22" s="240"/>
      <c r="WN22" s="240"/>
      <c r="WO22" s="240"/>
      <c r="WP22" s="240"/>
      <c r="WQ22" s="240"/>
      <c r="WR22" s="240"/>
      <c r="WS22" s="240"/>
      <c r="WT22" s="240"/>
      <c r="WU22" s="240"/>
      <c r="WV22" s="240"/>
      <c r="WW22" s="240"/>
      <c r="WX22" s="240"/>
      <c r="WY22" s="240"/>
      <c r="WZ22" s="240"/>
      <c r="XA22" s="240"/>
      <c r="XB22" s="240"/>
      <c r="XC22" s="240"/>
      <c r="XD22" s="240"/>
      <c r="XE22" s="240"/>
      <c r="XF22" s="240"/>
      <c r="XG22" s="240"/>
      <c r="XH22" s="240"/>
      <c r="XI22" s="240"/>
      <c r="XJ22" s="240"/>
      <c r="XK22" s="240"/>
      <c r="XL22" s="240"/>
      <c r="XM22" s="240"/>
      <c r="XN22" s="240"/>
      <c r="XO22" s="240"/>
      <c r="XP22" s="240"/>
      <c r="XQ22" s="240"/>
      <c r="XR22" s="240"/>
      <c r="XS22" s="240"/>
      <c r="XT22" s="240"/>
      <c r="XU22" s="240"/>
      <c r="XV22" s="240"/>
      <c r="XW22" s="240"/>
      <c r="XX22" s="240"/>
      <c r="XY22" s="240"/>
      <c r="XZ22" s="240"/>
      <c r="YA22" s="240"/>
      <c r="YB22" s="240"/>
      <c r="YC22" s="240"/>
      <c r="YD22" s="240"/>
      <c r="YE22" s="240"/>
      <c r="YF22" s="240"/>
      <c r="YG22" s="240"/>
      <c r="YH22" s="240"/>
      <c r="YI22" s="240"/>
      <c r="YJ22" s="240"/>
      <c r="YK22" s="240"/>
      <c r="YL22" s="240"/>
      <c r="YM22" s="240"/>
      <c r="YN22" s="240"/>
      <c r="YO22" s="240"/>
      <c r="YP22" s="240"/>
      <c r="YQ22" s="240"/>
      <c r="YR22" s="240"/>
      <c r="YS22" s="240"/>
      <c r="YT22" s="240"/>
      <c r="YU22" s="240"/>
      <c r="YV22" s="240"/>
      <c r="YW22" s="240"/>
      <c r="YX22" s="240"/>
      <c r="YY22" s="240"/>
      <c r="YZ22" s="240"/>
      <c r="ZA22" s="240"/>
      <c r="ZB22" s="240"/>
      <c r="ZC22" s="240"/>
      <c r="ZD22" s="240"/>
      <c r="ZE22" s="240"/>
      <c r="ZF22" s="240"/>
      <c r="ZG22" s="240"/>
      <c r="ZH22" s="240"/>
      <c r="ZI22" s="240"/>
      <c r="ZJ22" s="240"/>
      <c r="ZK22" s="240"/>
      <c r="ZL22" s="240"/>
      <c r="ZM22" s="240"/>
      <c r="ZN22" s="240"/>
      <c r="ZO22" s="240"/>
      <c r="ZP22" s="240"/>
      <c r="ZQ22" s="240"/>
      <c r="ZR22" s="240"/>
      <c r="ZS22" s="240"/>
      <c r="ZT22" s="240"/>
      <c r="ZU22" s="240"/>
      <c r="ZV22" s="240"/>
      <c r="ZW22" s="240"/>
      <c r="ZX22" s="240"/>
      <c r="ZY22" s="240"/>
      <c r="ZZ22" s="240"/>
      <c r="AAA22" s="240"/>
      <c r="AAB22" s="240"/>
      <c r="AAC22" s="240"/>
      <c r="AAD22" s="240"/>
      <c r="AAE22" s="240"/>
      <c r="AAF22" s="240"/>
      <c r="AAG22" s="240"/>
      <c r="AAH22" s="240"/>
      <c r="AAI22" s="240"/>
      <c r="AAJ22" s="240"/>
      <c r="AAK22" s="240"/>
      <c r="AAL22" s="240"/>
      <c r="AAM22" s="240"/>
      <c r="AAN22" s="240"/>
      <c r="AAO22" s="240"/>
      <c r="AAP22" s="240"/>
      <c r="AAQ22" s="240"/>
      <c r="AAR22" s="240"/>
      <c r="AAS22" s="240"/>
      <c r="AAT22" s="240"/>
      <c r="AAU22" s="240"/>
      <c r="AAV22" s="240"/>
      <c r="AAW22" s="240"/>
      <c r="AAX22" s="240"/>
      <c r="AAY22" s="240"/>
      <c r="AAZ22" s="240"/>
      <c r="ABA22" s="240"/>
      <c r="ABB22" s="240"/>
      <c r="ABC22" s="240"/>
      <c r="ABD22" s="240"/>
      <c r="ABE22" s="240"/>
      <c r="ABF22" s="240"/>
      <c r="ABG22" s="240"/>
      <c r="ABH22" s="240"/>
      <c r="ABI22" s="240"/>
      <c r="ABJ22" s="240"/>
      <c r="ABK22" s="240"/>
      <c r="ABL22" s="240"/>
      <c r="ABM22" s="240"/>
      <c r="ABN22" s="240"/>
      <c r="ABO22" s="240"/>
      <c r="ABP22" s="240"/>
      <c r="ABQ22" s="240"/>
      <c r="ABR22" s="240"/>
      <c r="ABS22" s="240"/>
      <c r="ABT22" s="240"/>
      <c r="ABU22" s="240"/>
      <c r="ABV22" s="240"/>
      <c r="ABW22" s="240"/>
      <c r="ABX22" s="240"/>
      <c r="ABY22" s="240"/>
      <c r="ABZ22" s="240"/>
      <c r="ACA22" s="240"/>
      <c r="ACB22" s="240"/>
      <c r="ACC22" s="240"/>
      <c r="ACD22" s="240"/>
      <c r="ACE22" s="240"/>
      <c r="ACF22" s="240"/>
      <c r="ACG22" s="240"/>
      <c r="ACH22" s="240"/>
      <c r="ACI22" s="240"/>
      <c r="ACJ22" s="240"/>
      <c r="ACK22" s="240"/>
      <c r="ACL22" s="240"/>
      <c r="ACM22" s="240"/>
      <c r="ACN22" s="240"/>
      <c r="ACO22" s="240"/>
      <c r="ACP22" s="240"/>
      <c r="ACQ22" s="240"/>
      <c r="ACR22" s="240"/>
      <c r="ACS22" s="240"/>
      <c r="ACT22" s="240"/>
      <c r="ACU22" s="240"/>
      <c r="ACV22" s="240"/>
      <c r="ACW22" s="240"/>
      <c r="ACX22" s="240"/>
      <c r="ACY22" s="240"/>
      <c r="ACZ22" s="240"/>
      <c r="ADA22" s="240"/>
      <c r="ADB22" s="240"/>
      <c r="ADC22" s="240"/>
      <c r="ADD22" s="240"/>
      <c r="ADE22" s="240"/>
      <c r="ADF22" s="240"/>
      <c r="ADG22" s="240"/>
      <c r="ADH22" s="240"/>
      <c r="ADI22" s="240"/>
      <c r="ADJ22" s="240"/>
      <c r="ADK22" s="240"/>
      <c r="ADL22" s="240"/>
      <c r="ADM22" s="240"/>
      <c r="ADN22" s="240"/>
      <c r="ADO22" s="240"/>
      <c r="ADP22" s="240"/>
      <c r="ADQ22" s="240"/>
      <c r="ADR22" s="240"/>
      <c r="ADS22" s="240"/>
      <c r="ADT22" s="240"/>
      <c r="ADU22" s="240"/>
      <c r="ADV22" s="240"/>
      <c r="ADW22" s="240"/>
      <c r="ADX22" s="240"/>
      <c r="ADY22" s="240"/>
      <c r="ADZ22" s="240"/>
      <c r="AEA22" s="240"/>
      <c r="AEB22" s="240"/>
      <c r="AEC22" s="240"/>
      <c r="AED22" s="240"/>
      <c r="AEE22" s="240"/>
      <c r="AEF22" s="240"/>
      <c r="AEG22" s="240"/>
      <c r="AEH22" s="240"/>
      <c r="AEI22" s="240"/>
      <c r="AEJ22" s="240"/>
      <c r="AEK22" s="240"/>
      <c r="AEL22" s="240"/>
      <c r="AEM22" s="240"/>
      <c r="AEN22" s="240"/>
      <c r="AEO22" s="240"/>
      <c r="AEP22" s="240"/>
      <c r="AEQ22" s="240"/>
      <c r="AER22" s="240"/>
      <c r="AES22" s="240"/>
      <c r="AET22" s="240"/>
      <c r="AEU22" s="240"/>
      <c r="AEV22" s="240"/>
      <c r="AEW22" s="240"/>
      <c r="AEX22" s="240"/>
      <c r="AEY22" s="240"/>
      <c r="AEZ22" s="240"/>
      <c r="AFA22" s="240"/>
      <c r="AFB22" s="240"/>
      <c r="AFC22" s="240"/>
      <c r="AFD22" s="240"/>
      <c r="AFE22" s="240"/>
      <c r="AFF22" s="240"/>
      <c r="AFG22" s="240"/>
      <c r="AFH22" s="240"/>
      <c r="AFI22" s="240"/>
      <c r="AFJ22" s="240"/>
      <c r="AFK22" s="240"/>
      <c r="AFL22" s="240"/>
      <c r="AFM22" s="240"/>
      <c r="AFN22" s="240"/>
      <c r="AFO22" s="240"/>
      <c r="AFP22" s="240"/>
      <c r="AFQ22" s="240"/>
      <c r="AFR22" s="240"/>
      <c r="AFS22" s="240"/>
      <c r="AFT22" s="240"/>
      <c r="AFU22" s="240"/>
      <c r="AFV22" s="240"/>
      <c r="AFW22" s="240"/>
      <c r="AFX22" s="240"/>
      <c r="AFY22" s="240"/>
      <c r="AFZ22" s="240"/>
      <c r="AGA22" s="240"/>
      <c r="AGB22" s="240"/>
      <c r="AGC22" s="240"/>
      <c r="AGD22" s="240"/>
      <c r="AGE22" s="240"/>
      <c r="AGF22" s="240"/>
      <c r="AGG22" s="240"/>
      <c r="AGH22" s="240"/>
      <c r="AGI22" s="240"/>
      <c r="AGJ22" s="240"/>
      <c r="AGK22" s="240"/>
      <c r="AGL22" s="240"/>
      <c r="AGM22" s="240"/>
      <c r="AGN22" s="240"/>
      <c r="AGO22" s="240"/>
      <c r="AGP22" s="240"/>
      <c r="AGQ22" s="240"/>
      <c r="AGR22" s="240"/>
      <c r="AGS22" s="240"/>
      <c r="AGT22" s="240"/>
      <c r="AGU22" s="240"/>
      <c r="AGV22" s="240"/>
      <c r="AGW22" s="240"/>
      <c r="AGX22" s="240"/>
      <c r="AGY22" s="240"/>
      <c r="AGZ22" s="240"/>
      <c r="AHA22" s="240"/>
      <c r="AHB22" s="240"/>
      <c r="AHC22" s="240"/>
      <c r="AHD22" s="240"/>
      <c r="AHE22" s="240"/>
      <c r="AHF22" s="240"/>
      <c r="AHG22" s="240"/>
      <c r="AHH22" s="240"/>
      <c r="AHI22" s="240"/>
      <c r="AHJ22" s="240"/>
      <c r="AHK22" s="240"/>
      <c r="AHL22" s="240"/>
      <c r="AHM22" s="240"/>
      <c r="AHN22" s="240"/>
      <c r="AHO22" s="240"/>
      <c r="AHP22" s="240"/>
      <c r="AHQ22" s="240"/>
      <c r="AHR22" s="240"/>
      <c r="AHS22" s="240"/>
      <c r="AHT22" s="240"/>
      <c r="AHU22" s="240"/>
      <c r="AHV22" s="240"/>
      <c r="AHW22" s="240"/>
      <c r="AHX22" s="240"/>
      <c r="AHY22" s="240"/>
      <c r="AHZ22" s="240"/>
      <c r="AIA22" s="240"/>
      <c r="AIB22" s="240"/>
      <c r="AIC22" s="240"/>
      <c r="AID22" s="240"/>
      <c r="AIE22" s="240"/>
      <c r="AIF22" s="240"/>
      <c r="AIG22" s="240"/>
      <c r="AIH22" s="240"/>
      <c r="AII22" s="240"/>
      <c r="AIJ22" s="240"/>
      <c r="AIK22" s="240"/>
      <c r="AIL22" s="240"/>
      <c r="AIM22" s="240"/>
      <c r="AIN22" s="240"/>
      <c r="AIO22" s="240"/>
      <c r="AIP22" s="240"/>
      <c r="AIQ22" s="240"/>
      <c r="AIR22" s="240"/>
      <c r="AIS22" s="240"/>
      <c r="AIT22" s="240"/>
      <c r="AIU22" s="240"/>
      <c r="AIV22" s="240"/>
      <c r="AIW22" s="240"/>
      <c r="AIX22" s="240"/>
      <c r="AIY22" s="240"/>
      <c r="AIZ22" s="240"/>
      <c r="AJA22" s="240"/>
      <c r="AJB22" s="240"/>
      <c r="AJC22" s="240"/>
      <c r="AJD22" s="240"/>
      <c r="AJE22" s="240"/>
      <c r="AJF22" s="240"/>
      <c r="AJG22" s="240"/>
      <c r="AJH22" s="240"/>
      <c r="AJI22" s="240"/>
      <c r="AJJ22" s="240"/>
      <c r="AJK22" s="240"/>
      <c r="AJL22" s="240"/>
      <c r="AJM22" s="240"/>
      <c r="AJN22" s="240"/>
      <c r="AJO22" s="240"/>
      <c r="AJP22" s="240"/>
      <c r="AJQ22" s="240"/>
      <c r="AJR22" s="240"/>
      <c r="AJS22" s="240"/>
      <c r="AJT22" s="240"/>
      <c r="AJU22" s="240"/>
      <c r="AJV22" s="240"/>
      <c r="AJW22" s="240"/>
      <c r="AJX22" s="240"/>
      <c r="AJY22" s="240"/>
      <c r="AJZ22" s="240"/>
      <c r="AKA22" s="240"/>
      <c r="AKB22" s="240"/>
      <c r="AKC22" s="240"/>
      <c r="AKD22" s="240"/>
      <c r="AKE22" s="240"/>
      <c r="AKF22" s="240"/>
      <c r="AKG22" s="240"/>
      <c r="AKH22" s="240"/>
      <c r="AKI22" s="240"/>
      <c r="AKJ22" s="240"/>
      <c r="AKK22" s="240"/>
      <c r="AKL22" s="240"/>
      <c r="AKM22" s="240"/>
      <c r="AKN22" s="240"/>
      <c r="AKO22" s="240"/>
      <c r="AKP22" s="240"/>
      <c r="AKQ22" s="240"/>
      <c r="AKR22" s="240"/>
      <c r="AKS22" s="240"/>
      <c r="AKT22" s="240"/>
      <c r="AKU22" s="240"/>
      <c r="AKV22" s="240"/>
      <c r="AKW22" s="240"/>
      <c r="AKX22" s="240"/>
      <c r="AKY22" s="240"/>
      <c r="AKZ22" s="240"/>
      <c r="ALA22" s="240"/>
      <c r="ALB22" s="240"/>
      <c r="ALC22" s="240"/>
      <c r="ALD22" s="240"/>
      <c r="ALE22" s="240"/>
      <c r="ALF22" s="240"/>
      <c r="ALG22" s="240"/>
      <c r="ALH22" s="240"/>
      <c r="ALI22" s="240"/>
      <c r="ALJ22" s="240"/>
      <c r="ALK22" s="240"/>
      <c r="ALL22" s="240"/>
      <c r="ALM22" s="240"/>
      <c r="ALN22" s="240"/>
      <c r="ALO22" s="240"/>
      <c r="ALP22" s="240"/>
      <c r="ALQ22" s="240"/>
      <c r="ALR22" s="240"/>
      <c r="ALS22" s="240"/>
      <c r="ALT22" s="240"/>
      <c r="ALU22" s="240"/>
      <c r="ALV22" s="240"/>
      <c r="ALW22" s="240"/>
      <c r="ALX22" s="240"/>
      <c r="ALY22" s="240"/>
      <c r="ALZ22" s="240"/>
      <c r="AMA22" s="240"/>
      <c r="AMB22" s="240"/>
      <c r="AMC22" s="240"/>
      <c r="AMD22" s="240"/>
      <c r="AME22" s="240"/>
      <c r="AMF22" s="240"/>
      <c r="AMG22" s="240"/>
      <c r="AMH22" s="240"/>
      <c r="AMI22" s="240"/>
      <c r="AMJ22" s="240"/>
      <c r="AMK22" s="240"/>
    </row>
    <row r="23" spans="1:1025" s="234" customFormat="1" ht="43.5" hidden="1" customHeight="1" x14ac:dyDescent="0.25">
      <c r="A23" s="225" t="s">
        <v>276</v>
      </c>
      <c r="B23" s="226" t="s">
        <v>101</v>
      </c>
      <c r="C23" s="325" t="s">
        <v>134</v>
      </c>
      <c r="D23" s="325"/>
      <c r="E23" s="325"/>
      <c r="F23" s="226" t="s">
        <v>277</v>
      </c>
      <c r="G23" s="226" t="s">
        <v>278</v>
      </c>
      <c r="H23" s="224"/>
      <c r="I23" s="224"/>
      <c r="J23" s="337"/>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c r="KV23" s="240"/>
      <c r="KW23" s="240"/>
      <c r="KX23" s="240"/>
      <c r="KY23" s="240"/>
      <c r="KZ23" s="240"/>
      <c r="LA23" s="240"/>
      <c r="LB23" s="240"/>
      <c r="LC23" s="240"/>
      <c r="LD23" s="240"/>
      <c r="LE23" s="240"/>
      <c r="LF23" s="240"/>
      <c r="LG23" s="240"/>
      <c r="LH23" s="240"/>
      <c r="LI23" s="240"/>
      <c r="LJ23" s="240"/>
      <c r="LK23" s="240"/>
      <c r="LL23" s="240"/>
      <c r="LM23" s="240"/>
      <c r="LN23" s="240"/>
      <c r="LO23" s="240"/>
      <c r="LP23" s="240"/>
      <c r="LQ23" s="240"/>
      <c r="LR23" s="240"/>
      <c r="LS23" s="240"/>
      <c r="LT23" s="240"/>
      <c r="LU23" s="240"/>
      <c r="LV23" s="240"/>
      <c r="LW23" s="240"/>
      <c r="LX23" s="240"/>
      <c r="LY23" s="240"/>
      <c r="LZ23" s="240"/>
      <c r="MA23" s="240"/>
      <c r="MB23" s="240"/>
      <c r="MC23" s="240"/>
      <c r="MD23" s="240"/>
      <c r="ME23" s="240"/>
      <c r="MF23" s="240"/>
      <c r="MG23" s="240"/>
      <c r="MH23" s="240"/>
      <c r="MI23" s="240"/>
      <c r="MJ23" s="240"/>
      <c r="MK23" s="240"/>
      <c r="ML23" s="240"/>
      <c r="MM23" s="240"/>
      <c r="MN23" s="240"/>
      <c r="MO23" s="240"/>
      <c r="MP23" s="240"/>
      <c r="MQ23" s="240"/>
      <c r="MR23" s="240"/>
      <c r="MS23" s="240"/>
      <c r="MT23" s="240"/>
      <c r="MU23" s="240"/>
      <c r="MV23" s="240"/>
      <c r="MW23" s="240"/>
      <c r="MX23" s="240"/>
      <c r="MY23" s="240"/>
      <c r="MZ23" s="240"/>
      <c r="NA23" s="240"/>
      <c r="NB23" s="240"/>
      <c r="NC23" s="240"/>
      <c r="ND23" s="240"/>
      <c r="NE23" s="240"/>
      <c r="NF23" s="240"/>
      <c r="NG23" s="240"/>
      <c r="NH23" s="240"/>
      <c r="NI23" s="240"/>
      <c r="NJ23" s="240"/>
      <c r="NK23" s="240"/>
      <c r="NL23" s="240"/>
      <c r="NM23" s="240"/>
      <c r="NN23" s="240"/>
      <c r="NO23" s="240"/>
      <c r="NP23" s="240"/>
      <c r="NQ23" s="240"/>
      <c r="NR23" s="240"/>
      <c r="NS23" s="240"/>
      <c r="NT23" s="240"/>
      <c r="NU23" s="240"/>
      <c r="NV23" s="240"/>
      <c r="NW23" s="240"/>
      <c r="NX23" s="240"/>
      <c r="NY23" s="240"/>
      <c r="NZ23" s="240"/>
      <c r="OA23" s="240"/>
      <c r="OB23" s="240"/>
      <c r="OC23" s="240"/>
      <c r="OD23" s="240"/>
      <c r="OE23" s="240"/>
      <c r="OF23" s="240"/>
      <c r="OG23" s="240"/>
      <c r="OH23" s="240"/>
      <c r="OI23" s="240"/>
      <c r="OJ23" s="240"/>
      <c r="OK23" s="240"/>
      <c r="OL23" s="240"/>
      <c r="OM23" s="240"/>
      <c r="ON23" s="240"/>
      <c r="OO23" s="240"/>
      <c r="OP23" s="240"/>
      <c r="OQ23" s="240"/>
      <c r="OR23" s="240"/>
      <c r="OS23" s="240"/>
      <c r="OT23" s="240"/>
      <c r="OU23" s="240"/>
      <c r="OV23" s="240"/>
      <c r="OW23" s="240"/>
      <c r="OX23" s="240"/>
      <c r="OY23" s="240"/>
      <c r="OZ23" s="240"/>
      <c r="PA23" s="240"/>
      <c r="PB23" s="240"/>
      <c r="PC23" s="240"/>
      <c r="PD23" s="240"/>
      <c r="PE23" s="240"/>
      <c r="PF23" s="240"/>
      <c r="PG23" s="240"/>
      <c r="PH23" s="240"/>
      <c r="PI23" s="240"/>
      <c r="PJ23" s="240"/>
      <c r="PK23" s="240"/>
      <c r="PL23" s="240"/>
      <c r="PM23" s="240"/>
      <c r="PN23" s="240"/>
      <c r="PO23" s="240"/>
      <c r="PP23" s="240"/>
      <c r="PQ23" s="240"/>
      <c r="PR23" s="240"/>
      <c r="PS23" s="240"/>
      <c r="PT23" s="240"/>
      <c r="PU23" s="240"/>
      <c r="PV23" s="240"/>
      <c r="PW23" s="240"/>
      <c r="PX23" s="240"/>
      <c r="PY23" s="240"/>
      <c r="PZ23" s="240"/>
      <c r="QA23" s="240"/>
      <c r="QB23" s="240"/>
      <c r="QC23" s="240"/>
      <c r="QD23" s="240"/>
      <c r="QE23" s="240"/>
      <c r="QF23" s="240"/>
      <c r="QG23" s="240"/>
      <c r="QH23" s="240"/>
      <c r="QI23" s="240"/>
      <c r="QJ23" s="240"/>
      <c r="QK23" s="240"/>
      <c r="QL23" s="240"/>
      <c r="QM23" s="240"/>
      <c r="QN23" s="240"/>
      <c r="QO23" s="240"/>
      <c r="QP23" s="240"/>
      <c r="QQ23" s="240"/>
      <c r="QR23" s="240"/>
      <c r="QS23" s="240"/>
      <c r="QT23" s="240"/>
      <c r="QU23" s="240"/>
      <c r="QV23" s="240"/>
      <c r="QW23" s="240"/>
      <c r="QX23" s="240"/>
      <c r="QY23" s="240"/>
      <c r="QZ23" s="240"/>
      <c r="RA23" s="240"/>
      <c r="RB23" s="240"/>
      <c r="RC23" s="240"/>
      <c r="RD23" s="240"/>
      <c r="RE23" s="240"/>
      <c r="RF23" s="240"/>
      <c r="RG23" s="240"/>
      <c r="RH23" s="240"/>
      <c r="RI23" s="240"/>
      <c r="RJ23" s="240"/>
      <c r="RK23" s="240"/>
      <c r="RL23" s="240"/>
      <c r="RM23" s="240"/>
      <c r="RN23" s="240"/>
      <c r="RO23" s="240"/>
      <c r="RP23" s="240"/>
      <c r="RQ23" s="240"/>
      <c r="RR23" s="240"/>
      <c r="RS23" s="240"/>
      <c r="RT23" s="240"/>
      <c r="RU23" s="240"/>
      <c r="RV23" s="240"/>
      <c r="RW23" s="240"/>
      <c r="RX23" s="240"/>
      <c r="RY23" s="240"/>
      <c r="RZ23" s="240"/>
      <c r="SA23" s="240"/>
      <c r="SB23" s="240"/>
      <c r="SC23" s="240"/>
      <c r="SD23" s="240"/>
      <c r="SE23" s="240"/>
      <c r="SF23" s="240"/>
      <c r="SG23" s="240"/>
      <c r="SH23" s="240"/>
      <c r="SI23" s="240"/>
      <c r="SJ23" s="240"/>
      <c r="SK23" s="240"/>
      <c r="SL23" s="240"/>
      <c r="SM23" s="240"/>
      <c r="SN23" s="240"/>
      <c r="SO23" s="240"/>
      <c r="SP23" s="240"/>
      <c r="SQ23" s="240"/>
      <c r="SR23" s="240"/>
      <c r="SS23" s="240"/>
      <c r="ST23" s="240"/>
      <c r="SU23" s="240"/>
      <c r="SV23" s="240"/>
      <c r="SW23" s="240"/>
      <c r="SX23" s="240"/>
      <c r="SY23" s="240"/>
      <c r="SZ23" s="240"/>
      <c r="TA23" s="240"/>
      <c r="TB23" s="240"/>
      <c r="TC23" s="240"/>
      <c r="TD23" s="240"/>
      <c r="TE23" s="240"/>
      <c r="TF23" s="240"/>
      <c r="TG23" s="240"/>
      <c r="TH23" s="240"/>
      <c r="TI23" s="240"/>
      <c r="TJ23" s="240"/>
      <c r="TK23" s="240"/>
      <c r="TL23" s="240"/>
      <c r="TM23" s="240"/>
      <c r="TN23" s="240"/>
      <c r="TO23" s="240"/>
      <c r="TP23" s="240"/>
      <c r="TQ23" s="240"/>
      <c r="TR23" s="240"/>
      <c r="TS23" s="240"/>
      <c r="TT23" s="240"/>
      <c r="TU23" s="240"/>
      <c r="TV23" s="240"/>
      <c r="TW23" s="240"/>
      <c r="TX23" s="240"/>
      <c r="TY23" s="240"/>
      <c r="TZ23" s="240"/>
      <c r="UA23" s="240"/>
      <c r="UB23" s="240"/>
      <c r="UC23" s="240"/>
      <c r="UD23" s="240"/>
      <c r="UE23" s="240"/>
      <c r="UF23" s="240"/>
      <c r="UG23" s="240"/>
      <c r="UH23" s="240"/>
      <c r="UI23" s="240"/>
      <c r="UJ23" s="240"/>
      <c r="UK23" s="240"/>
      <c r="UL23" s="240"/>
      <c r="UM23" s="240"/>
      <c r="UN23" s="240"/>
      <c r="UO23" s="240"/>
      <c r="UP23" s="240"/>
      <c r="UQ23" s="240"/>
      <c r="UR23" s="240"/>
      <c r="US23" s="240"/>
      <c r="UT23" s="240"/>
      <c r="UU23" s="240"/>
      <c r="UV23" s="240"/>
      <c r="UW23" s="240"/>
      <c r="UX23" s="240"/>
      <c r="UY23" s="240"/>
      <c r="UZ23" s="240"/>
      <c r="VA23" s="240"/>
      <c r="VB23" s="240"/>
      <c r="VC23" s="240"/>
      <c r="VD23" s="240"/>
      <c r="VE23" s="240"/>
      <c r="VF23" s="240"/>
      <c r="VG23" s="240"/>
      <c r="VH23" s="240"/>
      <c r="VI23" s="240"/>
      <c r="VJ23" s="240"/>
      <c r="VK23" s="240"/>
      <c r="VL23" s="240"/>
      <c r="VM23" s="240"/>
      <c r="VN23" s="240"/>
      <c r="VO23" s="240"/>
      <c r="VP23" s="240"/>
      <c r="VQ23" s="240"/>
      <c r="VR23" s="240"/>
      <c r="VS23" s="240"/>
      <c r="VT23" s="240"/>
      <c r="VU23" s="240"/>
      <c r="VV23" s="240"/>
      <c r="VW23" s="240"/>
      <c r="VX23" s="240"/>
      <c r="VY23" s="240"/>
      <c r="VZ23" s="240"/>
      <c r="WA23" s="240"/>
      <c r="WB23" s="240"/>
      <c r="WC23" s="240"/>
      <c r="WD23" s="240"/>
      <c r="WE23" s="240"/>
      <c r="WF23" s="240"/>
      <c r="WG23" s="240"/>
      <c r="WH23" s="240"/>
      <c r="WI23" s="240"/>
      <c r="WJ23" s="240"/>
      <c r="WK23" s="240"/>
      <c r="WL23" s="240"/>
      <c r="WM23" s="240"/>
      <c r="WN23" s="240"/>
      <c r="WO23" s="240"/>
      <c r="WP23" s="240"/>
      <c r="WQ23" s="240"/>
      <c r="WR23" s="240"/>
      <c r="WS23" s="240"/>
      <c r="WT23" s="240"/>
      <c r="WU23" s="240"/>
      <c r="WV23" s="240"/>
      <c r="WW23" s="240"/>
      <c r="WX23" s="240"/>
      <c r="WY23" s="240"/>
      <c r="WZ23" s="240"/>
      <c r="XA23" s="240"/>
      <c r="XB23" s="240"/>
      <c r="XC23" s="240"/>
      <c r="XD23" s="240"/>
      <c r="XE23" s="240"/>
      <c r="XF23" s="240"/>
      <c r="XG23" s="240"/>
      <c r="XH23" s="240"/>
      <c r="XI23" s="240"/>
      <c r="XJ23" s="240"/>
      <c r="XK23" s="240"/>
      <c r="XL23" s="240"/>
      <c r="XM23" s="240"/>
      <c r="XN23" s="240"/>
      <c r="XO23" s="240"/>
      <c r="XP23" s="240"/>
      <c r="XQ23" s="240"/>
      <c r="XR23" s="240"/>
      <c r="XS23" s="240"/>
      <c r="XT23" s="240"/>
      <c r="XU23" s="240"/>
      <c r="XV23" s="240"/>
      <c r="XW23" s="240"/>
      <c r="XX23" s="240"/>
      <c r="XY23" s="240"/>
      <c r="XZ23" s="240"/>
      <c r="YA23" s="240"/>
      <c r="YB23" s="240"/>
      <c r="YC23" s="240"/>
      <c r="YD23" s="240"/>
      <c r="YE23" s="240"/>
      <c r="YF23" s="240"/>
      <c r="YG23" s="240"/>
      <c r="YH23" s="240"/>
      <c r="YI23" s="240"/>
      <c r="YJ23" s="240"/>
      <c r="YK23" s="240"/>
      <c r="YL23" s="240"/>
      <c r="YM23" s="240"/>
      <c r="YN23" s="240"/>
      <c r="YO23" s="240"/>
      <c r="YP23" s="240"/>
      <c r="YQ23" s="240"/>
      <c r="YR23" s="240"/>
      <c r="YS23" s="240"/>
      <c r="YT23" s="240"/>
      <c r="YU23" s="240"/>
      <c r="YV23" s="240"/>
      <c r="YW23" s="240"/>
      <c r="YX23" s="240"/>
      <c r="YY23" s="240"/>
      <c r="YZ23" s="240"/>
      <c r="ZA23" s="240"/>
      <c r="ZB23" s="240"/>
      <c r="ZC23" s="240"/>
      <c r="ZD23" s="240"/>
      <c r="ZE23" s="240"/>
      <c r="ZF23" s="240"/>
      <c r="ZG23" s="240"/>
      <c r="ZH23" s="240"/>
      <c r="ZI23" s="240"/>
      <c r="ZJ23" s="240"/>
      <c r="ZK23" s="240"/>
      <c r="ZL23" s="240"/>
      <c r="ZM23" s="240"/>
      <c r="ZN23" s="240"/>
      <c r="ZO23" s="240"/>
      <c r="ZP23" s="240"/>
      <c r="ZQ23" s="240"/>
      <c r="ZR23" s="240"/>
      <c r="ZS23" s="240"/>
      <c r="ZT23" s="240"/>
      <c r="ZU23" s="240"/>
      <c r="ZV23" s="240"/>
      <c r="ZW23" s="240"/>
      <c r="ZX23" s="240"/>
      <c r="ZY23" s="240"/>
      <c r="ZZ23" s="240"/>
      <c r="AAA23" s="240"/>
      <c r="AAB23" s="240"/>
      <c r="AAC23" s="240"/>
      <c r="AAD23" s="240"/>
      <c r="AAE23" s="240"/>
      <c r="AAF23" s="240"/>
      <c r="AAG23" s="240"/>
      <c r="AAH23" s="240"/>
      <c r="AAI23" s="240"/>
      <c r="AAJ23" s="240"/>
      <c r="AAK23" s="240"/>
      <c r="AAL23" s="240"/>
      <c r="AAM23" s="240"/>
      <c r="AAN23" s="240"/>
      <c r="AAO23" s="240"/>
      <c r="AAP23" s="240"/>
      <c r="AAQ23" s="240"/>
      <c r="AAR23" s="240"/>
      <c r="AAS23" s="240"/>
      <c r="AAT23" s="240"/>
      <c r="AAU23" s="240"/>
      <c r="AAV23" s="240"/>
      <c r="AAW23" s="240"/>
      <c r="AAX23" s="240"/>
      <c r="AAY23" s="240"/>
      <c r="AAZ23" s="240"/>
      <c r="ABA23" s="240"/>
      <c r="ABB23" s="240"/>
      <c r="ABC23" s="240"/>
      <c r="ABD23" s="240"/>
      <c r="ABE23" s="240"/>
      <c r="ABF23" s="240"/>
      <c r="ABG23" s="240"/>
      <c r="ABH23" s="240"/>
      <c r="ABI23" s="240"/>
      <c r="ABJ23" s="240"/>
      <c r="ABK23" s="240"/>
      <c r="ABL23" s="240"/>
      <c r="ABM23" s="240"/>
      <c r="ABN23" s="240"/>
      <c r="ABO23" s="240"/>
      <c r="ABP23" s="240"/>
      <c r="ABQ23" s="240"/>
      <c r="ABR23" s="240"/>
      <c r="ABS23" s="240"/>
      <c r="ABT23" s="240"/>
      <c r="ABU23" s="240"/>
      <c r="ABV23" s="240"/>
      <c r="ABW23" s="240"/>
      <c r="ABX23" s="240"/>
      <c r="ABY23" s="240"/>
      <c r="ABZ23" s="240"/>
      <c r="ACA23" s="240"/>
      <c r="ACB23" s="240"/>
      <c r="ACC23" s="240"/>
      <c r="ACD23" s="240"/>
      <c r="ACE23" s="240"/>
      <c r="ACF23" s="240"/>
      <c r="ACG23" s="240"/>
      <c r="ACH23" s="240"/>
      <c r="ACI23" s="240"/>
      <c r="ACJ23" s="240"/>
      <c r="ACK23" s="240"/>
      <c r="ACL23" s="240"/>
      <c r="ACM23" s="240"/>
      <c r="ACN23" s="240"/>
      <c r="ACO23" s="240"/>
      <c r="ACP23" s="240"/>
      <c r="ACQ23" s="240"/>
      <c r="ACR23" s="240"/>
      <c r="ACS23" s="240"/>
      <c r="ACT23" s="240"/>
      <c r="ACU23" s="240"/>
      <c r="ACV23" s="240"/>
      <c r="ACW23" s="240"/>
      <c r="ACX23" s="240"/>
      <c r="ACY23" s="240"/>
      <c r="ACZ23" s="240"/>
      <c r="ADA23" s="240"/>
      <c r="ADB23" s="240"/>
      <c r="ADC23" s="240"/>
      <c r="ADD23" s="240"/>
      <c r="ADE23" s="240"/>
      <c r="ADF23" s="240"/>
      <c r="ADG23" s="240"/>
      <c r="ADH23" s="240"/>
      <c r="ADI23" s="240"/>
      <c r="ADJ23" s="240"/>
      <c r="ADK23" s="240"/>
      <c r="ADL23" s="240"/>
      <c r="ADM23" s="240"/>
      <c r="ADN23" s="240"/>
      <c r="ADO23" s="240"/>
      <c r="ADP23" s="240"/>
      <c r="ADQ23" s="240"/>
      <c r="ADR23" s="240"/>
      <c r="ADS23" s="240"/>
      <c r="ADT23" s="240"/>
      <c r="ADU23" s="240"/>
      <c r="ADV23" s="240"/>
      <c r="ADW23" s="240"/>
      <c r="ADX23" s="240"/>
      <c r="ADY23" s="240"/>
      <c r="ADZ23" s="240"/>
      <c r="AEA23" s="240"/>
      <c r="AEB23" s="240"/>
      <c r="AEC23" s="240"/>
      <c r="AED23" s="240"/>
      <c r="AEE23" s="240"/>
      <c r="AEF23" s="240"/>
      <c r="AEG23" s="240"/>
      <c r="AEH23" s="240"/>
      <c r="AEI23" s="240"/>
      <c r="AEJ23" s="240"/>
      <c r="AEK23" s="240"/>
      <c r="AEL23" s="240"/>
      <c r="AEM23" s="240"/>
      <c r="AEN23" s="240"/>
      <c r="AEO23" s="240"/>
      <c r="AEP23" s="240"/>
      <c r="AEQ23" s="240"/>
      <c r="AER23" s="240"/>
      <c r="AES23" s="240"/>
      <c r="AET23" s="240"/>
      <c r="AEU23" s="240"/>
      <c r="AEV23" s="240"/>
      <c r="AEW23" s="240"/>
      <c r="AEX23" s="240"/>
      <c r="AEY23" s="240"/>
      <c r="AEZ23" s="240"/>
      <c r="AFA23" s="240"/>
      <c r="AFB23" s="240"/>
      <c r="AFC23" s="240"/>
      <c r="AFD23" s="240"/>
      <c r="AFE23" s="240"/>
      <c r="AFF23" s="240"/>
      <c r="AFG23" s="240"/>
      <c r="AFH23" s="240"/>
      <c r="AFI23" s="240"/>
      <c r="AFJ23" s="240"/>
      <c r="AFK23" s="240"/>
      <c r="AFL23" s="240"/>
      <c r="AFM23" s="240"/>
      <c r="AFN23" s="240"/>
      <c r="AFO23" s="240"/>
      <c r="AFP23" s="240"/>
      <c r="AFQ23" s="240"/>
      <c r="AFR23" s="240"/>
      <c r="AFS23" s="240"/>
      <c r="AFT23" s="240"/>
      <c r="AFU23" s="240"/>
      <c r="AFV23" s="240"/>
      <c r="AFW23" s="240"/>
      <c r="AFX23" s="240"/>
      <c r="AFY23" s="240"/>
      <c r="AFZ23" s="240"/>
      <c r="AGA23" s="240"/>
      <c r="AGB23" s="240"/>
      <c r="AGC23" s="240"/>
      <c r="AGD23" s="240"/>
      <c r="AGE23" s="240"/>
      <c r="AGF23" s="240"/>
      <c r="AGG23" s="240"/>
      <c r="AGH23" s="240"/>
      <c r="AGI23" s="240"/>
      <c r="AGJ23" s="240"/>
      <c r="AGK23" s="240"/>
      <c r="AGL23" s="240"/>
      <c r="AGM23" s="240"/>
      <c r="AGN23" s="240"/>
      <c r="AGO23" s="240"/>
      <c r="AGP23" s="240"/>
      <c r="AGQ23" s="240"/>
      <c r="AGR23" s="240"/>
      <c r="AGS23" s="240"/>
      <c r="AGT23" s="240"/>
      <c r="AGU23" s="240"/>
      <c r="AGV23" s="240"/>
      <c r="AGW23" s="240"/>
      <c r="AGX23" s="240"/>
      <c r="AGY23" s="240"/>
      <c r="AGZ23" s="240"/>
      <c r="AHA23" s="240"/>
      <c r="AHB23" s="240"/>
      <c r="AHC23" s="240"/>
      <c r="AHD23" s="240"/>
      <c r="AHE23" s="240"/>
      <c r="AHF23" s="240"/>
      <c r="AHG23" s="240"/>
      <c r="AHH23" s="240"/>
      <c r="AHI23" s="240"/>
      <c r="AHJ23" s="240"/>
      <c r="AHK23" s="240"/>
      <c r="AHL23" s="240"/>
      <c r="AHM23" s="240"/>
      <c r="AHN23" s="240"/>
      <c r="AHO23" s="240"/>
      <c r="AHP23" s="240"/>
      <c r="AHQ23" s="240"/>
      <c r="AHR23" s="240"/>
      <c r="AHS23" s="240"/>
      <c r="AHT23" s="240"/>
      <c r="AHU23" s="240"/>
      <c r="AHV23" s="240"/>
      <c r="AHW23" s="240"/>
      <c r="AHX23" s="240"/>
      <c r="AHY23" s="240"/>
      <c r="AHZ23" s="240"/>
      <c r="AIA23" s="240"/>
      <c r="AIB23" s="240"/>
      <c r="AIC23" s="240"/>
      <c r="AID23" s="240"/>
      <c r="AIE23" s="240"/>
      <c r="AIF23" s="240"/>
      <c r="AIG23" s="240"/>
      <c r="AIH23" s="240"/>
      <c r="AII23" s="240"/>
      <c r="AIJ23" s="240"/>
      <c r="AIK23" s="240"/>
      <c r="AIL23" s="240"/>
      <c r="AIM23" s="240"/>
      <c r="AIN23" s="240"/>
      <c r="AIO23" s="240"/>
      <c r="AIP23" s="240"/>
      <c r="AIQ23" s="240"/>
      <c r="AIR23" s="240"/>
      <c r="AIS23" s="240"/>
      <c r="AIT23" s="240"/>
      <c r="AIU23" s="240"/>
      <c r="AIV23" s="240"/>
      <c r="AIW23" s="240"/>
      <c r="AIX23" s="240"/>
      <c r="AIY23" s="240"/>
      <c r="AIZ23" s="240"/>
      <c r="AJA23" s="240"/>
      <c r="AJB23" s="240"/>
      <c r="AJC23" s="240"/>
      <c r="AJD23" s="240"/>
      <c r="AJE23" s="240"/>
      <c r="AJF23" s="240"/>
      <c r="AJG23" s="240"/>
      <c r="AJH23" s="240"/>
      <c r="AJI23" s="240"/>
      <c r="AJJ23" s="240"/>
      <c r="AJK23" s="240"/>
      <c r="AJL23" s="240"/>
      <c r="AJM23" s="240"/>
      <c r="AJN23" s="240"/>
      <c r="AJO23" s="240"/>
      <c r="AJP23" s="240"/>
      <c r="AJQ23" s="240"/>
      <c r="AJR23" s="240"/>
      <c r="AJS23" s="240"/>
      <c r="AJT23" s="240"/>
      <c r="AJU23" s="240"/>
      <c r="AJV23" s="240"/>
      <c r="AJW23" s="240"/>
      <c r="AJX23" s="240"/>
      <c r="AJY23" s="240"/>
      <c r="AJZ23" s="240"/>
      <c r="AKA23" s="240"/>
      <c r="AKB23" s="240"/>
      <c r="AKC23" s="240"/>
      <c r="AKD23" s="240"/>
      <c r="AKE23" s="240"/>
      <c r="AKF23" s="240"/>
      <c r="AKG23" s="240"/>
      <c r="AKH23" s="240"/>
      <c r="AKI23" s="240"/>
      <c r="AKJ23" s="240"/>
      <c r="AKK23" s="240"/>
      <c r="AKL23" s="240"/>
      <c r="AKM23" s="240"/>
      <c r="AKN23" s="240"/>
      <c r="AKO23" s="240"/>
      <c r="AKP23" s="240"/>
      <c r="AKQ23" s="240"/>
      <c r="AKR23" s="240"/>
      <c r="AKS23" s="240"/>
      <c r="AKT23" s="240"/>
      <c r="AKU23" s="240"/>
      <c r="AKV23" s="240"/>
      <c r="AKW23" s="240"/>
      <c r="AKX23" s="240"/>
      <c r="AKY23" s="240"/>
      <c r="AKZ23" s="240"/>
      <c r="ALA23" s="240"/>
      <c r="ALB23" s="240"/>
      <c r="ALC23" s="240"/>
      <c r="ALD23" s="240"/>
      <c r="ALE23" s="240"/>
      <c r="ALF23" s="240"/>
      <c r="ALG23" s="240"/>
      <c r="ALH23" s="240"/>
      <c r="ALI23" s="240"/>
      <c r="ALJ23" s="240"/>
      <c r="ALK23" s="240"/>
      <c r="ALL23" s="240"/>
      <c r="ALM23" s="240"/>
      <c r="ALN23" s="240"/>
      <c r="ALO23" s="240"/>
      <c r="ALP23" s="240"/>
      <c r="ALQ23" s="240"/>
      <c r="ALR23" s="240"/>
      <c r="ALS23" s="240"/>
      <c r="ALT23" s="240"/>
      <c r="ALU23" s="240"/>
      <c r="ALV23" s="240"/>
      <c r="ALW23" s="240"/>
      <c r="ALX23" s="240"/>
      <c r="ALY23" s="240"/>
      <c r="ALZ23" s="240"/>
      <c r="AMA23" s="240"/>
      <c r="AMB23" s="240"/>
      <c r="AMC23" s="240"/>
      <c r="AMD23" s="240"/>
      <c r="AME23" s="240"/>
      <c r="AMF23" s="240"/>
      <c r="AMG23" s="240"/>
      <c r="AMH23" s="240"/>
      <c r="AMI23" s="240"/>
      <c r="AMJ23" s="240"/>
      <c r="AMK23" s="240"/>
    </row>
    <row r="24" spans="1:1025" s="234" customFormat="1" ht="69.75" hidden="1" customHeight="1" x14ac:dyDescent="0.25">
      <c r="A24" s="331" t="s">
        <v>114</v>
      </c>
      <c r="B24" s="312" t="s">
        <v>101</v>
      </c>
      <c r="C24" s="325" t="s">
        <v>135</v>
      </c>
      <c r="D24" s="325"/>
      <c r="E24" s="325"/>
      <c r="F24" s="228"/>
      <c r="G24" s="331" t="s">
        <v>136</v>
      </c>
      <c r="H24" s="335">
        <f>D25</f>
        <v>22</v>
      </c>
      <c r="I24" s="335">
        <f>E25</f>
        <v>100</v>
      </c>
      <c r="J24" s="337"/>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c r="LL24" s="240"/>
      <c r="LM24" s="240"/>
      <c r="LN24" s="240"/>
      <c r="LO24" s="240"/>
      <c r="LP24" s="240"/>
      <c r="LQ24" s="240"/>
      <c r="LR24" s="240"/>
      <c r="LS24" s="240"/>
      <c r="LT24" s="240"/>
      <c r="LU24" s="240"/>
      <c r="LV24" s="240"/>
      <c r="LW24" s="240"/>
      <c r="LX24" s="240"/>
      <c r="LY24" s="240"/>
      <c r="LZ24" s="240"/>
      <c r="MA24" s="240"/>
      <c r="MB24" s="240"/>
      <c r="MC24" s="240"/>
      <c r="MD24" s="240"/>
      <c r="ME24" s="240"/>
      <c r="MF24" s="240"/>
      <c r="MG24" s="240"/>
      <c r="MH24" s="240"/>
      <c r="MI24" s="240"/>
      <c r="MJ24" s="240"/>
      <c r="MK24" s="240"/>
      <c r="ML24" s="240"/>
      <c r="MM24" s="240"/>
      <c r="MN24" s="240"/>
      <c r="MO24" s="240"/>
      <c r="MP24" s="240"/>
      <c r="MQ24" s="240"/>
      <c r="MR24" s="240"/>
      <c r="MS24" s="240"/>
      <c r="MT24" s="240"/>
      <c r="MU24" s="240"/>
      <c r="MV24" s="240"/>
      <c r="MW24" s="240"/>
      <c r="MX24" s="240"/>
      <c r="MY24" s="240"/>
      <c r="MZ24" s="240"/>
      <c r="NA24" s="240"/>
      <c r="NB24" s="240"/>
      <c r="NC24" s="240"/>
      <c r="ND24" s="240"/>
      <c r="NE24" s="240"/>
      <c r="NF24" s="240"/>
      <c r="NG24" s="240"/>
      <c r="NH24" s="240"/>
      <c r="NI24" s="240"/>
      <c r="NJ24" s="240"/>
      <c r="NK24" s="240"/>
      <c r="NL24" s="240"/>
      <c r="NM24" s="240"/>
      <c r="NN24" s="240"/>
      <c r="NO24" s="240"/>
      <c r="NP24" s="240"/>
      <c r="NQ24" s="240"/>
      <c r="NR24" s="240"/>
      <c r="NS24" s="240"/>
      <c r="NT24" s="240"/>
      <c r="NU24" s="240"/>
      <c r="NV24" s="240"/>
      <c r="NW24" s="240"/>
      <c r="NX24" s="240"/>
      <c r="NY24" s="240"/>
      <c r="NZ24" s="240"/>
      <c r="OA24" s="240"/>
      <c r="OB24" s="240"/>
      <c r="OC24" s="240"/>
      <c r="OD24" s="240"/>
      <c r="OE24" s="240"/>
      <c r="OF24" s="240"/>
      <c r="OG24" s="240"/>
      <c r="OH24" s="240"/>
      <c r="OI24" s="240"/>
      <c r="OJ24" s="240"/>
      <c r="OK24" s="240"/>
      <c r="OL24" s="240"/>
      <c r="OM24" s="240"/>
      <c r="ON24" s="240"/>
      <c r="OO24" s="240"/>
      <c r="OP24" s="240"/>
      <c r="OQ24" s="240"/>
      <c r="OR24" s="240"/>
      <c r="OS24" s="240"/>
      <c r="OT24" s="240"/>
      <c r="OU24" s="240"/>
      <c r="OV24" s="240"/>
      <c r="OW24" s="240"/>
      <c r="OX24" s="240"/>
      <c r="OY24" s="240"/>
      <c r="OZ24" s="240"/>
      <c r="PA24" s="240"/>
      <c r="PB24" s="240"/>
      <c r="PC24" s="240"/>
      <c r="PD24" s="240"/>
      <c r="PE24" s="240"/>
      <c r="PF24" s="240"/>
      <c r="PG24" s="240"/>
      <c r="PH24" s="240"/>
      <c r="PI24" s="240"/>
      <c r="PJ24" s="240"/>
      <c r="PK24" s="240"/>
      <c r="PL24" s="240"/>
      <c r="PM24" s="240"/>
      <c r="PN24" s="240"/>
      <c r="PO24" s="240"/>
      <c r="PP24" s="240"/>
      <c r="PQ24" s="240"/>
      <c r="PR24" s="240"/>
      <c r="PS24" s="240"/>
      <c r="PT24" s="240"/>
      <c r="PU24" s="240"/>
      <c r="PV24" s="240"/>
      <c r="PW24" s="240"/>
      <c r="PX24" s="240"/>
      <c r="PY24" s="240"/>
      <c r="PZ24" s="240"/>
      <c r="QA24" s="240"/>
      <c r="QB24" s="240"/>
      <c r="QC24" s="240"/>
      <c r="QD24" s="240"/>
      <c r="QE24" s="240"/>
      <c r="QF24" s="240"/>
      <c r="QG24" s="240"/>
      <c r="QH24" s="240"/>
      <c r="QI24" s="240"/>
      <c r="QJ24" s="240"/>
      <c r="QK24" s="240"/>
      <c r="QL24" s="240"/>
      <c r="QM24" s="240"/>
      <c r="QN24" s="240"/>
      <c r="QO24" s="240"/>
      <c r="QP24" s="240"/>
      <c r="QQ24" s="240"/>
      <c r="QR24" s="240"/>
      <c r="QS24" s="240"/>
      <c r="QT24" s="240"/>
      <c r="QU24" s="240"/>
      <c r="QV24" s="240"/>
      <c r="QW24" s="240"/>
      <c r="QX24" s="240"/>
      <c r="QY24" s="240"/>
      <c r="QZ24" s="240"/>
      <c r="RA24" s="240"/>
      <c r="RB24" s="240"/>
      <c r="RC24" s="240"/>
      <c r="RD24" s="240"/>
      <c r="RE24" s="240"/>
      <c r="RF24" s="240"/>
      <c r="RG24" s="240"/>
      <c r="RH24" s="240"/>
      <c r="RI24" s="240"/>
      <c r="RJ24" s="240"/>
      <c r="RK24" s="240"/>
      <c r="RL24" s="240"/>
      <c r="RM24" s="240"/>
      <c r="RN24" s="240"/>
      <c r="RO24" s="240"/>
      <c r="RP24" s="240"/>
      <c r="RQ24" s="240"/>
      <c r="RR24" s="240"/>
      <c r="RS24" s="240"/>
      <c r="RT24" s="240"/>
      <c r="RU24" s="240"/>
      <c r="RV24" s="240"/>
      <c r="RW24" s="240"/>
      <c r="RX24" s="240"/>
      <c r="RY24" s="240"/>
      <c r="RZ24" s="240"/>
      <c r="SA24" s="240"/>
      <c r="SB24" s="240"/>
      <c r="SC24" s="240"/>
      <c r="SD24" s="240"/>
      <c r="SE24" s="240"/>
      <c r="SF24" s="240"/>
      <c r="SG24" s="240"/>
      <c r="SH24" s="240"/>
      <c r="SI24" s="240"/>
      <c r="SJ24" s="240"/>
      <c r="SK24" s="240"/>
      <c r="SL24" s="240"/>
      <c r="SM24" s="240"/>
      <c r="SN24" s="240"/>
      <c r="SO24" s="240"/>
      <c r="SP24" s="240"/>
      <c r="SQ24" s="240"/>
      <c r="SR24" s="240"/>
      <c r="SS24" s="240"/>
      <c r="ST24" s="240"/>
      <c r="SU24" s="240"/>
      <c r="SV24" s="240"/>
      <c r="SW24" s="240"/>
      <c r="SX24" s="240"/>
      <c r="SY24" s="240"/>
      <c r="SZ24" s="240"/>
      <c r="TA24" s="240"/>
      <c r="TB24" s="240"/>
      <c r="TC24" s="240"/>
      <c r="TD24" s="240"/>
      <c r="TE24" s="240"/>
      <c r="TF24" s="240"/>
      <c r="TG24" s="240"/>
      <c r="TH24" s="240"/>
      <c r="TI24" s="240"/>
      <c r="TJ24" s="240"/>
      <c r="TK24" s="240"/>
      <c r="TL24" s="240"/>
      <c r="TM24" s="240"/>
      <c r="TN24" s="240"/>
      <c r="TO24" s="240"/>
      <c r="TP24" s="240"/>
      <c r="TQ24" s="240"/>
      <c r="TR24" s="240"/>
      <c r="TS24" s="240"/>
      <c r="TT24" s="240"/>
      <c r="TU24" s="240"/>
      <c r="TV24" s="240"/>
      <c r="TW24" s="240"/>
      <c r="TX24" s="240"/>
      <c r="TY24" s="240"/>
      <c r="TZ24" s="240"/>
      <c r="UA24" s="240"/>
      <c r="UB24" s="240"/>
      <c r="UC24" s="240"/>
      <c r="UD24" s="240"/>
      <c r="UE24" s="240"/>
      <c r="UF24" s="240"/>
      <c r="UG24" s="240"/>
      <c r="UH24" s="240"/>
      <c r="UI24" s="240"/>
      <c r="UJ24" s="240"/>
      <c r="UK24" s="240"/>
      <c r="UL24" s="240"/>
      <c r="UM24" s="240"/>
      <c r="UN24" s="240"/>
      <c r="UO24" s="240"/>
      <c r="UP24" s="240"/>
      <c r="UQ24" s="240"/>
      <c r="UR24" s="240"/>
      <c r="US24" s="240"/>
      <c r="UT24" s="240"/>
      <c r="UU24" s="240"/>
      <c r="UV24" s="240"/>
      <c r="UW24" s="240"/>
      <c r="UX24" s="240"/>
      <c r="UY24" s="240"/>
      <c r="UZ24" s="240"/>
      <c r="VA24" s="240"/>
      <c r="VB24" s="240"/>
      <c r="VC24" s="240"/>
      <c r="VD24" s="240"/>
      <c r="VE24" s="240"/>
      <c r="VF24" s="240"/>
      <c r="VG24" s="240"/>
      <c r="VH24" s="240"/>
      <c r="VI24" s="240"/>
      <c r="VJ24" s="240"/>
      <c r="VK24" s="240"/>
      <c r="VL24" s="240"/>
      <c r="VM24" s="240"/>
      <c r="VN24" s="240"/>
      <c r="VO24" s="240"/>
      <c r="VP24" s="240"/>
      <c r="VQ24" s="240"/>
      <c r="VR24" s="240"/>
      <c r="VS24" s="240"/>
      <c r="VT24" s="240"/>
      <c r="VU24" s="240"/>
      <c r="VV24" s="240"/>
      <c r="VW24" s="240"/>
      <c r="VX24" s="240"/>
      <c r="VY24" s="240"/>
      <c r="VZ24" s="240"/>
      <c r="WA24" s="240"/>
      <c r="WB24" s="240"/>
      <c r="WC24" s="240"/>
      <c r="WD24" s="240"/>
      <c r="WE24" s="240"/>
      <c r="WF24" s="240"/>
      <c r="WG24" s="240"/>
      <c r="WH24" s="240"/>
      <c r="WI24" s="240"/>
      <c r="WJ24" s="240"/>
      <c r="WK24" s="240"/>
      <c r="WL24" s="240"/>
      <c r="WM24" s="240"/>
      <c r="WN24" s="240"/>
      <c r="WO24" s="240"/>
      <c r="WP24" s="240"/>
      <c r="WQ24" s="240"/>
      <c r="WR24" s="240"/>
      <c r="WS24" s="240"/>
      <c r="WT24" s="240"/>
      <c r="WU24" s="240"/>
      <c r="WV24" s="240"/>
      <c r="WW24" s="240"/>
      <c r="WX24" s="240"/>
      <c r="WY24" s="240"/>
      <c r="WZ24" s="240"/>
      <c r="XA24" s="240"/>
      <c r="XB24" s="240"/>
      <c r="XC24" s="240"/>
      <c r="XD24" s="240"/>
      <c r="XE24" s="240"/>
      <c r="XF24" s="240"/>
      <c r="XG24" s="240"/>
      <c r="XH24" s="240"/>
      <c r="XI24" s="240"/>
      <c r="XJ24" s="240"/>
      <c r="XK24" s="240"/>
      <c r="XL24" s="240"/>
      <c r="XM24" s="240"/>
      <c r="XN24" s="240"/>
      <c r="XO24" s="240"/>
      <c r="XP24" s="240"/>
      <c r="XQ24" s="240"/>
      <c r="XR24" s="240"/>
      <c r="XS24" s="240"/>
      <c r="XT24" s="240"/>
      <c r="XU24" s="240"/>
      <c r="XV24" s="240"/>
      <c r="XW24" s="240"/>
      <c r="XX24" s="240"/>
      <c r="XY24" s="240"/>
      <c r="XZ24" s="240"/>
      <c r="YA24" s="240"/>
      <c r="YB24" s="240"/>
      <c r="YC24" s="240"/>
      <c r="YD24" s="240"/>
      <c r="YE24" s="240"/>
      <c r="YF24" s="240"/>
      <c r="YG24" s="240"/>
      <c r="YH24" s="240"/>
      <c r="YI24" s="240"/>
      <c r="YJ24" s="240"/>
      <c r="YK24" s="240"/>
      <c r="YL24" s="240"/>
      <c r="YM24" s="240"/>
      <c r="YN24" s="240"/>
      <c r="YO24" s="240"/>
      <c r="YP24" s="240"/>
      <c r="YQ24" s="240"/>
      <c r="YR24" s="240"/>
      <c r="YS24" s="240"/>
      <c r="YT24" s="240"/>
      <c r="YU24" s="240"/>
      <c r="YV24" s="240"/>
      <c r="YW24" s="240"/>
      <c r="YX24" s="240"/>
      <c r="YY24" s="240"/>
      <c r="YZ24" s="240"/>
      <c r="ZA24" s="240"/>
      <c r="ZB24" s="240"/>
      <c r="ZC24" s="240"/>
      <c r="ZD24" s="240"/>
      <c r="ZE24" s="240"/>
      <c r="ZF24" s="240"/>
      <c r="ZG24" s="240"/>
      <c r="ZH24" s="240"/>
      <c r="ZI24" s="240"/>
      <c r="ZJ24" s="240"/>
      <c r="ZK24" s="240"/>
      <c r="ZL24" s="240"/>
      <c r="ZM24" s="240"/>
      <c r="ZN24" s="240"/>
      <c r="ZO24" s="240"/>
      <c r="ZP24" s="240"/>
      <c r="ZQ24" s="240"/>
      <c r="ZR24" s="240"/>
      <c r="ZS24" s="240"/>
      <c r="ZT24" s="240"/>
      <c r="ZU24" s="240"/>
      <c r="ZV24" s="240"/>
      <c r="ZW24" s="240"/>
      <c r="ZX24" s="240"/>
      <c r="ZY24" s="240"/>
      <c r="ZZ24" s="240"/>
      <c r="AAA24" s="240"/>
      <c r="AAB24" s="240"/>
      <c r="AAC24" s="240"/>
      <c r="AAD24" s="240"/>
      <c r="AAE24" s="240"/>
      <c r="AAF24" s="240"/>
      <c r="AAG24" s="240"/>
      <c r="AAH24" s="240"/>
      <c r="AAI24" s="240"/>
      <c r="AAJ24" s="240"/>
      <c r="AAK24" s="240"/>
      <c r="AAL24" s="240"/>
      <c r="AAM24" s="240"/>
      <c r="AAN24" s="240"/>
      <c r="AAO24" s="240"/>
      <c r="AAP24" s="240"/>
      <c r="AAQ24" s="240"/>
      <c r="AAR24" s="240"/>
      <c r="AAS24" s="240"/>
      <c r="AAT24" s="240"/>
      <c r="AAU24" s="240"/>
      <c r="AAV24" s="240"/>
      <c r="AAW24" s="240"/>
      <c r="AAX24" s="240"/>
      <c r="AAY24" s="240"/>
      <c r="AAZ24" s="240"/>
      <c r="ABA24" s="240"/>
      <c r="ABB24" s="240"/>
      <c r="ABC24" s="240"/>
      <c r="ABD24" s="240"/>
      <c r="ABE24" s="240"/>
      <c r="ABF24" s="240"/>
      <c r="ABG24" s="240"/>
      <c r="ABH24" s="240"/>
      <c r="ABI24" s="240"/>
      <c r="ABJ24" s="240"/>
      <c r="ABK24" s="240"/>
      <c r="ABL24" s="240"/>
      <c r="ABM24" s="240"/>
      <c r="ABN24" s="240"/>
      <c r="ABO24" s="240"/>
      <c r="ABP24" s="240"/>
      <c r="ABQ24" s="240"/>
      <c r="ABR24" s="240"/>
      <c r="ABS24" s="240"/>
      <c r="ABT24" s="240"/>
      <c r="ABU24" s="240"/>
      <c r="ABV24" s="240"/>
      <c r="ABW24" s="240"/>
      <c r="ABX24" s="240"/>
      <c r="ABY24" s="240"/>
      <c r="ABZ24" s="240"/>
      <c r="ACA24" s="240"/>
      <c r="ACB24" s="240"/>
      <c r="ACC24" s="240"/>
      <c r="ACD24" s="240"/>
      <c r="ACE24" s="240"/>
      <c r="ACF24" s="240"/>
      <c r="ACG24" s="240"/>
      <c r="ACH24" s="240"/>
      <c r="ACI24" s="240"/>
      <c r="ACJ24" s="240"/>
      <c r="ACK24" s="240"/>
      <c r="ACL24" s="240"/>
      <c r="ACM24" s="240"/>
      <c r="ACN24" s="240"/>
      <c r="ACO24" s="240"/>
      <c r="ACP24" s="240"/>
      <c r="ACQ24" s="240"/>
      <c r="ACR24" s="240"/>
      <c r="ACS24" s="240"/>
      <c r="ACT24" s="240"/>
      <c r="ACU24" s="240"/>
      <c r="ACV24" s="240"/>
      <c r="ACW24" s="240"/>
      <c r="ACX24" s="240"/>
      <c r="ACY24" s="240"/>
      <c r="ACZ24" s="240"/>
      <c r="ADA24" s="240"/>
      <c r="ADB24" s="240"/>
      <c r="ADC24" s="240"/>
      <c r="ADD24" s="240"/>
      <c r="ADE24" s="240"/>
      <c r="ADF24" s="240"/>
      <c r="ADG24" s="240"/>
      <c r="ADH24" s="240"/>
      <c r="ADI24" s="240"/>
      <c r="ADJ24" s="240"/>
      <c r="ADK24" s="240"/>
      <c r="ADL24" s="240"/>
      <c r="ADM24" s="240"/>
      <c r="ADN24" s="240"/>
      <c r="ADO24" s="240"/>
      <c r="ADP24" s="240"/>
      <c r="ADQ24" s="240"/>
      <c r="ADR24" s="240"/>
      <c r="ADS24" s="240"/>
      <c r="ADT24" s="240"/>
      <c r="ADU24" s="240"/>
      <c r="ADV24" s="240"/>
      <c r="ADW24" s="240"/>
      <c r="ADX24" s="240"/>
      <c r="ADY24" s="240"/>
      <c r="ADZ24" s="240"/>
      <c r="AEA24" s="240"/>
      <c r="AEB24" s="240"/>
      <c r="AEC24" s="240"/>
      <c r="AED24" s="240"/>
      <c r="AEE24" s="240"/>
      <c r="AEF24" s="240"/>
      <c r="AEG24" s="240"/>
      <c r="AEH24" s="240"/>
      <c r="AEI24" s="240"/>
      <c r="AEJ24" s="240"/>
      <c r="AEK24" s="240"/>
      <c r="AEL24" s="240"/>
      <c r="AEM24" s="240"/>
      <c r="AEN24" s="240"/>
      <c r="AEO24" s="240"/>
      <c r="AEP24" s="240"/>
      <c r="AEQ24" s="240"/>
      <c r="AER24" s="240"/>
      <c r="AES24" s="240"/>
      <c r="AET24" s="240"/>
      <c r="AEU24" s="240"/>
      <c r="AEV24" s="240"/>
      <c r="AEW24" s="240"/>
      <c r="AEX24" s="240"/>
      <c r="AEY24" s="240"/>
      <c r="AEZ24" s="240"/>
      <c r="AFA24" s="240"/>
      <c r="AFB24" s="240"/>
      <c r="AFC24" s="240"/>
      <c r="AFD24" s="240"/>
      <c r="AFE24" s="240"/>
      <c r="AFF24" s="240"/>
      <c r="AFG24" s="240"/>
      <c r="AFH24" s="240"/>
      <c r="AFI24" s="240"/>
      <c r="AFJ24" s="240"/>
      <c r="AFK24" s="240"/>
      <c r="AFL24" s="240"/>
      <c r="AFM24" s="240"/>
      <c r="AFN24" s="240"/>
      <c r="AFO24" s="240"/>
      <c r="AFP24" s="240"/>
      <c r="AFQ24" s="240"/>
      <c r="AFR24" s="240"/>
      <c r="AFS24" s="240"/>
      <c r="AFT24" s="240"/>
      <c r="AFU24" s="240"/>
      <c r="AFV24" s="240"/>
      <c r="AFW24" s="240"/>
      <c r="AFX24" s="240"/>
      <c r="AFY24" s="240"/>
      <c r="AFZ24" s="240"/>
      <c r="AGA24" s="240"/>
      <c r="AGB24" s="240"/>
      <c r="AGC24" s="240"/>
      <c r="AGD24" s="240"/>
      <c r="AGE24" s="240"/>
      <c r="AGF24" s="240"/>
      <c r="AGG24" s="240"/>
      <c r="AGH24" s="240"/>
      <c r="AGI24" s="240"/>
      <c r="AGJ24" s="240"/>
      <c r="AGK24" s="240"/>
      <c r="AGL24" s="240"/>
      <c r="AGM24" s="240"/>
      <c r="AGN24" s="240"/>
      <c r="AGO24" s="240"/>
      <c r="AGP24" s="240"/>
      <c r="AGQ24" s="240"/>
      <c r="AGR24" s="240"/>
      <c r="AGS24" s="240"/>
      <c r="AGT24" s="240"/>
      <c r="AGU24" s="240"/>
      <c r="AGV24" s="240"/>
      <c r="AGW24" s="240"/>
      <c r="AGX24" s="240"/>
      <c r="AGY24" s="240"/>
      <c r="AGZ24" s="240"/>
      <c r="AHA24" s="240"/>
      <c r="AHB24" s="240"/>
      <c r="AHC24" s="240"/>
      <c r="AHD24" s="240"/>
      <c r="AHE24" s="240"/>
      <c r="AHF24" s="240"/>
      <c r="AHG24" s="240"/>
      <c r="AHH24" s="240"/>
      <c r="AHI24" s="240"/>
      <c r="AHJ24" s="240"/>
      <c r="AHK24" s="240"/>
      <c r="AHL24" s="240"/>
      <c r="AHM24" s="240"/>
      <c r="AHN24" s="240"/>
      <c r="AHO24" s="240"/>
      <c r="AHP24" s="240"/>
      <c r="AHQ24" s="240"/>
      <c r="AHR24" s="240"/>
      <c r="AHS24" s="240"/>
      <c r="AHT24" s="240"/>
      <c r="AHU24" s="240"/>
      <c r="AHV24" s="240"/>
      <c r="AHW24" s="240"/>
      <c r="AHX24" s="240"/>
      <c r="AHY24" s="240"/>
      <c r="AHZ24" s="240"/>
      <c r="AIA24" s="240"/>
      <c r="AIB24" s="240"/>
      <c r="AIC24" s="240"/>
      <c r="AID24" s="240"/>
      <c r="AIE24" s="240"/>
      <c r="AIF24" s="240"/>
      <c r="AIG24" s="240"/>
      <c r="AIH24" s="240"/>
      <c r="AII24" s="240"/>
      <c r="AIJ24" s="240"/>
      <c r="AIK24" s="240"/>
      <c r="AIL24" s="240"/>
      <c r="AIM24" s="240"/>
      <c r="AIN24" s="240"/>
      <c r="AIO24" s="240"/>
      <c r="AIP24" s="240"/>
      <c r="AIQ24" s="240"/>
      <c r="AIR24" s="240"/>
      <c r="AIS24" s="240"/>
      <c r="AIT24" s="240"/>
      <c r="AIU24" s="240"/>
      <c r="AIV24" s="240"/>
      <c r="AIW24" s="240"/>
      <c r="AIX24" s="240"/>
      <c r="AIY24" s="240"/>
      <c r="AIZ24" s="240"/>
      <c r="AJA24" s="240"/>
      <c r="AJB24" s="240"/>
      <c r="AJC24" s="240"/>
      <c r="AJD24" s="240"/>
      <c r="AJE24" s="240"/>
      <c r="AJF24" s="240"/>
      <c r="AJG24" s="240"/>
      <c r="AJH24" s="240"/>
      <c r="AJI24" s="240"/>
      <c r="AJJ24" s="240"/>
      <c r="AJK24" s="240"/>
      <c r="AJL24" s="240"/>
      <c r="AJM24" s="240"/>
      <c r="AJN24" s="240"/>
      <c r="AJO24" s="240"/>
      <c r="AJP24" s="240"/>
      <c r="AJQ24" s="240"/>
      <c r="AJR24" s="240"/>
      <c r="AJS24" s="240"/>
      <c r="AJT24" s="240"/>
      <c r="AJU24" s="240"/>
      <c r="AJV24" s="240"/>
      <c r="AJW24" s="240"/>
      <c r="AJX24" s="240"/>
      <c r="AJY24" s="240"/>
      <c r="AJZ24" s="240"/>
      <c r="AKA24" s="240"/>
      <c r="AKB24" s="240"/>
      <c r="AKC24" s="240"/>
      <c r="AKD24" s="240"/>
      <c r="AKE24" s="240"/>
      <c r="AKF24" s="240"/>
      <c r="AKG24" s="240"/>
      <c r="AKH24" s="240"/>
      <c r="AKI24" s="240"/>
      <c r="AKJ24" s="240"/>
      <c r="AKK24" s="240"/>
      <c r="AKL24" s="240"/>
      <c r="AKM24" s="240"/>
      <c r="AKN24" s="240"/>
      <c r="AKO24" s="240"/>
      <c r="AKP24" s="240"/>
      <c r="AKQ24" s="240"/>
      <c r="AKR24" s="240"/>
      <c r="AKS24" s="240"/>
      <c r="AKT24" s="240"/>
      <c r="AKU24" s="240"/>
      <c r="AKV24" s="240"/>
      <c r="AKW24" s="240"/>
      <c r="AKX24" s="240"/>
      <c r="AKY24" s="240"/>
      <c r="AKZ24" s="240"/>
      <c r="ALA24" s="240"/>
      <c r="ALB24" s="240"/>
      <c r="ALC24" s="240"/>
      <c r="ALD24" s="240"/>
      <c r="ALE24" s="240"/>
      <c r="ALF24" s="240"/>
      <c r="ALG24" s="240"/>
      <c r="ALH24" s="240"/>
      <c r="ALI24" s="240"/>
      <c r="ALJ24" s="240"/>
      <c r="ALK24" s="240"/>
      <c r="ALL24" s="240"/>
      <c r="ALM24" s="240"/>
      <c r="ALN24" s="240"/>
      <c r="ALO24" s="240"/>
      <c r="ALP24" s="240"/>
      <c r="ALQ24" s="240"/>
      <c r="ALR24" s="240"/>
      <c r="ALS24" s="240"/>
      <c r="ALT24" s="240"/>
      <c r="ALU24" s="240"/>
      <c r="ALV24" s="240"/>
      <c r="ALW24" s="240"/>
      <c r="ALX24" s="240"/>
      <c r="ALY24" s="240"/>
      <c r="ALZ24" s="240"/>
      <c r="AMA24" s="240"/>
      <c r="AMB24" s="240"/>
      <c r="AMC24" s="240"/>
      <c r="AMD24" s="240"/>
      <c r="AME24" s="240"/>
      <c r="AMF24" s="240"/>
      <c r="AMG24" s="240"/>
      <c r="AMH24" s="240"/>
      <c r="AMI24" s="240"/>
      <c r="AMJ24" s="240"/>
      <c r="AMK24" s="240"/>
    </row>
    <row r="25" spans="1:1025" s="234" customFormat="1" ht="51" hidden="1" customHeight="1" x14ac:dyDescent="0.25">
      <c r="A25" s="331"/>
      <c r="B25" s="313"/>
      <c r="C25" s="228">
        <v>22</v>
      </c>
      <c r="D25" s="228">
        <v>22</v>
      </c>
      <c r="E25" s="185">
        <f>D25/C25*100</f>
        <v>100</v>
      </c>
      <c r="F25" s="185"/>
      <c r="G25" s="331"/>
      <c r="H25" s="335"/>
      <c r="I25" s="335"/>
      <c r="J25" s="337"/>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c r="IW25" s="240"/>
      <c r="IX25" s="240"/>
      <c r="IY25" s="240"/>
      <c r="IZ25" s="240"/>
      <c r="JA25" s="240"/>
      <c r="JB25" s="240"/>
      <c r="JC25" s="240"/>
      <c r="JD25" s="240"/>
      <c r="JE25" s="240"/>
      <c r="JF25" s="240"/>
      <c r="JG25" s="240"/>
      <c r="JH25" s="240"/>
      <c r="JI25" s="240"/>
      <c r="JJ25" s="240"/>
      <c r="JK25" s="240"/>
      <c r="JL25" s="240"/>
      <c r="JM25" s="240"/>
      <c r="JN25" s="240"/>
      <c r="JO25" s="240"/>
      <c r="JP25" s="240"/>
      <c r="JQ25" s="240"/>
      <c r="JR25" s="240"/>
      <c r="JS25" s="240"/>
      <c r="JT25" s="240"/>
      <c r="JU25" s="240"/>
      <c r="JV25" s="240"/>
      <c r="JW25" s="240"/>
      <c r="JX25" s="240"/>
      <c r="JY25" s="240"/>
      <c r="JZ25" s="240"/>
      <c r="KA25" s="240"/>
      <c r="KB25" s="240"/>
      <c r="KC25" s="240"/>
      <c r="KD25" s="240"/>
      <c r="KE25" s="240"/>
      <c r="KF25" s="240"/>
      <c r="KG25" s="240"/>
      <c r="KH25" s="240"/>
      <c r="KI25" s="240"/>
      <c r="KJ25" s="240"/>
      <c r="KK25" s="240"/>
      <c r="KL25" s="240"/>
      <c r="KM25" s="240"/>
      <c r="KN25" s="240"/>
      <c r="KO25" s="240"/>
      <c r="KP25" s="240"/>
      <c r="KQ25" s="240"/>
      <c r="KR25" s="240"/>
      <c r="KS25" s="240"/>
      <c r="KT25" s="240"/>
      <c r="KU25" s="240"/>
      <c r="KV25" s="240"/>
      <c r="KW25" s="240"/>
      <c r="KX25" s="240"/>
      <c r="KY25" s="240"/>
      <c r="KZ25" s="240"/>
      <c r="LA25" s="240"/>
      <c r="LB25" s="240"/>
      <c r="LC25" s="240"/>
      <c r="LD25" s="240"/>
      <c r="LE25" s="240"/>
      <c r="LF25" s="240"/>
      <c r="LG25" s="240"/>
      <c r="LH25" s="240"/>
      <c r="LI25" s="240"/>
      <c r="LJ25" s="240"/>
      <c r="LK25" s="240"/>
      <c r="LL25" s="240"/>
      <c r="LM25" s="240"/>
      <c r="LN25" s="240"/>
      <c r="LO25" s="240"/>
      <c r="LP25" s="240"/>
      <c r="LQ25" s="240"/>
      <c r="LR25" s="240"/>
      <c r="LS25" s="240"/>
      <c r="LT25" s="240"/>
      <c r="LU25" s="240"/>
      <c r="LV25" s="240"/>
      <c r="LW25" s="240"/>
      <c r="LX25" s="240"/>
      <c r="LY25" s="240"/>
      <c r="LZ25" s="240"/>
      <c r="MA25" s="240"/>
      <c r="MB25" s="240"/>
      <c r="MC25" s="240"/>
      <c r="MD25" s="240"/>
      <c r="ME25" s="240"/>
      <c r="MF25" s="240"/>
      <c r="MG25" s="240"/>
      <c r="MH25" s="240"/>
      <c r="MI25" s="240"/>
      <c r="MJ25" s="240"/>
      <c r="MK25" s="240"/>
      <c r="ML25" s="240"/>
      <c r="MM25" s="240"/>
      <c r="MN25" s="240"/>
      <c r="MO25" s="240"/>
      <c r="MP25" s="240"/>
      <c r="MQ25" s="240"/>
      <c r="MR25" s="240"/>
      <c r="MS25" s="240"/>
      <c r="MT25" s="240"/>
      <c r="MU25" s="240"/>
      <c r="MV25" s="240"/>
      <c r="MW25" s="240"/>
      <c r="MX25" s="240"/>
      <c r="MY25" s="240"/>
      <c r="MZ25" s="240"/>
      <c r="NA25" s="240"/>
      <c r="NB25" s="240"/>
      <c r="NC25" s="240"/>
      <c r="ND25" s="240"/>
      <c r="NE25" s="240"/>
      <c r="NF25" s="240"/>
      <c r="NG25" s="240"/>
      <c r="NH25" s="240"/>
      <c r="NI25" s="240"/>
      <c r="NJ25" s="240"/>
      <c r="NK25" s="240"/>
      <c r="NL25" s="240"/>
      <c r="NM25" s="240"/>
      <c r="NN25" s="240"/>
      <c r="NO25" s="240"/>
      <c r="NP25" s="240"/>
      <c r="NQ25" s="240"/>
      <c r="NR25" s="240"/>
      <c r="NS25" s="240"/>
      <c r="NT25" s="240"/>
      <c r="NU25" s="240"/>
      <c r="NV25" s="240"/>
      <c r="NW25" s="240"/>
      <c r="NX25" s="240"/>
      <c r="NY25" s="240"/>
      <c r="NZ25" s="240"/>
      <c r="OA25" s="240"/>
      <c r="OB25" s="240"/>
      <c r="OC25" s="240"/>
      <c r="OD25" s="240"/>
      <c r="OE25" s="240"/>
      <c r="OF25" s="240"/>
      <c r="OG25" s="240"/>
      <c r="OH25" s="240"/>
      <c r="OI25" s="240"/>
      <c r="OJ25" s="240"/>
      <c r="OK25" s="240"/>
      <c r="OL25" s="240"/>
      <c r="OM25" s="240"/>
      <c r="ON25" s="240"/>
      <c r="OO25" s="240"/>
      <c r="OP25" s="240"/>
      <c r="OQ25" s="240"/>
      <c r="OR25" s="240"/>
      <c r="OS25" s="240"/>
      <c r="OT25" s="240"/>
      <c r="OU25" s="240"/>
      <c r="OV25" s="240"/>
      <c r="OW25" s="240"/>
      <c r="OX25" s="240"/>
      <c r="OY25" s="240"/>
      <c r="OZ25" s="240"/>
      <c r="PA25" s="240"/>
      <c r="PB25" s="240"/>
      <c r="PC25" s="240"/>
      <c r="PD25" s="240"/>
      <c r="PE25" s="240"/>
      <c r="PF25" s="240"/>
      <c r="PG25" s="240"/>
      <c r="PH25" s="240"/>
      <c r="PI25" s="240"/>
      <c r="PJ25" s="240"/>
      <c r="PK25" s="240"/>
      <c r="PL25" s="240"/>
      <c r="PM25" s="240"/>
      <c r="PN25" s="240"/>
      <c r="PO25" s="240"/>
      <c r="PP25" s="240"/>
      <c r="PQ25" s="240"/>
      <c r="PR25" s="240"/>
      <c r="PS25" s="240"/>
      <c r="PT25" s="240"/>
      <c r="PU25" s="240"/>
      <c r="PV25" s="240"/>
      <c r="PW25" s="240"/>
      <c r="PX25" s="240"/>
      <c r="PY25" s="240"/>
      <c r="PZ25" s="240"/>
      <c r="QA25" s="240"/>
      <c r="QB25" s="240"/>
      <c r="QC25" s="240"/>
      <c r="QD25" s="240"/>
      <c r="QE25" s="240"/>
      <c r="QF25" s="240"/>
      <c r="QG25" s="240"/>
      <c r="QH25" s="240"/>
      <c r="QI25" s="240"/>
      <c r="QJ25" s="240"/>
      <c r="QK25" s="240"/>
      <c r="QL25" s="240"/>
      <c r="QM25" s="240"/>
      <c r="QN25" s="240"/>
      <c r="QO25" s="240"/>
      <c r="QP25" s="240"/>
      <c r="QQ25" s="240"/>
      <c r="QR25" s="240"/>
      <c r="QS25" s="240"/>
      <c r="QT25" s="240"/>
      <c r="QU25" s="240"/>
      <c r="QV25" s="240"/>
      <c r="QW25" s="240"/>
      <c r="QX25" s="240"/>
      <c r="QY25" s="240"/>
      <c r="QZ25" s="240"/>
      <c r="RA25" s="240"/>
      <c r="RB25" s="240"/>
      <c r="RC25" s="240"/>
      <c r="RD25" s="240"/>
      <c r="RE25" s="240"/>
      <c r="RF25" s="240"/>
      <c r="RG25" s="240"/>
      <c r="RH25" s="240"/>
      <c r="RI25" s="240"/>
      <c r="RJ25" s="240"/>
      <c r="RK25" s="240"/>
      <c r="RL25" s="240"/>
      <c r="RM25" s="240"/>
      <c r="RN25" s="240"/>
      <c r="RO25" s="240"/>
      <c r="RP25" s="240"/>
      <c r="RQ25" s="240"/>
      <c r="RR25" s="240"/>
      <c r="RS25" s="240"/>
      <c r="RT25" s="240"/>
      <c r="RU25" s="240"/>
      <c r="RV25" s="240"/>
      <c r="RW25" s="240"/>
      <c r="RX25" s="240"/>
      <c r="RY25" s="240"/>
      <c r="RZ25" s="240"/>
      <c r="SA25" s="240"/>
      <c r="SB25" s="240"/>
      <c r="SC25" s="240"/>
      <c r="SD25" s="240"/>
      <c r="SE25" s="240"/>
      <c r="SF25" s="240"/>
      <c r="SG25" s="240"/>
      <c r="SH25" s="240"/>
      <c r="SI25" s="240"/>
      <c r="SJ25" s="240"/>
      <c r="SK25" s="240"/>
      <c r="SL25" s="240"/>
      <c r="SM25" s="240"/>
      <c r="SN25" s="240"/>
      <c r="SO25" s="240"/>
      <c r="SP25" s="240"/>
      <c r="SQ25" s="240"/>
      <c r="SR25" s="240"/>
      <c r="SS25" s="240"/>
      <c r="ST25" s="240"/>
      <c r="SU25" s="240"/>
      <c r="SV25" s="240"/>
      <c r="SW25" s="240"/>
      <c r="SX25" s="240"/>
      <c r="SY25" s="240"/>
      <c r="SZ25" s="240"/>
      <c r="TA25" s="240"/>
      <c r="TB25" s="240"/>
      <c r="TC25" s="240"/>
      <c r="TD25" s="240"/>
      <c r="TE25" s="240"/>
      <c r="TF25" s="240"/>
      <c r="TG25" s="240"/>
      <c r="TH25" s="240"/>
      <c r="TI25" s="240"/>
      <c r="TJ25" s="240"/>
      <c r="TK25" s="240"/>
      <c r="TL25" s="240"/>
      <c r="TM25" s="240"/>
      <c r="TN25" s="240"/>
      <c r="TO25" s="240"/>
      <c r="TP25" s="240"/>
      <c r="TQ25" s="240"/>
      <c r="TR25" s="240"/>
      <c r="TS25" s="240"/>
      <c r="TT25" s="240"/>
      <c r="TU25" s="240"/>
      <c r="TV25" s="240"/>
      <c r="TW25" s="240"/>
      <c r="TX25" s="240"/>
      <c r="TY25" s="240"/>
      <c r="TZ25" s="240"/>
      <c r="UA25" s="240"/>
      <c r="UB25" s="240"/>
      <c r="UC25" s="240"/>
      <c r="UD25" s="240"/>
      <c r="UE25" s="240"/>
      <c r="UF25" s="240"/>
      <c r="UG25" s="240"/>
      <c r="UH25" s="240"/>
      <c r="UI25" s="240"/>
      <c r="UJ25" s="240"/>
      <c r="UK25" s="240"/>
      <c r="UL25" s="240"/>
      <c r="UM25" s="240"/>
      <c r="UN25" s="240"/>
      <c r="UO25" s="240"/>
      <c r="UP25" s="240"/>
      <c r="UQ25" s="240"/>
      <c r="UR25" s="240"/>
      <c r="US25" s="240"/>
      <c r="UT25" s="240"/>
      <c r="UU25" s="240"/>
      <c r="UV25" s="240"/>
      <c r="UW25" s="240"/>
      <c r="UX25" s="240"/>
      <c r="UY25" s="240"/>
      <c r="UZ25" s="240"/>
      <c r="VA25" s="240"/>
      <c r="VB25" s="240"/>
      <c r="VC25" s="240"/>
      <c r="VD25" s="240"/>
      <c r="VE25" s="240"/>
      <c r="VF25" s="240"/>
      <c r="VG25" s="240"/>
      <c r="VH25" s="240"/>
      <c r="VI25" s="240"/>
      <c r="VJ25" s="240"/>
      <c r="VK25" s="240"/>
      <c r="VL25" s="240"/>
      <c r="VM25" s="240"/>
      <c r="VN25" s="240"/>
      <c r="VO25" s="240"/>
      <c r="VP25" s="240"/>
      <c r="VQ25" s="240"/>
      <c r="VR25" s="240"/>
      <c r="VS25" s="240"/>
      <c r="VT25" s="240"/>
      <c r="VU25" s="240"/>
      <c r="VV25" s="240"/>
      <c r="VW25" s="240"/>
      <c r="VX25" s="240"/>
      <c r="VY25" s="240"/>
      <c r="VZ25" s="240"/>
      <c r="WA25" s="240"/>
      <c r="WB25" s="240"/>
      <c r="WC25" s="240"/>
      <c r="WD25" s="240"/>
      <c r="WE25" s="240"/>
      <c r="WF25" s="240"/>
      <c r="WG25" s="240"/>
      <c r="WH25" s="240"/>
      <c r="WI25" s="240"/>
      <c r="WJ25" s="240"/>
      <c r="WK25" s="240"/>
      <c r="WL25" s="240"/>
      <c r="WM25" s="240"/>
      <c r="WN25" s="240"/>
      <c r="WO25" s="240"/>
      <c r="WP25" s="240"/>
      <c r="WQ25" s="240"/>
      <c r="WR25" s="240"/>
      <c r="WS25" s="240"/>
      <c r="WT25" s="240"/>
      <c r="WU25" s="240"/>
      <c r="WV25" s="240"/>
      <c r="WW25" s="240"/>
      <c r="WX25" s="240"/>
      <c r="WY25" s="240"/>
      <c r="WZ25" s="240"/>
      <c r="XA25" s="240"/>
      <c r="XB25" s="240"/>
      <c r="XC25" s="240"/>
      <c r="XD25" s="240"/>
      <c r="XE25" s="240"/>
      <c r="XF25" s="240"/>
      <c r="XG25" s="240"/>
      <c r="XH25" s="240"/>
      <c r="XI25" s="240"/>
      <c r="XJ25" s="240"/>
      <c r="XK25" s="240"/>
      <c r="XL25" s="240"/>
      <c r="XM25" s="240"/>
      <c r="XN25" s="240"/>
      <c r="XO25" s="240"/>
      <c r="XP25" s="240"/>
      <c r="XQ25" s="240"/>
      <c r="XR25" s="240"/>
      <c r="XS25" s="240"/>
      <c r="XT25" s="240"/>
      <c r="XU25" s="240"/>
      <c r="XV25" s="240"/>
      <c r="XW25" s="240"/>
      <c r="XX25" s="240"/>
      <c r="XY25" s="240"/>
      <c r="XZ25" s="240"/>
      <c r="YA25" s="240"/>
      <c r="YB25" s="240"/>
      <c r="YC25" s="240"/>
      <c r="YD25" s="240"/>
      <c r="YE25" s="240"/>
      <c r="YF25" s="240"/>
      <c r="YG25" s="240"/>
      <c r="YH25" s="240"/>
      <c r="YI25" s="240"/>
      <c r="YJ25" s="240"/>
      <c r="YK25" s="240"/>
      <c r="YL25" s="240"/>
      <c r="YM25" s="240"/>
      <c r="YN25" s="240"/>
      <c r="YO25" s="240"/>
      <c r="YP25" s="240"/>
      <c r="YQ25" s="240"/>
      <c r="YR25" s="240"/>
      <c r="YS25" s="240"/>
      <c r="YT25" s="240"/>
      <c r="YU25" s="240"/>
      <c r="YV25" s="240"/>
      <c r="YW25" s="240"/>
      <c r="YX25" s="240"/>
      <c r="YY25" s="240"/>
      <c r="YZ25" s="240"/>
      <c r="ZA25" s="240"/>
      <c r="ZB25" s="240"/>
      <c r="ZC25" s="240"/>
      <c r="ZD25" s="240"/>
      <c r="ZE25" s="240"/>
      <c r="ZF25" s="240"/>
      <c r="ZG25" s="240"/>
      <c r="ZH25" s="240"/>
      <c r="ZI25" s="240"/>
      <c r="ZJ25" s="240"/>
      <c r="ZK25" s="240"/>
      <c r="ZL25" s="240"/>
      <c r="ZM25" s="240"/>
      <c r="ZN25" s="240"/>
      <c r="ZO25" s="240"/>
      <c r="ZP25" s="240"/>
      <c r="ZQ25" s="240"/>
      <c r="ZR25" s="240"/>
      <c r="ZS25" s="240"/>
      <c r="ZT25" s="240"/>
      <c r="ZU25" s="240"/>
      <c r="ZV25" s="240"/>
      <c r="ZW25" s="240"/>
      <c r="ZX25" s="240"/>
      <c r="ZY25" s="240"/>
      <c r="ZZ25" s="240"/>
      <c r="AAA25" s="240"/>
      <c r="AAB25" s="240"/>
      <c r="AAC25" s="240"/>
      <c r="AAD25" s="240"/>
      <c r="AAE25" s="240"/>
      <c r="AAF25" s="240"/>
      <c r="AAG25" s="240"/>
      <c r="AAH25" s="240"/>
      <c r="AAI25" s="240"/>
      <c r="AAJ25" s="240"/>
      <c r="AAK25" s="240"/>
      <c r="AAL25" s="240"/>
      <c r="AAM25" s="240"/>
      <c r="AAN25" s="240"/>
      <c r="AAO25" s="240"/>
      <c r="AAP25" s="240"/>
      <c r="AAQ25" s="240"/>
      <c r="AAR25" s="240"/>
      <c r="AAS25" s="240"/>
      <c r="AAT25" s="240"/>
      <c r="AAU25" s="240"/>
      <c r="AAV25" s="240"/>
      <c r="AAW25" s="240"/>
      <c r="AAX25" s="240"/>
      <c r="AAY25" s="240"/>
      <c r="AAZ25" s="240"/>
      <c r="ABA25" s="240"/>
      <c r="ABB25" s="240"/>
      <c r="ABC25" s="240"/>
      <c r="ABD25" s="240"/>
      <c r="ABE25" s="240"/>
      <c r="ABF25" s="240"/>
      <c r="ABG25" s="240"/>
      <c r="ABH25" s="240"/>
      <c r="ABI25" s="240"/>
      <c r="ABJ25" s="240"/>
      <c r="ABK25" s="240"/>
      <c r="ABL25" s="240"/>
      <c r="ABM25" s="240"/>
      <c r="ABN25" s="240"/>
      <c r="ABO25" s="240"/>
      <c r="ABP25" s="240"/>
      <c r="ABQ25" s="240"/>
      <c r="ABR25" s="240"/>
      <c r="ABS25" s="240"/>
      <c r="ABT25" s="240"/>
      <c r="ABU25" s="240"/>
      <c r="ABV25" s="240"/>
      <c r="ABW25" s="240"/>
      <c r="ABX25" s="240"/>
      <c r="ABY25" s="240"/>
      <c r="ABZ25" s="240"/>
      <c r="ACA25" s="240"/>
      <c r="ACB25" s="240"/>
      <c r="ACC25" s="240"/>
      <c r="ACD25" s="240"/>
      <c r="ACE25" s="240"/>
      <c r="ACF25" s="240"/>
      <c r="ACG25" s="240"/>
      <c r="ACH25" s="240"/>
      <c r="ACI25" s="240"/>
      <c r="ACJ25" s="240"/>
      <c r="ACK25" s="240"/>
      <c r="ACL25" s="240"/>
      <c r="ACM25" s="240"/>
      <c r="ACN25" s="240"/>
      <c r="ACO25" s="240"/>
      <c r="ACP25" s="240"/>
      <c r="ACQ25" s="240"/>
      <c r="ACR25" s="240"/>
      <c r="ACS25" s="240"/>
      <c r="ACT25" s="240"/>
      <c r="ACU25" s="240"/>
      <c r="ACV25" s="240"/>
      <c r="ACW25" s="240"/>
      <c r="ACX25" s="240"/>
      <c r="ACY25" s="240"/>
      <c r="ACZ25" s="240"/>
      <c r="ADA25" s="240"/>
      <c r="ADB25" s="240"/>
      <c r="ADC25" s="240"/>
      <c r="ADD25" s="240"/>
      <c r="ADE25" s="240"/>
      <c r="ADF25" s="240"/>
      <c r="ADG25" s="240"/>
      <c r="ADH25" s="240"/>
      <c r="ADI25" s="240"/>
      <c r="ADJ25" s="240"/>
      <c r="ADK25" s="240"/>
      <c r="ADL25" s="240"/>
      <c r="ADM25" s="240"/>
      <c r="ADN25" s="240"/>
      <c r="ADO25" s="240"/>
      <c r="ADP25" s="240"/>
      <c r="ADQ25" s="240"/>
      <c r="ADR25" s="240"/>
      <c r="ADS25" s="240"/>
      <c r="ADT25" s="240"/>
      <c r="ADU25" s="240"/>
      <c r="ADV25" s="240"/>
      <c r="ADW25" s="240"/>
      <c r="ADX25" s="240"/>
      <c r="ADY25" s="240"/>
      <c r="ADZ25" s="240"/>
      <c r="AEA25" s="240"/>
      <c r="AEB25" s="240"/>
      <c r="AEC25" s="240"/>
      <c r="AED25" s="240"/>
      <c r="AEE25" s="240"/>
      <c r="AEF25" s="240"/>
      <c r="AEG25" s="240"/>
      <c r="AEH25" s="240"/>
      <c r="AEI25" s="240"/>
      <c r="AEJ25" s="240"/>
      <c r="AEK25" s="240"/>
      <c r="AEL25" s="240"/>
      <c r="AEM25" s="240"/>
      <c r="AEN25" s="240"/>
      <c r="AEO25" s="240"/>
      <c r="AEP25" s="240"/>
      <c r="AEQ25" s="240"/>
      <c r="AER25" s="240"/>
      <c r="AES25" s="240"/>
      <c r="AET25" s="240"/>
      <c r="AEU25" s="240"/>
      <c r="AEV25" s="240"/>
      <c r="AEW25" s="240"/>
      <c r="AEX25" s="240"/>
      <c r="AEY25" s="240"/>
      <c r="AEZ25" s="240"/>
      <c r="AFA25" s="240"/>
      <c r="AFB25" s="240"/>
      <c r="AFC25" s="240"/>
      <c r="AFD25" s="240"/>
      <c r="AFE25" s="240"/>
      <c r="AFF25" s="240"/>
      <c r="AFG25" s="240"/>
      <c r="AFH25" s="240"/>
      <c r="AFI25" s="240"/>
      <c r="AFJ25" s="240"/>
      <c r="AFK25" s="240"/>
      <c r="AFL25" s="240"/>
      <c r="AFM25" s="240"/>
      <c r="AFN25" s="240"/>
      <c r="AFO25" s="240"/>
      <c r="AFP25" s="240"/>
      <c r="AFQ25" s="240"/>
      <c r="AFR25" s="240"/>
      <c r="AFS25" s="240"/>
      <c r="AFT25" s="240"/>
      <c r="AFU25" s="240"/>
      <c r="AFV25" s="240"/>
      <c r="AFW25" s="240"/>
      <c r="AFX25" s="240"/>
      <c r="AFY25" s="240"/>
      <c r="AFZ25" s="240"/>
      <c r="AGA25" s="240"/>
      <c r="AGB25" s="240"/>
      <c r="AGC25" s="240"/>
      <c r="AGD25" s="240"/>
      <c r="AGE25" s="240"/>
      <c r="AGF25" s="240"/>
      <c r="AGG25" s="240"/>
      <c r="AGH25" s="240"/>
      <c r="AGI25" s="240"/>
      <c r="AGJ25" s="240"/>
      <c r="AGK25" s="240"/>
      <c r="AGL25" s="240"/>
      <c r="AGM25" s="240"/>
      <c r="AGN25" s="240"/>
      <c r="AGO25" s="240"/>
      <c r="AGP25" s="240"/>
      <c r="AGQ25" s="240"/>
      <c r="AGR25" s="240"/>
      <c r="AGS25" s="240"/>
      <c r="AGT25" s="240"/>
      <c r="AGU25" s="240"/>
      <c r="AGV25" s="240"/>
      <c r="AGW25" s="240"/>
      <c r="AGX25" s="240"/>
      <c r="AGY25" s="240"/>
      <c r="AGZ25" s="240"/>
      <c r="AHA25" s="240"/>
      <c r="AHB25" s="240"/>
      <c r="AHC25" s="240"/>
      <c r="AHD25" s="240"/>
      <c r="AHE25" s="240"/>
      <c r="AHF25" s="240"/>
      <c r="AHG25" s="240"/>
      <c r="AHH25" s="240"/>
      <c r="AHI25" s="240"/>
      <c r="AHJ25" s="240"/>
      <c r="AHK25" s="240"/>
      <c r="AHL25" s="240"/>
      <c r="AHM25" s="240"/>
      <c r="AHN25" s="240"/>
      <c r="AHO25" s="240"/>
      <c r="AHP25" s="240"/>
      <c r="AHQ25" s="240"/>
      <c r="AHR25" s="240"/>
      <c r="AHS25" s="240"/>
      <c r="AHT25" s="240"/>
      <c r="AHU25" s="240"/>
      <c r="AHV25" s="240"/>
      <c r="AHW25" s="240"/>
      <c r="AHX25" s="240"/>
      <c r="AHY25" s="240"/>
      <c r="AHZ25" s="240"/>
      <c r="AIA25" s="240"/>
      <c r="AIB25" s="240"/>
      <c r="AIC25" s="240"/>
      <c r="AID25" s="240"/>
      <c r="AIE25" s="240"/>
      <c r="AIF25" s="240"/>
      <c r="AIG25" s="240"/>
      <c r="AIH25" s="240"/>
      <c r="AII25" s="240"/>
      <c r="AIJ25" s="240"/>
      <c r="AIK25" s="240"/>
      <c r="AIL25" s="240"/>
      <c r="AIM25" s="240"/>
      <c r="AIN25" s="240"/>
      <c r="AIO25" s="240"/>
      <c r="AIP25" s="240"/>
      <c r="AIQ25" s="240"/>
      <c r="AIR25" s="240"/>
      <c r="AIS25" s="240"/>
      <c r="AIT25" s="240"/>
      <c r="AIU25" s="240"/>
      <c r="AIV25" s="240"/>
      <c r="AIW25" s="240"/>
      <c r="AIX25" s="240"/>
      <c r="AIY25" s="240"/>
      <c r="AIZ25" s="240"/>
      <c r="AJA25" s="240"/>
      <c r="AJB25" s="240"/>
      <c r="AJC25" s="240"/>
      <c r="AJD25" s="240"/>
      <c r="AJE25" s="240"/>
      <c r="AJF25" s="240"/>
      <c r="AJG25" s="240"/>
      <c r="AJH25" s="240"/>
      <c r="AJI25" s="240"/>
      <c r="AJJ25" s="240"/>
      <c r="AJK25" s="240"/>
      <c r="AJL25" s="240"/>
      <c r="AJM25" s="240"/>
      <c r="AJN25" s="240"/>
      <c r="AJO25" s="240"/>
      <c r="AJP25" s="240"/>
      <c r="AJQ25" s="240"/>
      <c r="AJR25" s="240"/>
      <c r="AJS25" s="240"/>
      <c r="AJT25" s="240"/>
      <c r="AJU25" s="240"/>
      <c r="AJV25" s="240"/>
      <c r="AJW25" s="240"/>
      <c r="AJX25" s="240"/>
      <c r="AJY25" s="240"/>
      <c r="AJZ25" s="240"/>
      <c r="AKA25" s="240"/>
      <c r="AKB25" s="240"/>
      <c r="AKC25" s="240"/>
      <c r="AKD25" s="240"/>
      <c r="AKE25" s="240"/>
      <c r="AKF25" s="240"/>
      <c r="AKG25" s="240"/>
      <c r="AKH25" s="240"/>
      <c r="AKI25" s="240"/>
      <c r="AKJ25" s="240"/>
      <c r="AKK25" s="240"/>
      <c r="AKL25" s="240"/>
      <c r="AKM25" s="240"/>
      <c r="AKN25" s="240"/>
      <c r="AKO25" s="240"/>
      <c r="AKP25" s="240"/>
      <c r="AKQ25" s="240"/>
      <c r="AKR25" s="240"/>
      <c r="AKS25" s="240"/>
      <c r="AKT25" s="240"/>
      <c r="AKU25" s="240"/>
      <c r="AKV25" s="240"/>
      <c r="AKW25" s="240"/>
      <c r="AKX25" s="240"/>
      <c r="AKY25" s="240"/>
      <c r="AKZ25" s="240"/>
      <c r="ALA25" s="240"/>
      <c r="ALB25" s="240"/>
      <c r="ALC25" s="240"/>
      <c r="ALD25" s="240"/>
      <c r="ALE25" s="240"/>
      <c r="ALF25" s="240"/>
      <c r="ALG25" s="240"/>
      <c r="ALH25" s="240"/>
      <c r="ALI25" s="240"/>
      <c r="ALJ25" s="240"/>
      <c r="ALK25" s="240"/>
      <c r="ALL25" s="240"/>
      <c r="ALM25" s="240"/>
      <c r="ALN25" s="240"/>
      <c r="ALO25" s="240"/>
      <c r="ALP25" s="240"/>
      <c r="ALQ25" s="240"/>
      <c r="ALR25" s="240"/>
      <c r="ALS25" s="240"/>
      <c r="ALT25" s="240"/>
      <c r="ALU25" s="240"/>
      <c r="ALV25" s="240"/>
      <c r="ALW25" s="240"/>
      <c r="ALX25" s="240"/>
      <c r="ALY25" s="240"/>
      <c r="ALZ25" s="240"/>
      <c r="AMA25" s="240"/>
      <c r="AMB25" s="240"/>
      <c r="AMC25" s="240"/>
      <c r="AMD25" s="240"/>
      <c r="AME25" s="240"/>
      <c r="AMF25" s="240"/>
      <c r="AMG25" s="240"/>
      <c r="AMH25" s="240"/>
      <c r="AMI25" s="240"/>
      <c r="AMJ25" s="240"/>
      <c r="AMK25" s="240"/>
    </row>
    <row r="26" spans="1:1025" s="234" customFormat="1" ht="49.5" customHeight="1" x14ac:dyDescent="0.25">
      <c r="A26" s="331" t="s">
        <v>112</v>
      </c>
      <c r="B26" s="312" t="s">
        <v>101</v>
      </c>
      <c r="C26" s="325" t="s">
        <v>137</v>
      </c>
      <c r="D26" s="325"/>
      <c r="E26" s="325"/>
      <c r="F26" s="312" t="s">
        <v>316</v>
      </c>
      <c r="G26" s="338">
        <v>18</v>
      </c>
      <c r="H26" s="338">
        <v>18</v>
      </c>
      <c r="I26" s="335">
        <f>H26/G26*100</f>
        <v>100</v>
      </c>
      <c r="J26" s="331"/>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40"/>
      <c r="CW26" s="240"/>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40"/>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c r="IT26" s="240"/>
      <c r="IU26" s="240"/>
      <c r="IV26" s="240"/>
      <c r="IW26" s="240"/>
      <c r="IX26" s="240"/>
      <c r="IY26" s="240"/>
      <c r="IZ26" s="240"/>
      <c r="JA26" s="240"/>
      <c r="JB26" s="240"/>
      <c r="JC26" s="240"/>
      <c r="JD26" s="240"/>
      <c r="JE26" s="240"/>
      <c r="JF26" s="240"/>
      <c r="JG26" s="240"/>
      <c r="JH26" s="240"/>
      <c r="JI26" s="240"/>
      <c r="JJ26" s="240"/>
      <c r="JK26" s="240"/>
      <c r="JL26" s="240"/>
      <c r="JM26" s="240"/>
      <c r="JN26" s="240"/>
      <c r="JO26" s="240"/>
      <c r="JP26" s="240"/>
      <c r="JQ26" s="240"/>
      <c r="JR26" s="240"/>
      <c r="JS26" s="240"/>
      <c r="JT26" s="240"/>
      <c r="JU26" s="240"/>
      <c r="JV26" s="240"/>
      <c r="JW26" s="240"/>
      <c r="JX26" s="240"/>
      <c r="JY26" s="240"/>
      <c r="JZ26" s="240"/>
      <c r="KA26" s="240"/>
      <c r="KB26" s="240"/>
      <c r="KC26" s="240"/>
      <c r="KD26" s="240"/>
      <c r="KE26" s="240"/>
      <c r="KF26" s="240"/>
      <c r="KG26" s="240"/>
      <c r="KH26" s="240"/>
      <c r="KI26" s="240"/>
      <c r="KJ26" s="240"/>
      <c r="KK26" s="240"/>
      <c r="KL26" s="240"/>
      <c r="KM26" s="240"/>
      <c r="KN26" s="240"/>
      <c r="KO26" s="240"/>
      <c r="KP26" s="240"/>
      <c r="KQ26" s="240"/>
      <c r="KR26" s="240"/>
      <c r="KS26" s="240"/>
      <c r="KT26" s="240"/>
      <c r="KU26" s="240"/>
      <c r="KV26" s="240"/>
      <c r="KW26" s="240"/>
      <c r="KX26" s="240"/>
      <c r="KY26" s="240"/>
      <c r="KZ26" s="240"/>
      <c r="LA26" s="240"/>
      <c r="LB26" s="240"/>
      <c r="LC26" s="240"/>
      <c r="LD26" s="240"/>
      <c r="LE26" s="240"/>
      <c r="LF26" s="240"/>
      <c r="LG26" s="240"/>
      <c r="LH26" s="240"/>
      <c r="LI26" s="240"/>
      <c r="LJ26" s="240"/>
      <c r="LK26" s="240"/>
      <c r="LL26" s="240"/>
      <c r="LM26" s="240"/>
      <c r="LN26" s="240"/>
      <c r="LO26" s="240"/>
      <c r="LP26" s="240"/>
      <c r="LQ26" s="240"/>
      <c r="LR26" s="240"/>
      <c r="LS26" s="240"/>
      <c r="LT26" s="240"/>
      <c r="LU26" s="240"/>
      <c r="LV26" s="240"/>
      <c r="LW26" s="240"/>
      <c r="LX26" s="240"/>
      <c r="LY26" s="240"/>
      <c r="LZ26" s="240"/>
      <c r="MA26" s="240"/>
      <c r="MB26" s="240"/>
      <c r="MC26" s="240"/>
      <c r="MD26" s="240"/>
      <c r="ME26" s="240"/>
      <c r="MF26" s="240"/>
      <c r="MG26" s="240"/>
      <c r="MH26" s="240"/>
      <c r="MI26" s="240"/>
      <c r="MJ26" s="240"/>
      <c r="MK26" s="240"/>
      <c r="ML26" s="240"/>
      <c r="MM26" s="240"/>
      <c r="MN26" s="240"/>
      <c r="MO26" s="240"/>
      <c r="MP26" s="240"/>
      <c r="MQ26" s="240"/>
      <c r="MR26" s="240"/>
      <c r="MS26" s="240"/>
      <c r="MT26" s="240"/>
      <c r="MU26" s="240"/>
      <c r="MV26" s="240"/>
      <c r="MW26" s="240"/>
      <c r="MX26" s="240"/>
      <c r="MY26" s="240"/>
      <c r="MZ26" s="240"/>
      <c r="NA26" s="240"/>
      <c r="NB26" s="240"/>
      <c r="NC26" s="240"/>
      <c r="ND26" s="240"/>
      <c r="NE26" s="240"/>
      <c r="NF26" s="240"/>
      <c r="NG26" s="240"/>
      <c r="NH26" s="240"/>
      <c r="NI26" s="240"/>
      <c r="NJ26" s="240"/>
      <c r="NK26" s="240"/>
      <c r="NL26" s="240"/>
      <c r="NM26" s="240"/>
      <c r="NN26" s="240"/>
      <c r="NO26" s="240"/>
      <c r="NP26" s="240"/>
      <c r="NQ26" s="240"/>
      <c r="NR26" s="240"/>
      <c r="NS26" s="240"/>
      <c r="NT26" s="240"/>
      <c r="NU26" s="240"/>
      <c r="NV26" s="240"/>
      <c r="NW26" s="240"/>
      <c r="NX26" s="240"/>
      <c r="NY26" s="240"/>
      <c r="NZ26" s="240"/>
      <c r="OA26" s="240"/>
      <c r="OB26" s="240"/>
      <c r="OC26" s="240"/>
      <c r="OD26" s="240"/>
      <c r="OE26" s="240"/>
      <c r="OF26" s="240"/>
      <c r="OG26" s="240"/>
      <c r="OH26" s="240"/>
      <c r="OI26" s="240"/>
      <c r="OJ26" s="240"/>
      <c r="OK26" s="240"/>
      <c r="OL26" s="240"/>
      <c r="OM26" s="240"/>
      <c r="ON26" s="240"/>
      <c r="OO26" s="240"/>
      <c r="OP26" s="240"/>
      <c r="OQ26" s="240"/>
      <c r="OR26" s="240"/>
      <c r="OS26" s="240"/>
      <c r="OT26" s="240"/>
      <c r="OU26" s="240"/>
      <c r="OV26" s="240"/>
      <c r="OW26" s="240"/>
      <c r="OX26" s="240"/>
      <c r="OY26" s="240"/>
      <c r="OZ26" s="240"/>
      <c r="PA26" s="240"/>
      <c r="PB26" s="240"/>
      <c r="PC26" s="240"/>
      <c r="PD26" s="240"/>
      <c r="PE26" s="240"/>
      <c r="PF26" s="240"/>
      <c r="PG26" s="240"/>
      <c r="PH26" s="240"/>
      <c r="PI26" s="240"/>
      <c r="PJ26" s="240"/>
      <c r="PK26" s="240"/>
      <c r="PL26" s="240"/>
      <c r="PM26" s="240"/>
      <c r="PN26" s="240"/>
      <c r="PO26" s="240"/>
      <c r="PP26" s="240"/>
      <c r="PQ26" s="240"/>
      <c r="PR26" s="240"/>
      <c r="PS26" s="240"/>
      <c r="PT26" s="240"/>
      <c r="PU26" s="240"/>
      <c r="PV26" s="240"/>
      <c r="PW26" s="240"/>
      <c r="PX26" s="240"/>
      <c r="PY26" s="240"/>
      <c r="PZ26" s="240"/>
      <c r="QA26" s="240"/>
      <c r="QB26" s="240"/>
      <c r="QC26" s="240"/>
      <c r="QD26" s="240"/>
      <c r="QE26" s="240"/>
      <c r="QF26" s="240"/>
      <c r="QG26" s="240"/>
      <c r="QH26" s="240"/>
      <c r="QI26" s="240"/>
      <c r="QJ26" s="240"/>
      <c r="QK26" s="240"/>
      <c r="QL26" s="240"/>
      <c r="QM26" s="240"/>
      <c r="QN26" s="240"/>
      <c r="QO26" s="240"/>
      <c r="QP26" s="240"/>
      <c r="QQ26" s="240"/>
      <c r="QR26" s="240"/>
      <c r="QS26" s="240"/>
      <c r="QT26" s="240"/>
      <c r="QU26" s="240"/>
      <c r="QV26" s="240"/>
      <c r="QW26" s="240"/>
      <c r="QX26" s="240"/>
      <c r="QY26" s="240"/>
      <c r="QZ26" s="240"/>
      <c r="RA26" s="240"/>
      <c r="RB26" s="240"/>
      <c r="RC26" s="240"/>
      <c r="RD26" s="240"/>
      <c r="RE26" s="240"/>
      <c r="RF26" s="240"/>
      <c r="RG26" s="240"/>
      <c r="RH26" s="240"/>
      <c r="RI26" s="240"/>
      <c r="RJ26" s="240"/>
      <c r="RK26" s="240"/>
      <c r="RL26" s="240"/>
      <c r="RM26" s="240"/>
      <c r="RN26" s="240"/>
      <c r="RO26" s="240"/>
      <c r="RP26" s="240"/>
      <c r="RQ26" s="240"/>
      <c r="RR26" s="240"/>
      <c r="RS26" s="240"/>
      <c r="RT26" s="240"/>
      <c r="RU26" s="240"/>
      <c r="RV26" s="240"/>
      <c r="RW26" s="240"/>
      <c r="RX26" s="240"/>
      <c r="RY26" s="240"/>
      <c r="RZ26" s="240"/>
      <c r="SA26" s="240"/>
      <c r="SB26" s="240"/>
      <c r="SC26" s="240"/>
      <c r="SD26" s="240"/>
      <c r="SE26" s="240"/>
      <c r="SF26" s="240"/>
      <c r="SG26" s="240"/>
      <c r="SH26" s="240"/>
      <c r="SI26" s="240"/>
      <c r="SJ26" s="240"/>
      <c r="SK26" s="240"/>
      <c r="SL26" s="240"/>
      <c r="SM26" s="240"/>
      <c r="SN26" s="240"/>
      <c r="SO26" s="240"/>
      <c r="SP26" s="240"/>
      <c r="SQ26" s="240"/>
      <c r="SR26" s="240"/>
      <c r="SS26" s="240"/>
      <c r="ST26" s="240"/>
      <c r="SU26" s="240"/>
      <c r="SV26" s="240"/>
      <c r="SW26" s="240"/>
      <c r="SX26" s="240"/>
      <c r="SY26" s="240"/>
      <c r="SZ26" s="240"/>
      <c r="TA26" s="240"/>
      <c r="TB26" s="240"/>
      <c r="TC26" s="240"/>
      <c r="TD26" s="240"/>
      <c r="TE26" s="240"/>
      <c r="TF26" s="240"/>
      <c r="TG26" s="240"/>
      <c r="TH26" s="240"/>
      <c r="TI26" s="240"/>
      <c r="TJ26" s="240"/>
      <c r="TK26" s="240"/>
      <c r="TL26" s="240"/>
      <c r="TM26" s="240"/>
      <c r="TN26" s="240"/>
      <c r="TO26" s="240"/>
      <c r="TP26" s="240"/>
      <c r="TQ26" s="240"/>
      <c r="TR26" s="240"/>
      <c r="TS26" s="240"/>
      <c r="TT26" s="240"/>
      <c r="TU26" s="240"/>
      <c r="TV26" s="240"/>
      <c r="TW26" s="240"/>
      <c r="TX26" s="240"/>
      <c r="TY26" s="240"/>
      <c r="TZ26" s="240"/>
      <c r="UA26" s="240"/>
      <c r="UB26" s="240"/>
      <c r="UC26" s="240"/>
      <c r="UD26" s="240"/>
      <c r="UE26" s="240"/>
      <c r="UF26" s="240"/>
      <c r="UG26" s="240"/>
      <c r="UH26" s="240"/>
      <c r="UI26" s="240"/>
      <c r="UJ26" s="240"/>
      <c r="UK26" s="240"/>
      <c r="UL26" s="240"/>
      <c r="UM26" s="240"/>
      <c r="UN26" s="240"/>
      <c r="UO26" s="240"/>
      <c r="UP26" s="240"/>
      <c r="UQ26" s="240"/>
      <c r="UR26" s="240"/>
      <c r="US26" s="240"/>
      <c r="UT26" s="240"/>
      <c r="UU26" s="240"/>
      <c r="UV26" s="240"/>
      <c r="UW26" s="240"/>
      <c r="UX26" s="240"/>
      <c r="UY26" s="240"/>
      <c r="UZ26" s="240"/>
      <c r="VA26" s="240"/>
      <c r="VB26" s="240"/>
      <c r="VC26" s="240"/>
      <c r="VD26" s="240"/>
      <c r="VE26" s="240"/>
      <c r="VF26" s="240"/>
      <c r="VG26" s="240"/>
      <c r="VH26" s="240"/>
      <c r="VI26" s="240"/>
      <c r="VJ26" s="240"/>
      <c r="VK26" s="240"/>
      <c r="VL26" s="240"/>
      <c r="VM26" s="240"/>
      <c r="VN26" s="240"/>
      <c r="VO26" s="240"/>
      <c r="VP26" s="240"/>
      <c r="VQ26" s="240"/>
      <c r="VR26" s="240"/>
      <c r="VS26" s="240"/>
      <c r="VT26" s="240"/>
      <c r="VU26" s="240"/>
      <c r="VV26" s="240"/>
      <c r="VW26" s="240"/>
      <c r="VX26" s="240"/>
      <c r="VY26" s="240"/>
      <c r="VZ26" s="240"/>
      <c r="WA26" s="240"/>
      <c r="WB26" s="240"/>
      <c r="WC26" s="240"/>
      <c r="WD26" s="240"/>
      <c r="WE26" s="240"/>
      <c r="WF26" s="240"/>
      <c r="WG26" s="240"/>
      <c r="WH26" s="240"/>
      <c r="WI26" s="240"/>
      <c r="WJ26" s="240"/>
      <c r="WK26" s="240"/>
      <c r="WL26" s="240"/>
      <c r="WM26" s="240"/>
      <c r="WN26" s="240"/>
      <c r="WO26" s="240"/>
      <c r="WP26" s="240"/>
      <c r="WQ26" s="240"/>
      <c r="WR26" s="240"/>
      <c r="WS26" s="240"/>
      <c r="WT26" s="240"/>
      <c r="WU26" s="240"/>
      <c r="WV26" s="240"/>
      <c r="WW26" s="240"/>
      <c r="WX26" s="240"/>
      <c r="WY26" s="240"/>
      <c r="WZ26" s="240"/>
      <c r="XA26" s="240"/>
      <c r="XB26" s="240"/>
      <c r="XC26" s="240"/>
      <c r="XD26" s="240"/>
      <c r="XE26" s="240"/>
      <c r="XF26" s="240"/>
      <c r="XG26" s="240"/>
      <c r="XH26" s="240"/>
      <c r="XI26" s="240"/>
      <c r="XJ26" s="240"/>
      <c r="XK26" s="240"/>
      <c r="XL26" s="240"/>
      <c r="XM26" s="240"/>
      <c r="XN26" s="240"/>
      <c r="XO26" s="240"/>
      <c r="XP26" s="240"/>
      <c r="XQ26" s="240"/>
      <c r="XR26" s="240"/>
      <c r="XS26" s="240"/>
      <c r="XT26" s="240"/>
      <c r="XU26" s="240"/>
      <c r="XV26" s="240"/>
      <c r="XW26" s="240"/>
      <c r="XX26" s="240"/>
      <c r="XY26" s="240"/>
      <c r="XZ26" s="240"/>
      <c r="YA26" s="240"/>
      <c r="YB26" s="240"/>
      <c r="YC26" s="240"/>
      <c r="YD26" s="240"/>
      <c r="YE26" s="240"/>
      <c r="YF26" s="240"/>
      <c r="YG26" s="240"/>
      <c r="YH26" s="240"/>
      <c r="YI26" s="240"/>
      <c r="YJ26" s="240"/>
      <c r="YK26" s="240"/>
      <c r="YL26" s="240"/>
      <c r="YM26" s="240"/>
      <c r="YN26" s="240"/>
      <c r="YO26" s="240"/>
      <c r="YP26" s="240"/>
      <c r="YQ26" s="240"/>
      <c r="YR26" s="240"/>
      <c r="YS26" s="240"/>
      <c r="YT26" s="240"/>
      <c r="YU26" s="240"/>
      <c r="YV26" s="240"/>
      <c r="YW26" s="240"/>
      <c r="YX26" s="240"/>
      <c r="YY26" s="240"/>
      <c r="YZ26" s="240"/>
      <c r="ZA26" s="240"/>
      <c r="ZB26" s="240"/>
      <c r="ZC26" s="240"/>
      <c r="ZD26" s="240"/>
      <c r="ZE26" s="240"/>
      <c r="ZF26" s="240"/>
      <c r="ZG26" s="240"/>
      <c r="ZH26" s="240"/>
      <c r="ZI26" s="240"/>
      <c r="ZJ26" s="240"/>
      <c r="ZK26" s="240"/>
      <c r="ZL26" s="240"/>
      <c r="ZM26" s="240"/>
      <c r="ZN26" s="240"/>
      <c r="ZO26" s="240"/>
      <c r="ZP26" s="240"/>
      <c r="ZQ26" s="240"/>
      <c r="ZR26" s="240"/>
      <c r="ZS26" s="240"/>
      <c r="ZT26" s="240"/>
      <c r="ZU26" s="240"/>
      <c r="ZV26" s="240"/>
      <c r="ZW26" s="240"/>
      <c r="ZX26" s="240"/>
      <c r="ZY26" s="240"/>
      <c r="ZZ26" s="240"/>
      <c r="AAA26" s="240"/>
      <c r="AAB26" s="240"/>
      <c r="AAC26" s="240"/>
      <c r="AAD26" s="240"/>
      <c r="AAE26" s="240"/>
      <c r="AAF26" s="240"/>
      <c r="AAG26" s="240"/>
      <c r="AAH26" s="240"/>
      <c r="AAI26" s="240"/>
      <c r="AAJ26" s="240"/>
      <c r="AAK26" s="240"/>
      <c r="AAL26" s="240"/>
      <c r="AAM26" s="240"/>
      <c r="AAN26" s="240"/>
      <c r="AAO26" s="240"/>
      <c r="AAP26" s="240"/>
      <c r="AAQ26" s="240"/>
      <c r="AAR26" s="240"/>
      <c r="AAS26" s="240"/>
      <c r="AAT26" s="240"/>
      <c r="AAU26" s="240"/>
      <c r="AAV26" s="240"/>
      <c r="AAW26" s="240"/>
      <c r="AAX26" s="240"/>
      <c r="AAY26" s="240"/>
      <c r="AAZ26" s="240"/>
      <c r="ABA26" s="240"/>
      <c r="ABB26" s="240"/>
      <c r="ABC26" s="240"/>
      <c r="ABD26" s="240"/>
      <c r="ABE26" s="240"/>
      <c r="ABF26" s="240"/>
      <c r="ABG26" s="240"/>
      <c r="ABH26" s="240"/>
      <c r="ABI26" s="240"/>
      <c r="ABJ26" s="240"/>
      <c r="ABK26" s="240"/>
      <c r="ABL26" s="240"/>
      <c r="ABM26" s="240"/>
      <c r="ABN26" s="240"/>
      <c r="ABO26" s="240"/>
      <c r="ABP26" s="240"/>
      <c r="ABQ26" s="240"/>
      <c r="ABR26" s="240"/>
      <c r="ABS26" s="240"/>
      <c r="ABT26" s="240"/>
      <c r="ABU26" s="240"/>
      <c r="ABV26" s="240"/>
      <c r="ABW26" s="240"/>
      <c r="ABX26" s="240"/>
      <c r="ABY26" s="240"/>
      <c r="ABZ26" s="240"/>
      <c r="ACA26" s="240"/>
      <c r="ACB26" s="240"/>
      <c r="ACC26" s="240"/>
      <c r="ACD26" s="240"/>
      <c r="ACE26" s="240"/>
      <c r="ACF26" s="240"/>
      <c r="ACG26" s="240"/>
      <c r="ACH26" s="240"/>
      <c r="ACI26" s="240"/>
      <c r="ACJ26" s="240"/>
      <c r="ACK26" s="240"/>
      <c r="ACL26" s="240"/>
      <c r="ACM26" s="240"/>
      <c r="ACN26" s="240"/>
      <c r="ACO26" s="240"/>
      <c r="ACP26" s="240"/>
      <c r="ACQ26" s="240"/>
      <c r="ACR26" s="240"/>
      <c r="ACS26" s="240"/>
      <c r="ACT26" s="240"/>
      <c r="ACU26" s="240"/>
      <c r="ACV26" s="240"/>
      <c r="ACW26" s="240"/>
      <c r="ACX26" s="240"/>
      <c r="ACY26" s="240"/>
      <c r="ACZ26" s="240"/>
      <c r="ADA26" s="240"/>
      <c r="ADB26" s="240"/>
      <c r="ADC26" s="240"/>
      <c r="ADD26" s="240"/>
      <c r="ADE26" s="240"/>
      <c r="ADF26" s="240"/>
      <c r="ADG26" s="240"/>
      <c r="ADH26" s="240"/>
      <c r="ADI26" s="240"/>
      <c r="ADJ26" s="240"/>
      <c r="ADK26" s="240"/>
      <c r="ADL26" s="240"/>
      <c r="ADM26" s="240"/>
      <c r="ADN26" s="240"/>
      <c r="ADO26" s="240"/>
      <c r="ADP26" s="240"/>
      <c r="ADQ26" s="240"/>
      <c r="ADR26" s="240"/>
      <c r="ADS26" s="240"/>
      <c r="ADT26" s="240"/>
      <c r="ADU26" s="240"/>
      <c r="ADV26" s="240"/>
      <c r="ADW26" s="240"/>
      <c r="ADX26" s="240"/>
      <c r="ADY26" s="240"/>
      <c r="ADZ26" s="240"/>
      <c r="AEA26" s="240"/>
      <c r="AEB26" s="240"/>
      <c r="AEC26" s="240"/>
      <c r="AED26" s="240"/>
      <c r="AEE26" s="240"/>
      <c r="AEF26" s="240"/>
      <c r="AEG26" s="240"/>
      <c r="AEH26" s="240"/>
      <c r="AEI26" s="240"/>
      <c r="AEJ26" s="240"/>
      <c r="AEK26" s="240"/>
      <c r="AEL26" s="240"/>
      <c r="AEM26" s="240"/>
      <c r="AEN26" s="240"/>
      <c r="AEO26" s="240"/>
      <c r="AEP26" s="240"/>
      <c r="AEQ26" s="240"/>
      <c r="AER26" s="240"/>
      <c r="AES26" s="240"/>
      <c r="AET26" s="240"/>
      <c r="AEU26" s="240"/>
      <c r="AEV26" s="240"/>
      <c r="AEW26" s="240"/>
      <c r="AEX26" s="240"/>
      <c r="AEY26" s="240"/>
      <c r="AEZ26" s="240"/>
      <c r="AFA26" s="240"/>
      <c r="AFB26" s="240"/>
      <c r="AFC26" s="240"/>
      <c r="AFD26" s="240"/>
      <c r="AFE26" s="240"/>
      <c r="AFF26" s="240"/>
      <c r="AFG26" s="240"/>
      <c r="AFH26" s="240"/>
      <c r="AFI26" s="240"/>
      <c r="AFJ26" s="240"/>
      <c r="AFK26" s="240"/>
      <c r="AFL26" s="240"/>
      <c r="AFM26" s="240"/>
      <c r="AFN26" s="240"/>
      <c r="AFO26" s="240"/>
      <c r="AFP26" s="240"/>
      <c r="AFQ26" s="240"/>
      <c r="AFR26" s="240"/>
      <c r="AFS26" s="240"/>
      <c r="AFT26" s="240"/>
      <c r="AFU26" s="240"/>
      <c r="AFV26" s="240"/>
      <c r="AFW26" s="240"/>
      <c r="AFX26" s="240"/>
      <c r="AFY26" s="240"/>
      <c r="AFZ26" s="240"/>
      <c r="AGA26" s="240"/>
      <c r="AGB26" s="240"/>
      <c r="AGC26" s="240"/>
      <c r="AGD26" s="240"/>
      <c r="AGE26" s="240"/>
      <c r="AGF26" s="240"/>
      <c r="AGG26" s="240"/>
      <c r="AGH26" s="240"/>
      <c r="AGI26" s="240"/>
      <c r="AGJ26" s="240"/>
      <c r="AGK26" s="240"/>
      <c r="AGL26" s="240"/>
      <c r="AGM26" s="240"/>
      <c r="AGN26" s="240"/>
      <c r="AGO26" s="240"/>
      <c r="AGP26" s="240"/>
      <c r="AGQ26" s="240"/>
      <c r="AGR26" s="240"/>
      <c r="AGS26" s="240"/>
      <c r="AGT26" s="240"/>
      <c r="AGU26" s="240"/>
      <c r="AGV26" s="240"/>
      <c r="AGW26" s="240"/>
      <c r="AGX26" s="240"/>
      <c r="AGY26" s="240"/>
      <c r="AGZ26" s="240"/>
      <c r="AHA26" s="240"/>
      <c r="AHB26" s="240"/>
      <c r="AHC26" s="240"/>
      <c r="AHD26" s="240"/>
      <c r="AHE26" s="240"/>
      <c r="AHF26" s="240"/>
      <c r="AHG26" s="240"/>
      <c r="AHH26" s="240"/>
      <c r="AHI26" s="240"/>
      <c r="AHJ26" s="240"/>
      <c r="AHK26" s="240"/>
      <c r="AHL26" s="240"/>
      <c r="AHM26" s="240"/>
      <c r="AHN26" s="240"/>
      <c r="AHO26" s="240"/>
      <c r="AHP26" s="240"/>
      <c r="AHQ26" s="240"/>
      <c r="AHR26" s="240"/>
      <c r="AHS26" s="240"/>
      <c r="AHT26" s="240"/>
      <c r="AHU26" s="240"/>
      <c r="AHV26" s="240"/>
      <c r="AHW26" s="240"/>
      <c r="AHX26" s="240"/>
      <c r="AHY26" s="240"/>
      <c r="AHZ26" s="240"/>
      <c r="AIA26" s="240"/>
      <c r="AIB26" s="240"/>
      <c r="AIC26" s="240"/>
      <c r="AID26" s="240"/>
      <c r="AIE26" s="240"/>
      <c r="AIF26" s="240"/>
      <c r="AIG26" s="240"/>
      <c r="AIH26" s="240"/>
      <c r="AII26" s="240"/>
      <c r="AIJ26" s="240"/>
      <c r="AIK26" s="240"/>
      <c r="AIL26" s="240"/>
      <c r="AIM26" s="240"/>
      <c r="AIN26" s="240"/>
      <c r="AIO26" s="240"/>
      <c r="AIP26" s="240"/>
      <c r="AIQ26" s="240"/>
      <c r="AIR26" s="240"/>
      <c r="AIS26" s="240"/>
      <c r="AIT26" s="240"/>
      <c r="AIU26" s="240"/>
      <c r="AIV26" s="240"/>
      <c r="AIW26" s="240"/>
      <c r="AIX26" s="240"/>
      <c r="AIY26" s="240"/>
      <c r="AIZ26" s="240"/>
      <c r="AJA26" s="240"/>
      <c r="AJB26" s="240"/>
      <c r="AJC26" s="240"/>
      <c r="AJD26" s="240"/>
      <c r="AJE26" s="240"/>
      <c r="AJF26" s="240"/>
      <c r="AJG26" s="240"/>
      <c r="AJH26" s="240"/>
      <c r="AJI26" s="240"/>
      <c r="AJJ26" s="240"/>
      <c r="AJK26" s="240"/>
      <c r="AJL26" s="240"/>
      <c r="AJM26" s="240"/>
      <c r="AJN26" s="240"/>
      <c r="AJO26" s="240"/>
      <c r="AJP26" s="240"/>
      <c r="AJQ26" s="240"/>
      <c r="AJR26" s="240"/>
      <c r="AJS26" s="240"/>
      <c r="AJT26" s="240"/>
      <c r="AJU26" s="240"/>
      <c r="AJV26" s="240"/>
      <c r="AJW26" s="240"/>
      <c r="AJX26" s="240"/>
      <c r="AJY26" s="240"/>
      <c r="AJZ26" s="240"/>
      <c r="AKA26" s="240"/>
      <c r="AKB26" s="240"/>
      <c r="AKC26" s="240"/>
      <c r="AKD26" s="240"/>
      <c r="AKE26" s="240"/>
      <c r="AKF26" s="240"/>
      <c r="AKG26" s="240"/>
      <c r="AKH26" s="240"/>
      <c r="AKI26" s="240"/>
      <c r="AKJ26" s="240"/>
      <c r="AKK26" s="240"/>
      <c r="AKL26" s="240"/>
      <c r="AKM26" s="240"/>
      <c r="AKN26" s="240"/>
      <c r="AKO26" s="240"/>
      <c r="AKP26" s="240"/>
      <c r="AKQ26" s="240"/>
      <c r="AKR26" s="240"/>
      <c r="AKS26" s="240"/>
      <c r="AKT26" s="240"/>
      <c r="AKU26" s="240"/>
      <c r="AKV26" s="240"/>
      <c r="AKW26" s="240"/>
      <c r="AKX26" s="240"/>
      <c r="AKY26" s="240"/>
      <c r="AKZ26" s="240"/>
      <c r="ALA26" s="240"/>
      <c r="ALB26" s="240"/>
      <c r="ALC26" s="240"/>
      <c r="ALD26" s="240"/>
      <c r="ALE26" s="240"/>
      <c r="ALF26" s="240"/>
      <c r="ALG26" s="240"/>
      <c r="ALH26" s="240"/>
      <c r="ALI26" s="240"/>
      <c r="ALJ26" s="240"/>
      <c r="ALK26" s="240"/>
      <c r="ALL26" s="240"/>
      <c r="ALM26" s="240"/>
      <c r="ALN26" s="240"/>
      <c r="ALO26" s="240"/>
      <c r="ALP26" s="240"/>
      <c r="ALQ26" s="240"/>
      <c r="ALR26" s="240"/>
      <c r="ALS26" s="240"/>
      <c r="ALT26" s="240"/>
      <c r="ALU26" s="240"/>
      <c r="ALV26" s="240"/>
      <c r="ALW26" s="240"/>
      <c r="ALX26" s="240"/>
      <c r="ALY26" s="240"/>
      <c r="ALZ26" s="240"/>
      <c r="AMA26" s="240"/>
      <c r="AMB26" s="240"/>
      <c r="AMC26" s="240"/>
      <c r="AMD26" s="240"/>
      <c r="AME26" s="240"/>
      <c r="AMF26" s="240"/>
      <c r="AMG26" s="240"/>
      <c r="AMH26" s="240"/>
      <c r="AMI26" s="240"/>
      <c r="AMJ26" s="240"/>
      <c r="AMK26" s="240"/>
    </row>
    <row r="27" spans="1:1025" s="234" customFormat="1" ht="7.5" hidden="1" customHeight="1" x14ac:dyDescent="0.25">
      <c r="A27" s="331"/>
      <c r="B27" s="313"/>
      <c r="C27" s="231"/>
      <c r="D27" s="231"/>
      <c r="E27" s="185" t="e">
        <f>D27/C27*100</f>
        <v>#DIV/0!</v>
      </c>
      <c r="F27" s="313"/>
      <c r="G27" s="338"/>
      <c r="H27" s="338"/>
      <c r="I27" s="335"/>
      <c r="J27" s="331"/>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0"/>
      <c r="DB27" s="240"/>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0"/>
      <c r="GM27" s="240"/>
      <c r="GN27" s="240"/>
      <c r="GO27" s="240"/>
      <c r="GP27" s="240"/>
      <c r="GQ27" s="240"/>
      <c r="GR27" s="240"/>
      <c r="GS27" s="240"/>
      <c r="GT27" s="240"/>
      <c r="GU27" s="240"/>
      <c r="GV27" s="240"/>
      <c r="GW27" s="240"/>
      <c r="GX27" s="240"/>
      <c r="GY27" s="240"/>
      <c r="GZ27" s="240"/>
      <c r="HA27" s="240"/>
      <c r="HB27" s="240"/>
      <c r="HC27" s="240"/>
      <c r="HD27" s="240"/>
      <c r="HE27" s="240"/>
      <c r="HF27" s="240"/>
      <c r="HG27" s="240"/>
      <c r="HH27" s="240"/>
      <c r="HI27" s="240"/>
      <c r="HJ27" s="240"/>
      <c r="HK27" s="240"/>
      <c r="HL27" s="240"/>
      <c r="HM27" s="240"/>
      <c r="HN27" s="240"/>
      <c r="HO27" s="240"/>
      <c r="HP27" s="240"/>
      <c r="HQ27" s="240"/>
      <c r="HR27" s="240"/>
      <c r="HS27" s="240"/>
      <c r="HT27" s="240"/>
      <c r="HU27" s="240"/>
      <c r="HV27" s="240"/>
      <c r="HW27" s="240"/>
      <c r="HX27" s="240"/>
      <c r="HY27" s="240"/>
      <c r="HZ27" s="240"/>
      <c r="IA27" s="240"/>
      <c r="IB27" s="240"/>
      <c r="IC27" s="240"/>
      <c r="ID27" s="240"/>
      <c r="IE27" s="240"/>
      <c r="IF27" s="240"/>
      <c r="IG27" s="240"/>
      <c r="IH27" s="240"/>
      <c r="II27" s="240"/>
      <c r="IJ27" s="240"/>
      <c r="IK27" s="240"/>
      <c r="IL27" s="240"/>
      <c r="IM27" s="240"/>
      <c r="IN27" s="240"/>
      <c r="IO27" s="240"/>
      <c r="IP27" s="240"/>
      <c r="IQ27" s="240"/>
      <c r="IR27" s="240"/>
      <c r="IS27" s="240"/>
      <c r="IT27" s="240"/>
      <c r="IU27" s="240"/>
      <c r="IV27" s="240"/>
      <c r="IW27" s="240"/>
      <c r="IX27" s="240"/>
      <c r="IY27" s="240"/>
      <c r="IZ27" s="240"/>
      <c r="JA27" s="240"/>
      <c r="JB27" s="240"/>
      <c r="JC27" s="240"/>
      <c r="JD27" s="240"/>
      <c r="JE27" s="240"/>
      <c r="JF27" s="240"/>
      <c r="JG27" s="240"/>
      <c r="JH27" s="240"/>
      <c r="JI27" s="240"/>
      <c r="JJ27" s="240"/>
      <c r="JK27" s="240"/>
      <c r="JL27" s="240"/>
      <c r="JM27" s="240"/>
      <c r="JN27" s="240"/>
      <c r="JO27" s="240"/>
      <c r="JP27" s="240"/>
      <c r="JQ27" s="240"/>
      <c r="JR27" s="240"/>
      <c r="JS27" s="240"/>
      <c r="JT27" s="240"/>
      <c r="JU27" s="240"/>
      <c r="JV27" s="240"/>
      <c r="JW27" s="240"/>
      <c r="JX27" s="240"/>
      <c r="JY27" s="240"/>
      <c r="JZ27" s="240"/>
      <c r="KA27" s="240"/>
      <c r="KB27" s="240"/>
      <c r="KC27" s="240"/>
      <c r="KD27" s="240"/>
      <c r="KE27" s="240"/>
      <c r="KF27" s="240"/>
      <c r="KG27" s="240"/>
      <c r="KH27" s="240"/>
      <c r="KI27" s="240"/>
      <c r="KJ27" s="240"/>
      <c r="KK27" s="240"/>
      <c r="KL27" s="240"/>
      <c r="KM27" s="240"/>
      <c r="KN27" s="240"/>
      <c r="KO27" s="240"/>
      <c r="KP27" s="240"/>
      <c r="KQ27" s="240"/>
      <c r="KR27" s="240"/>
      <c r="KS27" s="240"/>
      <c r="KT27" s="240"/>
      <c r="KU27" s="240"/>
      <c r="KV27" s="240"/>
      <c r="KW27" s="240"/>
      <c r="KX27" s="240"/>
      <c r="KY27" s="240"/>
      <c r="KZ27" s="240"/>
      <c r="LA27" s="240"/>
      <c r="LB27" s="240"/>
      <c r="LC27" s="240"/>
      <c r="LD27" s="240"/>
      <c r="LE27" s="240"/>
      <c r="LF27" s="240"/>
      <c r="LG27" s="240"/>
      <c r="LH27" s="240"/>
      <c r="LI27" s="240"/>
      <c r="LJ27" s="240"/>
      <c r="LK27" s="240"/>
      <c r="LL27" s="240"/>
      <c r="LM27" s="240"/>
      <c r="LN27" s="240"/>
      <c r="LO27" s="240"/>
      <c r="LP27" s="240"/>
      <c r="LQ27" s="240"/>
      <c r="LR27" s="240"/>
      <c r="LS27" s="240"/>
      <c r="LT27" s="240"/>
      <c r="LU27" s="240"/>
      <c r="LV27" s="240"/>
      <c r="LW27" s="240"/>
      <c r="LX27" s="240"/>
      <c r="LY27" s="240"/>
      <c r="LZ27" s="240"/>
      <c r="MA27" s="240"/>
      <c r="MB27" s="240"/>
      <c r="MC27" s="240"/>
      <c r="MD27" s="240"/>
      <c r="ME27" s="240"/>
      <c r="MF27" s="240"/>
      <c r="MG27" s="240"/>
      <c r="MH27" s="240"/>
      <c r="MI27" s="240"/>
      <c r="MJ27" s="240"/>
      <c r="MK27" s="240"/>
      <c r="ML27" s="240"/>
      <c r="MM27" s="240"/>
      <c r="MN27" s="240"/>
      <c r="MO27" s="240"/>
      <c r="MP27" s="240"/>
      <c r="MQ27" s="240"/>
      <c r="MR27" s="240"/>
      <c r="MS27" s="240"/>
      <c r="MT27" s="240"/>
      <c r="MU27" s="240"/>
      <c r="MV27" s="240"/>
      <c r="MW27" s="240"/>
      <c r="MX27" s="240"/>
      <c r="MY27" s="240"/>
      <c r="MZ27" s="240"/>
      <c r="NA27" s="240"/>
      <c r="NB27" s="240"/>
      <c r="NC27" s="240"/>
      <c r="ND27" s="240"/>
      <c r="NE27" s="240"/>
      <c r="NF27" s="240"/>
      <c r="NG27" s="240"/>
      <c r="NH27" s="240"/>
      <c r="NI27" s="240"/>
      <c r="NJ27" s="240"/>
      <c r="NK27" s="240"/>
      <c r="NL27" s="240"/>
      <c r="NM27" s="240"/>
      <c r="NN27" s="240"/>
      <c r="NO27" s="240"/>
      <c r="NP27" s="240"/>
      <c r="NQ27" s="240"/>
      <c r="NR27" s="240"/>
      <c r="NS27" s="240"/>
      <c r="NT27" s="240"/>
      <c r="NU27" s="240"/>
      <c r="NV27" s="240"/>
      <c r="NW27" s="240"/>
      <c r="NX27" s="240"/>
      <c r="NY27" s="240"/>
      <c r="NZ27" s="240"/>
      <c r="OA27" s="240"/>
      <c r="OB27" s="240"/>
      <c r="OC27" s="240"/>
      <c r="OD27" s="240"/>
      <c r="OE27" s="240"/>
      <c r="OF27" s="240"/>
      <c r="OG27" s="240"/>
      <c r="OH27" s="240"/>
      <c r="OI27" s="240"/>
      <c r="OJ27" s="240"/>
      <c r="OK27" s="240"/>
      <c r="OL27" s="240"/>
      <c r="OM27" s="240"/>
      <c r="ON27" s="240"/>
      <c r="OO27" s="240"/>
      <c r="OP27" s="240"/>
      <c r="OQ27" s="240"/>
      <c r="OR27" s="240"/>
      <c r="OS27" s="240"/>
      <c r="OT27" s="240"/>
      <c r="OU27" s="240"/>
      <c r="OV27" s="240"/>
      <c r="OW27" s="240"/>
      <c r="OX27" s="240"/>
      <c r="OY27" s="240"/>
      <c r="OZ27" s="240"/>
      <c r="PA27" s="240"/>
      <c r="PB27" s="240"/>
      <c r="PC27" s="240"/>
      <c r="PD27" s="240"/>
      <c r="PE27" s="240"/>
      <c r="PF27" s="240"/>
      <c r="PG27" s="240"/>
      <c r="PH27" s="240"/>
      <c r="PI27" s="240"/>
      <c r="PJ27" s="240"/>
      <c r="PK27" s="240"/>
      <c r="PL27" s="240"/>
      <c r="PM27" s="240"/>
      <c r="PN27" s="240"/>
      <c r="PO27" s="240"/>
      <c r="PP27" s="240"/>
      <c r="PQ27" s="240"/>
      <c r="PR27" s="240"/>
      <c r="PS27" s="240"/>
      <c r="PT27" s="240"/>
      <c r="PU27" s="240"/>
      <c r="PV27" s="240"/>
      <c r="PW27" s="240"/>
      <c r="PX27" s="240"/>
      <c r="PY27" s="240"/>
      <c r="PZ27" s="240"/>
      <c r="QA27" s="240"/>
      <c r="QB27" s="240"/>
      <c r="QC27" s="240"/>
      <c r="QD27" s="240"/>
      <c r="QE27" s="240"/>
      <c r="QF27" s="240"/>
      <c r="QG27" s="240"/>
      <c r="QH27" s="240"/>
      <c r="QI27" s="240"/>
      <c r="QJ27" s="240"/>
      <c r="QK27" s="240"/>
      <c r="QL27" s="240"/>
      <c r="QM27" s="240"/>
      <c r="QN27" s="240"/>
      <c r="QO27" s="240"/>
      <c r="QP27" s="240"/>
      <c r="QQ27" s="240"/>
      <c r="QR27" s="240"/>
      <c r="QS27" s="240"/>
      <c r="QT27" s="240"/>
      <c r="QU27" s="240"/>
      <c r="QV27" s="240"/>
      <c r="QW27" s="240"/>
      <c r="QX27" s="240"/>
      <c r="QY27" s="240"/>
      <c r="QZ27" s="240"/>
      <c r="RA27" s="240"/>
      <c r="RB27" s="240"/>
      <c r="RC27" s="240"/>
      <c r="RD27" s="240"/>
      <c r="RE27" s="240"/>
      <c r="RF27" s="240"/>
      <c r="RG27" s="240"/>
      <c r="RH27" s="240"/>
      <c r="RI27" s="240"/>
      <c r="RJ27" s="240"/>
      <c r="RK27" s="240"/>
      <c r="RL27" s="240"/>
      <c r="RM27" s="240"/>
      <c r="RN27" s="240"/>
      <c r="RO27" s="240"/>
      <c r="RP27" s="240"/>
      <c r="RQ27" s="240"/>
      <c r="RR27" s="240"/>
      <c r="RS27" s="240"/>
      <c r="RT27" s="240"/>
      <c r="RU27" s="240"/>
      <c r="RV27" s="240"/>
      <c r="RW27" s="240"/>
      <c r="RX27" s="240"/>
      <c r="RY27" s="240"/>
      <c r="RZ27" s="240"/>
      <c r="SA27" s="240"/>
      <c r="SB27" s="240"/>
      <c r="SC27" s="240"/>
      <c r="SD27" s="240"/>
      <c r="SE27" s="240"/>
      <c r="SF27" s="240"/>
      <c r="SG27" s="240"/>
      <c r="SH27" s="240"/>
      <c r="SI27" s="240"/>
      <c r="SJ27" s="240"/>
      <c r="SK27" s="240"/>
      <c r="SL27" s="240"/>
      <c r="SM27" s="240"/>
      <c r="SN27" s="240"/>
      <c r="SO27" s="240"/>
      <c r="SP27" s="240"/>
      <c r="SQ27" s="240"/>
      <c r="SR27" s="240"/>
      <c r="SS27" s="240"/>
      <c r="ST27" s="240"/>
      <c r="SU27" s="240"/>
      <c r="SV27" s="240"/>
      <c r="SW27" s="240"/>
      <c r="SX27" s="240"/>
      <c r="SY27" s="240"/>
      <c r="SZ27" s="240"/>
      <c r="TA27" s="240"/>
      <c r="TB27" s="240"/>
      <c r="TC27" s="240"/>
      <c r="TD27" s="240"/>
      <c r="TE27" s="240"/>
      <c r="TF27" s="240"/>
      <c r="TG27" s="240"/>
      <c r="TH27" s="240"/>
      <c r="TI27" s="240"/>
      <c r="TJ27" s="240"/>
      <c r="TK27" s="240"/>
      <c r="TL27" s="240"/>
      <c r="TM27" s="240"/>
      <c r="TN27" s="240"/>
      <c r="TO27" s="240"/>
      <c r="TP27" s="240"/>
      <c r="TQ27" s="240"/>
      <c r="TR27" s="240"/>
      <c r="TS27" s="240"/>
      <c r="TT27" s="240"/>
      <c r="TU27" s="240"/>
      <c r="TV27" s="240"/>
      <c r="TW27" s="240"/>
      <c r="TX27" s="240"/>
      <c r="TY27" s="240"/>
      <c r="TZ27" s="240"/>
      <c r="UA27" s="240"/>
      <c r="UB27" s="240"/>
      <c r="UC27" s="240"/>
      <c r="UD27" s="240"/>
      <c r="UE27" s="240"/>
      <c r="UF27" s="240"/>
      <c r="UG27" s="240"/>
      <c r="UH27" s="240"/>
      <c r="UI27" s="240"/>
      <c r="UJ27" s="240"/>
      <c r="UK27" s="240"/>
      <c r="UL27" s="240"/>
      <c r="UM27" s="240"/>
      <c r="UN27" s="240"/>
      <c r="UO27" s="240"/>
      <c r="UP27" s="240"/>
      <c r="UQ27" s="240"/>
      <c r="UR27" s="240"/>
      <c r="US27" s="240"/>
      <c r="UT27" s="240"/>
      <c r="UU27" s="240"/>
      <c r="UV27" s="240"/>
      <c r="UW27" s="240"/>
      <c r="UX27" s="240"/>
      <c r="UY27" s="240"/>
      <c r="UZ27" s="240"/>
      <c r="VA27" s="240"/>
      <c r="VB27" s="240"/>
      <c r="VC27" s="240"/>
      <c r="VD27" s="240"/>
      <c r="VE27" s="240"/>
      <c r="VF27" s="240"/>
      <c r="VG27" s="240"/>
      <c r="VH27" s="240"/>
      <c r="VI27" s="240"/>
      <c r="VJ27" s="240"/>
      <c r="VK27" s="240"/>
      <c r="VL27" s="240"/>
      <c r="VM27" s="240"/>
      <c r="VN27" s="240"/>
      <c r="VO27" s="240"/>
      <c r="VP27" s="240"/>
      <c r="VQ27" s="240"/>
      <c r="VR27" s="240"/>
      <c r="VS27" s="240"/>
      <c r="VT27" s="240"/>
      <c r="VU27" s="240"/>
      <c r="VV27" s="240"/>
      <c r="VW27" s="240"/>
      <c r="VX27" s="240"/>
      <c r="VY27" s="240"/>
      <c r="VZ27" s="240"/>
      <c r="WA27" s="240"/>
      <c r="WB27" s="240"/>
      <c r="WC27" s="240"/>
      <c r="WD27" s="240"/>
      <c r="WE27" s="240"/>
      <c r="WF27" s="240"/>
      <c r="WG27" s="240"/>
      <c r="WH27" s="240"/>
      <c r="WI27" s="240"/>
      <c r="WJ27" s="240"/>
      <c r="WK27" s="240"/>
      <c r="WL27" s="240"/>
      <c r="WM27" s="240"/>
      <c r="WN27" s="240"/>
      <c r="WO27" s="240"/>
      <c r="WP27" s="240"/>
      <c r="WQ27" s="240"/>
      <c r="WR27" s="240"/>
      <c r="WS27" s="240"/>
      <c r="WT27" s="240"/>
      <c r="WU27" s="240"/>
      <c r="WV27" s="240"/>
      <c r="WW27" s="240"/>
      <c r="WX27" s="240"/>
      <c r="WY27" s="240"/>
      <c r="WZ27" s="240"/>
      <c r="XA27" s="240"/>
      <c r="XB27" s="240"/>
      <c r="XC27" s="240"/>
      <c r="XD27" s="240"/>
      <c r="XE27" s="240"/>
      <c r="XF27" s="240"/>
      <c r="XG27" s="240"/>
      <c r="XH27" s="240"/>
      <c r="XI27" s="240"/>
      <c r="XJ27" s="240"/>
      <c r="XK27" s="240"/>
      <c r="XL27" s="240"/>
      <c r="XM27" s="240"/>
      <c r="XN27" s="240"/>
      <c r="XO27" s="240"/>
      <c r="XP27" s="240"/>
      <c r="XQ27" s="240"/>
      <c r="XR27" s="240"/>
      <c r="XS27" s="240"/>
      <c r="XT27" s="240"/>
      <c r="XU27" s="240"/>
      <c r="XV27" s="240"/>
      <c r="XW27" s="240"/>
      <c r="XX27" s="240"/>
      <c r="XY27" s="240"/>
      <c r="XZ27" s="240"/>
      <c r="YA27" s="240"/>
      <c r="YB27" s="240"/>
      <c r="YC27" s="240"/>
      <c r="YD27" s="240"/>
      <c r="YE27" s="240"/>
      <c r="YF27" s="240"/>
      <c r="YG27" s="240"/>
      <c r="YH27" s="240"/>
      <c r="YI27" s="240"/>
      <c r="YJ27" s="240"/>
      <c r="YK27" s="240"/>
      <c r="YL27" s="240"/>
      <c r="YM27" s="240"/>
      <c r="YN27" s="240"/>
      <c r="YO27" s="240"/>
      <c r="YP27" s="240"/>
      <c r="YQ27" s="240"/>
      <c r="YR27" s="240"/>
      <c r="YS27" s="240"/>
      <c r="YT27" s="240"/>
      <c r="YU27" s="240"/>
      <c r="YV27" s="240"/>
      <c r="YW27" s="240"/>
      <c r="YX27" s="240"/>
      <c r="YY27" s="240"/>
      <c r="YZ27" s="240"/>
      <c r="ZA27" s="240"/>
      <c r="ZB27" s="240"/>
      <c r="ZC27" s="240"/>
      <c r="ZD27" s="240"/>
      <c r="ZE27" s="240"/>
      <c r="ZF27" s="240"/>
      <c r="ZG27" s="240"/>
      <c r="ZH27" s="240"/>
      <c r="ZI27" s="240"/>
      <c r="ZJ27" s="240"/>
      <c r="ZK27" s="240"/>
      <c r="ZL27" s="240"/>
      <c r="ZM27" s="240"/>
      <c r="ZN27" s="240"/>
      <c r="ZO27" s="240"/>
      <c r="ZP27" s="240"/>
      <c r="ZQ27" s="240"/>
      <c r="ZR27" s="240"/>
      <c r="ZS27" s="240"/>
      <c r="ZT27" s="240"/>
      <c r="ZU27" s="240"/>
      <c r="ZV27" s="240"/>
      <c r="ZW27" s="240"/>
      <c r="ZX27" s="240"/>
      <c r="ZY27" s="240"/>
      <c r="ZZ27" s="240"/>
      <c r="AAA27" s="240"/>
      <c r="AAB27" s="240"/>
      <c r="AAC27" s="240"/>
      <c r="AAD27" s="240"/>
      <c r="AAE27" s="240"/>
      <c r="AAF27" s="240"/>
      <c r="AAG27" s="240"/>
      <c r="AAH27" s="240"/>
      <c r="AAI27" s="240"/>
      <c r="AAJ27" s="240"/>
      <c r="AAK27" s="240"/>
      <c r="AAL27" s="240"/>
      <c r="AAM27" s="240"/>
      <c r="AAN27" s="240"/>
      <c r="AAO27" s="240"/>
      <c r="AAP27" s="240"/>
      <c r="AAQ27" s="240"/>
      <c r="AAR27" s="240"/>
      <c r="AAS27" s="240"/>
      <c r="AAT27" s="240"/>
      <c r="AAU27" s="240"/>
      <c r="AAV27" s="240"/>
      <c r="AAW27" s="240"/>
      <c r="AAX27" s="240"/>
      <c r="AAY27" s="240"/>
      <c r="AAZ27" s="240"/>
      <c r="ABA27" s="240"/>
      <c r="ABB27" s="240"/>
      <c r="ABC27" s="240"/>
      <c r="ABD27" s="240"/>
      <c r="ABE27" s="240"/>
      <c r="ABF27" s="240"/>
      <c r="ABG27" s="240"/>
      <c r="ABH27" s="240"/>
      <c r="ABI27" s="240"/>
      <c r="ABJ27" s="240"/>
      <c r="ABK27" s="240"/>
      <c r="ABL27" s="240"/>
      <c r="ABM27" s="240"/>
      <c r="ABN27" s="240"/>
      <c r="ABO27" s="240"/>
      <c r="ABP27" s="240"/>
      <c r="ABQ27" s="240"/>
      <c r="ABR27" s="240"/>
      <c r="ABS27" s="240"/>
      <c r="ABT27" s="240"/>
      <c r="ABU27" s="240"/>
      <c r="ABV27" s="240"/>
      <c r="ABW27" s="240"/>
      <c r="ABX27" s="240"/>
      <c r="ABY27" s="240"/>
      <c r="ABZ27" s="240"/>
      <c r="ACA27" s="240"/>
      <c r="ACB27" s="240"/>
      <c r="ACC27" s="240"/>
      <c r="ACD27" s="240"/>
      <c r="ACE27" s="240"/>
      <c r="ACF27" s="240"/>
      <c r="ACG27" s="240"/>
      <c r="ACH27" s="240"/>
      <c r="ACI27" s="240"/>
      <c r="ACJ27" s="240"/>
      <c r="ACK27" s="240"/>
      <c r="ACL27" s="240"/>
      <c r="ACM27" s="240"/>
      <c r="ACN27" s="240"/>
      <c r="ACO27" s="240"/>
      <c r="ACP27" s="240"/>
      <c r="ACQ27" s="240"/>
      <c r="ACR27" s="240"/>
      <c r="ACS27" s="240"/>
      <c r="ACT27" s="240"/>
      <c r="ACU27" s="240"/>
      <c r="ACV27" s="240"/>
      <c r="ACW27" s="240"/>
      <c r="ACX27" s="240"/>
      <c r="ACY27" s="240"/>
      <c r="ACZ27" s="240"/>
      <c r="ADA27" s="240"/>
      <c r="ADB27" s="240"/>
      <c r="ADC27" s="240"/>
      <c r="ADD27" s="240"/>
      <c r="ADE27" s="240"/>
      <c r="ADF27" s="240"/>
      <c r="ADG27" s="240"/>
      <c r="ADH27" s="240"/>
      <c r="ADI27" s="240"/>
      <c r="ADJ27" s="240"/>
      <c r="ADK27" s="240"/>
      <c r="ADL27" s="240"/>
      <c r="ADM27" s="240"/>
      <c r="ADN27" s="240"/>
      <c r="ADO27" s="240"/>
      <c r="ADP27" s="240"/>
      <c r="ADQ27" s="240"/>
      <c r="ADR27" s="240"/>
      <c r="ADS27" s="240"/>
      <c r="ADT27" s="240"/>
      <c r="ADU27" s="240"/>
      <c r="ADV27" s="240"/>
      <c r="ADW27" s="240"/>
      <c r="ADX27" s="240"/>
      <c r="ADY27" s="240"/>
      <c r="ADZ27" s="240"/>
      <c r="AEA27" s="240"/>
      <c r="AEB27" s="240"/>
      <c r="AEC27" s="240"/>
      <c r="AED27" s="240"/>
      <c r="AEE27" s="240"/>
      <c r="AEF27" s="240"/>
      <c r="AEG27" s="240"/>
      <c r="AEH27" s="240"/>
      <c r="AEI27" s="240"/>
      <c r="AEJ27" s="240"/>
      <c r="AEK27" s="240"/>
      <c r="AEL27" s="240"/>
      <c r="AEM27" s="240"/>
      <c r="AEN27" s="240"/>
      <c r="AEO27" s="240"/>
      <c r="AEP27" s="240"/>
      <c r="AEQ27" s="240"/>
      <c r="AER27" s="240"/>
      <c r="AES27" s="240"/>
      <c r="AET27" s="240"/>
      <c r="AEU27" s="240"/>
      <c r="AEV27" s="240"/>
      <c r="AEW27" s="240"/>
      <c r="AEX27" s="240"/>
      <c r="AEY27" s="240"/>
      <c r="AEZ27" s="240"/>
      <c r="AFA27" s="240"/>
      <c r="AFB27" s="240"/>
      <c r="AFC27" s="240"/>
      <c r="AFD27" s="240"/>
      <c r="AFE27" s="240"/>
      <c r="AFF27" s="240"/>
      <c r="AFG27" s="240"/>
      <c r="AFH27" s="240"/>
      <c r="AFI27" s="240"/>
      <c r="AFJ27" s="240"/>
      <c r="AFK27" s="240"/>
      <c r="AFL27" s="240"/>
      <c r="AFM27" s="240"/>
      <c r="AFN27" s="240"/>
      <c r="AFO27" s="240"/>
      <c r="AFP27" s="240"/>
      <c r="AFQ27" s="240"/>
      <c r="AFR27" s="240"/>
      <c r="AFS27" s="240"/>
      <c r="AFT27" s="240"/>
      <c r="AFU27" s="240"/>
      <c r="AFV27" s="240"/>
      <c r="AFW27" s="240"/>
      <c r="AFX27" s="240"/>
      <c r="AFY27" s="240"/>
      <c r="AFZ27" s="240"/>
      <c r="AGA27" s="240"/>
      <c r="AGB27" s="240"/>
      <c r="AGC27" s="240"/>
      <c r="AGD27" s="240"/>
      <c r="AGE27" s="240"/>
      <c r="AGF27" s="240"/>
      <c r="AGG27" s="240"/>
      <c r="AGH27" s="240"/>
      <c r="AGI27" s="240"/>
      <c r="AGJ27" s="240"/>
      <c r="AGK27" s="240"/>
      <c r="AGL27" s="240"/>
      <c r="AGM27" s="240"/>
      <c r="AGN27" s="240"/>
      <c r="AGO27" s="240"/>
      <c r="AGP27" s="240"/>
      <c r="AGQ27" s="240"/>
      <c r="AGR27" s="240"/>
      <c r="AGS27" s="240"/>
      <c r="AGT27" s="240"/>
      <c r="AGU27" s="240"/>
      <c r="AGV27" s="240"/>
      <c r="AGW27" s="240"/>
      <c r="AGX27" s="240"/>
      <c r="AGY27" s="240"/>
      <c r="AGZ27" s="240"/>
      <c r="AHA27" s="240"/>
      <c r="AHB27" s="240"/>
      <c r="AHC27" s="240"/>
      <c r="AHD27" s="240"/>
      <c r="AHE27" s="240"/>
      <c r="AHF27" s="240"/>
      <c r="AHG27" s="240"/>
      <c r="AHH27" s="240"/>
      <c r="AHI27" s="240"/>
      <c r="AHJ27" s="240"/>
      <c r="AHK27" s="240"/>
      <c r="AHL27" s="240"/>
      <c r="AHM27" s="240"/>
      <c r="AHN27" s="240"/>
      <c r="AHO27" s="240"/>
      <c r="AHP27" s="240"/>
      <c r="AHQ27" s="240"/>
      <c r="AHR27" s="240"/>
      <c r="AHS27" s="240"/>
      <c r="AHT27" s="240"/>
      <c r="AHU27" s="240"/>
      <c r="AHV27" s="240"/>
      <c r="AHW27" s="240"/>
      <c r="AHX27" s="240"/>
      <c r="AHY27" s="240"/>
      <c r="AHZ27" s="240"/>
      <c r="AIA27" s="240"/>
      <c r="AIB27" s="240"/>
      <c r="AIC27" s="240"/>
      <c r="AID27" s="240"/>
      <c r="AIE27" s="240"/>
      <c r="AIF27" s="240"/>
      <c r="AIG27" s="240"/>
      <c r="AIH27" s="240"/>
      <c r="AII27" s="240"/>
      <c r="AIJ27" s="240"/>
      <c r="AIK27" s="240"/>
      <c r="AIL27" s="240"/>
      <c r="AIM27" s="240"/>
      <c r="AIN27" s="240"/>
      <c r="AIO27" s="240"/>
      <c r="AIP27" s="240"/>
      <c r="AIQ27" s="240"/>
      <c r="AIR27" s="240"/>
      <c r="AIS27" s="240"/>
      <c r="AIT27" s="240"/>
      <c r="AIU27" s="240"/>
      <c r="AIV27" s="240"/>
      <c r="AIW27" s="240"/>
      <c r="AIX27" s="240"/>
      <c r="AIY27" s="240"/>
      <c r="AIZ27" s="240"/>
      <c r="AJA27" s="240"/>
      <c r="AJB27" s="240"/>
      <c r="AJC27" s="240"/>
      <c r="AJD27" s="240"/>
      <c r="AJE27" s="240"/>
      <c r="AJF27" s="240"/>
      <c r="AJG27" s="240"/>
      <c r="AJH27" s="240"/>
      <c r="AJI27" s="240"/>
      <c r="AJJ27" s="240"/>
      <c r="AJK27" s="240"/>
      <c r="AJL27" s="240"/>
      <c r="AJM27" s="240"/>
      <c r="AJN27" s="240"/>
      <c r="AJO27" s="240"/>
      <c r="AJP27" s="240"/>
      <c r="AJQ27" s="240"/>
      <c r="AJR27" s="240"/>
      <c r="AJS27" s="240"/>
      <c r="AJT27" s="240"/>
      <c r="AJU27" s="240"/>
      <c r="AJV27" s="240"/>
      <c r="AJW27" s="240"/>
      <c r="AJX27" s="240"/>
      <c r="AJY27" s="240"/>
      <c r="AJZ27" s="240"/>
      <c r="AKA27" s="240"/>
      <c r="AKB27" s="240"/>
      <c r="AKC27" s="240"/>
      <c r="AKD27" s="240"/>
      <c r="AKE27" s="240"/>
      <c r="AKF27" s="240"/>
      <c r="AKG27" s="240"/>
      <c r="AKH27" s="240"/>
      <c r="AKI27" s="240"/>
      <c r="AKJ27" s="240"/>
      <c r="AKK27" s="240"/>
      <c r="AKL27" s="240"/>
      <c r="AKM27" s="240"/>
      <c r="AKN27" s="240"/>
      <c r="AKO27" s="240"/>
      <c r="AKP27" s="240"/>
      <c r="AKQ27" s="240"/>
      <c r="AKR27" s="240"/>
      <c r="AKS27" s="240"/>
      <c r="AKT27" s="240"/>
      <c r="AKU27" s="240"/>
      <c r="AKV27" s="240"/>
      <c r="AKW27" s="240"/>
      <c r="AKX27" s="240"/>
      <c r="AKY27" s="240"/>
      <c r="AKZ27" s="240"/>
      <c r="ALA27" s="240"/>
      <c r="ALB27" s="240"/>
      <c r="ALC27" s="240"/>
      <c r="ALD27" s="240"/>
      <c r="ALE27" s="240"/>
      <c r="ALF27" s="240"/>
      <c r="ALG27" s="240"/>
      <c r="ALH27" s="240"/>
      <c r="ALI27" s="240"/>
      <c r="ALJ27" s="240"/>
      <c r="ALK27" s="240"/>
      <c r="ALL27" s="240"/>
      <c r="ALM27" s="240"/>
      <c r="ALN27" s="240"/>
      <c r="ALO27" s="240"/>
      <c r="ALP27" s="240"/>
      <c r="ALQ27" s="240"/>
      <c r="ALR27" s="240"/>
      <c r="ALS27" s="240"/>
      <c r="ALT27" s="240"/>
      <c r="ALU27" s="240"/>
      <c r="ALV27" s="240"/>
      <c r="ALW27" s="240"/>
      <c r="ALX27" s="240"/>
      <c r="ALY27" s="240"/>
      <c r="ALZ27" s="240"/>
      <c r="AMA27" s="240"/>
      <c r="AMB27" s="240"/>
      <c r="AMC27" s="240"/>
      <c r="AMD27" s="240"/>
      <c r="AME27" s="240"/>
      <c r="AMF27" s="240"/>
      <c r="AMG27" s="240"/>
      <c r="AMH27" s="240"/>
      <c r="AMI27" s="240"/>
      <c r="AMJ27" s="240"/>
      <c r="AMK27" s="240"/>
    </row>
    <row r="28" spans="1:1025" s="234" customFormat="1" ht="19.899999999999999" hidden="1" customHeight="1" x14ac:dyDescent="0.25">
      <c r="A28" s="329" t="s">
        <v>60</v>
      </c>
      <c r="B28" s="329"/>
      <c r="C28" s="329"/>
      <c r="D28" s="329"/>
      <c r="E28" s="329"/>
      <c r="F28" s="329"/>
      <c r="G28" s="329"/>
      <c r="H28" s="329"/>
      <c r="I28" s="329"/>
      <c r="J28" s="329"/>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c r="JH28" s="240"/>
      <c r="JI28" s="240"/>
      <c r="JJ28" s="240"/>
      <c r="JK28" s="240"/>
      <c r="JL28" s="240"/>
      <c r="JM28" s="240"/>
      <c r="JN28" s="240"/>
      <c r="JO28" s="240"/>
      <c r="JP28" s="240"/>
      <c r="JQ28" s="240"/>
      <c r="JR28" s="240"/>
      <c r="JS28" s="240"/>
      <c r="JT28" s="240"/>
      <c r="JU28" s="240"/>
      <c r="JV28" s="240"/>
      <c r="JW28" s="240"/>
      <c r="JX28" s="240"/>
      <c r="JY28" s="240"/>
      <c r="JZ28" s="240"/>
      <c r="KA28" s="240"/>
      <c r="KB28" s="240"/>
      <c r="KC28" s="240"/>
      <c r="KD28" s="240"/>
      <c r="KE28" s="240"/>
      <c r="KF28" s="240"/>
      <c r="KG28" s="240"/>
      <c r="KH28" s="240"/>
      <c r="KI28" s="240"/>
      <c r="KJ28" s="240"/>
      <c r="KK28" s="240"/>
      <c r="KL28" s="240"/>
      <c r="KM28" s="240"/>
      <c r="KN28" s="240"/>
      <c r="KO28" s="240"/>
      <c r="KP28" s="240"/>
      <c r="KQ28" s="240"/>
      <c r="KR28" s="240"/>
      <c r="KS28" s="240"/>
      <c r="KT28" s="240"/>
      <c r="KU28" s="240"/>
      <c r="KV28" s="240"/>
      <c r="KW28" s="240"/>
      <c r="KX28" s="240"/>
      <c r="KY28" s="240"/>
      <c r="KZ28" s="240"/>
      <c r="LA28" s="240"/>
      <c r="LB28" s="240"/>
      <c r="LC28" s="240"/>
      <c r="LD28" s="240"/>
      <c r="LE28" s="240"/>
      <c r="LF28" s="240"/>
      <c r="LG28" s="240"/>
      <c r="LH28" s="240"/>
      <c r="LI28" s="240"/>
      <c r="LJ28" s="240"/>
      <c r="LK28" s="240"/>
      <c r="LL28" s="240"/>
      <c r="LM28" s="240"/>
      <c r="LN28" s="240"/>
      <c r="LO28" s="240"/>
      <c r="LP28" s="240"/>
      <c r="LQ28" s="240"/>
      <c r="LR28" s="240"/>
      <c r="LS28" s="240"/>
      <c r="LT28" s="240"/>
      <c r="LU28" s="240"/>
      <c r="LV28" s="240"/>
      <c r="LW28" s="240"/>
      <c r="LX28" s="240"/>
      <c r="LY28" s="240"/>
      <c r="LZ28" s="240"/>
      <c r="MA28" s="240"/>
      <c r="MB28" s="240"/>
      <c r="MC28" s="240"/>
      <c r="MD28" s="240"/>
      <c r="ME28" s="240"/>
      <c r="MF28" s="240"/>
      <c r="MG28" s="240"/>
      <c r="MH28" s="240"/>
      <c r="MI28" s="240"/>
      <c r="MJ28" s="240"/>
      <c r="MK28" s="240"/>
      <c r="ML28" s="240"/>
      <c r="MM28" s="240"/>
      <c r="MN28" s="240"/>
      <c r="MO28" s="240"/>
      <c r="MP28" s="240"/>
      <c r="MQ28" s="240"/>
      <c r="MR28" s="240"/>
      <c r="MS28" s="240"/>
      <c r="MT28" s="240"/>
      <c r="MU28" s="240"/>
      <c r="MV28" s="240"/>
      <c r="MW28" s="240"/>
      <c r="MX28" s="240"/>
      <c r="MY28" s="240"/>
      <c r="MZ28" s="240"/>
      <c r="NA28" s="240"/>
      <c r="NB28" s="240"/>
      <c r="NC28" s="240"/>
      <c r="ND28" s="240"/>
      <c r="NE28" s="240"/>
      <c r="NF28" s="240"/>
      <c r="NG28" s="240"/>
      <c r="NH28" s="240"/>
      <c r="NI28" s="240"/>
      <c r="NJ28" s="240"/>
      <c r="NK28" s="240"/>
      <c r="NL28" s="240"/>
      <c r="NM28" s="240"/>
      <c r="NN28" s="240"/>
      <c r="NO28" s="240"/>
      <c r="NP28" s="240"/>
      <c r="NQ28" s="240"/>
      <c r="NR28" s="240"/>
      <c r="NS28" s="240"/>
      <c r="NT28" s="240"/>
      <c r="NU28" s="240"/>
      <c r="NV28" s="240"/>
      <c r="NW28" s="240"/>
      <c r="NX28" s="240"/>
      <c r="NY28" s="240"/>
      <c r="NZ28" s="240"/>
      <c r="OA28" s="240"/>
      <c r="OB28" s="240"/>
      <c r="OC28" s="240"/>
      <c r="OD28" s="240"/>
      <c r="OE28" s="240"/>
      <c r="OF28" s="240"/>
      <c r="OG28" s="240"/>
      <c r="OH28" s="240"/>
      <c r="OI28" s="240"/>
      <c r="OJ28" s="240"/>
      <c r="OK28" s="240"/>
      <c r="OL28" s="240"/>
      <c r="OM28" s="240"/>
      <c r="ON28" s="240"/>
      <c r="OO28" s="240"/>
      <c r="OP28" s="240"/>
      <c r="OQ28" s="240"/>
      <c r="OR28" s="240"/>
      <c r="OS28" s="240"/>
      <c r="OT28" s="240"/>
      <c r="OU28" s="240"/>
      <c r="OV28" s="240"/>
      <c r="OW28" s="240"/>
      <c r="OX28" s="240"/>
      <c r="OY28" s="240"/>
      <c r="OZ28" s="240"/>
      <c r="PA28" s="240"/>
      <c r="PB28" s="240"/>
      <c r="PC28" s="240"/>
      <c r="PD28" s="240"/>
      <c r="PE28" s="240"/>
      <c r="PF28" s="240"/>
      <c r="PG28" s="240"/>
      <c r="PH28" s="240"/>
      <c r="PI28" s="240"/>
      <c r="PJ28" s="240"/>
      <c r="PK28" s="240"/>
      <c r="PL28" s="240"/>
      <c r="PM28" s="240"/>
      <c r="PN28" s="240"/>
      <c r="PO28" s="240"/>
      <c r="PP28" s="240"/>
      <c r="PQ28" s="240"/>
      <c r="PR28" s="240"/>
      <c r="PS28" s="240"/>
      <c r="PT28" s="240"/>
      <c r="PU28" s="240"/>
      <c r="PV28" s="240"/>
      <c r="PW28" s="240"/>
      <c r="PX28" s="240"/>
      <c r="PY28" s="240"/>
      <c r="PZ28" s="240"/>
      <c r="QA28" s="240"/>
      <c r="QB28" s="240"/>
      <c r="QC28" s="240"/>
      <c r="QD28" s="240"/>
      <c r="QE28" s="240"/>
      <c r="QF28" s="240"/>
      <c r="QG28" s="240"/>
      <c r="QH28" s="240"/>
      <c r="QI28" s="240"/>
      <c r="QJ28" s="240"/>
      <c r="QK28" s="240"/>
      <c r="QL28" s="240"/>
      <c r="QM28" s="240"/>
      <c r="QN28" s="240"/>
      <c r="QO28" s="240"/>
      <c r="QP28" s="240"/>
      <c r="QQ28" s="240"/>
      <c r="QR28" s="240"/>
      <c r="QS28" s="240"/>
      <c r="QT28" s="240"/>
      <c r="QU28" s="240"/>
      <c r="QV28" s="240"/>
      <c r="QW28" s="240"/>
      <c r="QX28" s="240"/>
      <c r="QY28" s="240"/>
      <c r="QZ28" s="240"/>
      <c r="RA28" s="240"/>
      <c r="RB28" s="240"/>
      <c r="RC28" s="240"/>
      <c r="RD28" s="240"/>
      <c r="RE28" s="240"/>
      <c r="RF28" s="240"/>
      <c r="RG28" s="240"/>
      <c r="RH28" s="240"/>
      <c r="RI28" s="240"/>
      <c r="RJ28" s="240"/>
      <c r="RK28" s="240"/>
      <c r="RL28" s="240"/>
      <c r="RM28" s="240"/>
      <c r="RN28" s="240"/>
      <c r="RO28" s="240"/>
      <c r="RP28" s="240"/>
      <c r="RQ28" s="240"/>
      <c r="RR28" s="240"/>
      <c r="RS28" s="240"/>
      <c r="RT28" s="240"/>
      <c r="RU28" s="240"/>
      <c r="RV28" s="240"/>
      <c r="RW28" s="240"/>
      <c r="RX28" s="240"/>
      <c r="RY28" s="240"/>
      <c r="RZ28" s="240"/>
      <c r="SA28" s="240"/>
      <c r="SB28" s="240"/>
      <c r="SC28" s="240"/>
      <c r="SD28" s="240"/>
      <c r="SE28" s="240"/>
      <c r="SF28" s="240"/>
      <c r="SG28" s="240"/>
      <c r="SH28" s="240"/>
      <c r="SI28" s="240"/>
      <c r="SJ28" s="240"/>
      <c r="SK28" s="240"/>
      <c r="SL28" s="240"/>
      <c r="SM28" s="240"/>
      <c r="SN28" s="240"/>
      <c r="SO28" s="240"/>
      <c r="SP28" s="240"/>
      <c r="SQ28" s="240"/>
      <c r="SR28" s="240"/>
      <c r="SS28" s="240"/>
      <c r="ST28" s="240"/>
      <c r="SU28" s="240"/>
      <c r="SV28" s="240"/>
      <c r="SW28" s="240"/>
      <c r="SX28" s="240"/>
      <c r="SY28" s="240"/>
      <c r="SZ28" s="240"/>
      <c r="TA28" s="240"/>
      <c r="TB28" s="240"/>
      <c r="TC28" s="240"/>
      <c r="TD28" s="240"/>
      <c r="TE28" s="240"/>
      <c r="TF28" s="240"/>
      <c r="TG28" s="240"/>
      <c r="TH28" s="240"/>
      <c r="TI28" s="240"/>
      <c r="TJ28" s="240"/>
      <c r="TK28" s="240"/>
      <c r="TL28" s="240"/>
      <c r="TM28" s="240"/>
      <c r="TN28" s="240"/>
      <c r="TO28" s="240"/>
      <c r="TP28" s="240"/>
      <c r="TQ28" s="240"/>
      <c r="TR28" s="240"/>
      <c r="TS28" s="240"/>
      <c r="TT28" s="240"/>
      <c r="TU28" s="240"/>
      <c r="TV28" s="240"/>
      <c r="TW28" s="240"/>
      <c r="TX28" s="240"/>
      <c r="TY28" s="240"/>
      <c r="TZ28" s="240"/>
      <c r="UA28" s="240"/>
      <c r="UB28" s="240"/>
      <c r="UC28" s="240"/>
      <c r="UD28" s="240"/>
      <c r="UE28" s="240"/>
      <c r="UF28" s="240"/>
      <c r="UG28" s="240"/>
      <c r="UH28" s="240"/>
      <c r="UI28" s="240"/>
      <c r="UJ28" s="240"/>
      <c r="UK28" s="240"/>
      <c r="UL28" s="240"/>
      <c r="UM28" s="240"/>
      <c r="UN28" s="240"/>
      <c r="UO28" s="240"/>
      <c r="UP28" s="240"/>
      <c r="UQ28" s="240"/>
      <c r="UR28" s="240"/>
      <c r="US28" s="240"/>
      <c r="UT28" s="240"/>
      <c r="UU28" s="240"/>
      <c r="UV28" s="240"/>
      <c r="UW28" s="240"/>
      <c r="UX28" s="240"/>
      <c r="UY28" s="240"/>
      <c r="UZ28" s="240"/>
      <c r="VA28" s="240"/>
      <c r="VB28" s="240"/>
      <c r="VC28" s="240"/>
      <c r="VD28" s="240"/>
      <c r="VE28" s="240"/>
      <c r="VF28" s="240"/>
      <c r="VG28" s="240"/>
      <c r="VH28" s="240"/>
      <c r="VI28" s="240"/>
      <c r="VJ28" s="240"/>
      <c r="VK28" s="240"/>
      <c r="VL28" s="240"/>
      <c r="VM28" s="240"/>
      <c r="VN28" s="240"/>
      <c r="VO28" s="240"/>
      <c r="VP28" s="240"/>
      <c r="VQ28" s="240"/>
      <c r="VR28" s="240"/>
      <c r="VS28" s="240"/>
      <c r="VT28" s="240"/>
      <c r="VU28" s="240"/>
      <c r="VV28" s="240"/>
      <c r="VW28" s="240"/>
      <c r="VX28" s="240"/>
      <c r="VY28" s="240"/>
      <c r="VZ28" s="240"/>
      <c r="WA28" s="240"/>
      <c r="WB28" s="240"/>
      <c r="WC28" s="240"/>
      <c r="WD28" s="240"/>
      <c r="WE28" s="240"/>
      <c r="WF28" s="240"/>
      <c r="WG28" s="240"/>
      <c r="WH28" s="240"/>
      <c r="WI28" s="240"/>
      <c r="WJ28" s="240"/>
      <c r="WK28" s="240"/>
      <c r="WL28" s="240"/>
      <c r="WM28" s="240"/>
      <c r="WN28" s="240"/>
      <c r="WO28" s="240"/>
      <c r="WP28" s="240"/>
      <c r="WQ28" s="240"/>
      <c r="WR28" s="240"/>
      <c r="WS28" s="240"/>
      <c r="WT28" s="240"/>
      <c r="WU28" s="240"/>
      <c r="WV28" s="240"/>
      <c r="WW28" s="240"/>
      <c r="WX28" s="240"/>
      <c r="WY28" s="240"/>
      <c r="WZ28" s="240"/>
      <c r="XA28" s="240"/>
      <c r="XB28" s="240"/>
      <c r="XC28" s="240"/>
      <c r="XD28" s="240"/>
      <c r="XE28" s="240"/>
      <c r="XF28" s="240"/>
      <c r="XG28" s="240"/>
      <c r="XH28" s="240"/>
      <c r="XI28" s="240"/>
      <c r="XJ28" s="240"/>
      <c r="XK28" s="240"/>
      <c r="XL28" s="240"/>
      <c r="XM28" s="240"/>
      <c r="XN28" s="240"/>
      <c r="XO28" s="240"/>
      <c r="XP28" s="240"/>
      <c r="XQ28" s="240"/>
      <c r="XR28" s="240"/>
      <c r="XS28" s="240"/>
      <c r="XT28" s="240"/>
      <c r="XU28" s="240"/>
      <c r="XV28" s="240"/>
      <c r="XW28" s="240"/>
      <c r="XX28" s="240"/>
      <c r="XY28" s="240"/>
      <c r="XZ28" s="240"/>
      <c r="YA28" s="240"/>
      <c r="YB28" s="240"/>
      <c r="YC28" s="240"/>
      <c r="YD28" s="240"/>
      <c r="YE28" s="240"/>
      <c r="YF28" s="240"/>
      <c r="YG28" s="240"/>
      <c r="YH28" s="240"/>
      <c r="YI28" s="240"/>
      <c r="YJ28" s="240"/>
      <c r="YK28" s="240"/>
      <c r="YL28" s="240"/>
      <c r="YM28" s="240"/>
      <c r="YN28" s="240"/>
      <c r="YO28" s="240"/>
      <c r="YP28" s="240"/>
      <c r="YQ28" s="240"/>
      <c r="YR28" s="240"/>
      <c r="YS28" s="240"/>
      <c r="YT28" s="240"/>
      <c r="YU28" s="240"/>
      <c r="YV28" s="240"/>
      <c r="YW28" s="240"/>
      <c r="YX28" s="240"/>
      <c r="YY28" s="240"/>
      <c r="YZ28" s="240"/>
      <c r="ZA28" s="240"/>
      <c r="ZB28" s="240"/>
      <c r="ZC28" s="240"/>
      <c r="ZD28" s="240"/>
      <c r="ZE28" s="240"/>
      <c r="ZF28" s="240"/>
      <c r="ZG28" s="240"/>
      <c r="ZH28" s="240"/>
      <c r="ZI28" s="240"/>
      <c r="ZJ28" s="240"/>
      <c r="ZK28" s="240"/>
      <c r="ZL28" s="240"/>
      <c r="ZM28" s="240"/>
      <c r="ZN28" s="240"/>
      <c r="ZO28" s="240"/>
      <c r="ZP28" s="240"/>
      <c r="ZQ28" s="240"/>
      <c r="ZR28" s="240"/>
      <c r="ZS28" s="240"/>
      <c r="ZT28" s="240"/>
      <c r="ZU28" s="240"/>
      <c r="ZV28" s="240"/>
      <c r="ZW28" s="240"/>
      <c r="ZX28" s="240"/>
      <c r="ZY28" s="240"/>
      <c r="ZZ28" s="240"/>
      <c r="AAA28" s="240"/>
      <c r="AAB28" s="240"/>
      <c r="AAC28" s="240"/>
      <c r="AAD28" s="240"/>
      <c r="AAE28" s="240"/>
      <c r="AAF28" s="240"/>
      <c r="AAG28" s="240"/>
      <c r="AAH28" s="240"/>
      <c r="AAI28" s="240"/>
      <c r="AAJ28" s="240"/>
      <c r="AAK28" s="240"/>
      <c r="AAL28" s="240"/>
      <c r="AAM28" s="240"/>
      <c r="AAN28" s="240"/>
      <c r="AAO28" s="240"/>
      <c r="AAP28" s="240"/>
      <c r="AAQ28" s="240"/>
      <c r="AAR28" s="240"/>
      <c r="AAS28" s="240"/>
      <c r="AAT28" s="240"/>
      <c r="AAU28" s="240"/>
      <c r="AAV28" s="240"/>
      <c r="AAW28" s="240"/>
      <c r="AAX28" s="240"/>
      <c r="AAY28" s="240"/>
      <c r="AAZ28" s="240"/>
      <c r="ABA28" s="240"/>
      <c r="ABB28" s="240"/>
      <c r="ABC28" s="240"/>
      <c r="ABD28" s="240"/>
      <c r="ABE28" s="240"/>
      <c r="ABF28" s="240"/>
      <c r="ABG28" s="240"/>
      <c r="ABH28" s="240"/>
      <c r="ABI28" s="240"/>
      <c r="ABJ28" s="240"/>
      <c r="ABK28" s="240"/>
      <c r="ABL28" s="240"/>
      <c r="ABM28" s="240"/>
      <c r="ABN28" s="240"/>
      <c r="ABO28" s="240"/>
      <c r="ABP28" s="240"/>
      <c r="ABQ28" s="240"/>
      <c r="ABR28" s="240"/>
      <c r="ABS28" s="240"/>
      <c r="ABT28" s="240"/>
      <c r="ABU28" s="240"/>
      <c r="ABV28" s="240"/>
      <c r="ABW28" s="240"/>
      <c r="ABX28" s="240"/>
      <c r="ABY28" s="240"/>
      <c r="ABZ28" s="240"/>
      <c r="ACA28" s="240"/>
      <c r="ACB28" s="240"/>
      <c r="ACC28" s="240"/>
      <c r="ACD28" s="240"/>
      <c r="ACE28" s="240"/>
      <c r="ACF28" s="240"/>
      <c r="ACG28" s="240"/>
      <c r="ACH28" s="240"/>
      <c r="ACI28" s="240"/>
      <c r="ACJ28" s="240"/>
      <c r="ACK28" s="240"/>
      <c r="ACL28" s="240"/>
      <c r="ACM28" s="240"/>
      <c r="ACN28" s="240"/>
      <c r="ACO28" s="240"/>
      <c r="ACP28" s="240"/>
      <c r="ACQ28" s="240"/>
      <c r="ACR28" s="240"/>
      <c r="ACS28" s="240"/>
      <c r="ACT28" s="240"/>
      <c r="ACU28" s="240"/>
      <c r="ACV28" s="240"/>
      <c r="ACW28" s="240"/>
      <c r="ACX28" s="240"/>
      <c r="ACY28" s="240"/>
      <c r="ACZ28" s="240"/>
      <c r="ADA28" s="240"/>
      <c r="ADB28" s="240"/>
      <c r="ADC28" s="240"/>
      <c r="ADD28" s="240"/>
      <c r="ADE28" s="240"/>
      <c r="ADF28" s="240"/>
      <c r="ADG28" s="240"/>
      <c r="ADH28" s="240"/>
      <c r="ADI28" s="240"/>
      <c r="ADJ28" s="240"/>
      <c r="ADK28" s="240"/>
      <c r="ADL28" s="240"/>
      <c r="ADM28" s="240"/>
      <c r="ADN28" s="240"/>
      <c r="ADO28" s="240"/>
      <c r="ADP28" s="240"/>
      <c r="ADQ28" s="240"/>
      <c r="ADR28" s="240"/>
      <c r="ADS28" s="240"/>
      <c r="ADT28" s="240"/>
      <c r="ADU28" s="240"/>
      <c r="ADV28" s="240"/>
      <c r="ADW28" s="240"/>
      <c r="ADX28" s="240"/>
      <c r="ADY28" s="240"/>
      <c r="ADZ28" s="240"/>
      <c r="AEA28" s="240"/>
      <c r="AEB28" s="240"/>
      <c r="AEC28" s="240"/>
      <c r="AED28" s="240"/>
      <c r="AEE28" s="240"/>
      <c r="AEF28" s="240"/>
      <c r="AEG28" s="240"/>
      <c r="AEH28" s="240"/>
      <c r="AEI28" s="240"/>
      <c r="AEJ28" s="240"/>
      <c r="AEK28" s="240"/>
      <c r="AEL28" s="240"/>
      <c r="AEM28" s="240"/>
      <c r="AEN28" s="240"/>
      <c r="AEO28" s="240"/>
      <c r="AEP28" s="240"/>
      <c r="AEQ28" s="240"/>
      <c r="AER28" s="240"/>
      <c r="AES28" s="240"/>
      <c r="AET28" s="240"/>
      <c r="AEU28" s="240"/>
      <c r="AEV28" s="240"/>
      <c r="AEW28" s="240"/>
      <c r="AEX28" s="240"/>
      <c r="AEY28" s="240"/>
      <c r="AEZ28" s="240"/>
      <c r="AFA28" s="240"/>
      <c r="AFB28" s="240"/>
      <c r="AFC28" s="240"/>
      <c r="AFD28" s="240"/>
      <c r="AFE28" s="240"/>
      <c r="AFF28" s="240"/>
      <c r="AFG28" s="240"/>
      <c r="AFH28" s="240"/>
      <c r="AFI28" s="240"/>
      <c r="AFJ28" s="240"/>
      <c r="AFK28" s="240"/>
      <c r="AFL28" s="240"/>
      <c r="AFM28" s="240"/>
      <c r="AFN28" s="240"/>
      <c r="AFO28" s="240"/>
      <c r="AFP28" s="240"/>
      <c r="AFQ28" s="240"/>
      <c r="AFR28" s="240"/>
      <c r="AFS28" s="240"/>
      <c r="AFT28" s="240"/>
      <c r="AFU28" s="240"/>
      <c r="AFV28" s="240"/>
      <c r="AFW28" s="240"/>
      <c r="AFX28" s="240"/>
      <c r="AFY28" s="240"/>
      <c r="AFZ28" s="240"/>
      <c r="AGA28" s="240"/>
      <c r="AGB28" s="240"/>
      <c r="AGC28" s="240"/>
      <c r="AGD28" s="240"/>
      <c r="AGE28" s="240"/>
      <c r="AGF28" s="240"/>
      <c r="AGG28" s="240"/>
      <c r="AGH28" s="240"/>
      <c r="AGI28" s="240"/>
      <c r="AGJ28" s="240"/>
      <c r="AGK28" s="240"/>
      <c r="AGL28" s="240"/>
      <c r="AGM28" s="240"/>
      <c r="AGN28" s="240"/>
      <c r="AGO28" s="240"/>
      <c r="AGP28" s="240"/>
      <c r="AGQ28" s="240"/>
      <c r="AGR28" s="240"/>
      <c r="AGS28" s="240"/>
      <c r="AGT28" s="240"/>
      <c r="AGU28" s="240"/>
      <c r="AGV28" s="240"/>
      <c r="AGW28" s="240"/>
      <c r="AGX28" s="240"/>
      <c r="AGY28" s="240"/>
      <c r="AGZ28" s="240"/>
      <c r="AHA28" s="240"/>
      <c r="AHB28" s="240"/>
      <c r="AHC28" s="240"/>
      <c r="AHD28" s="240"/>
      <c r="AHE28" s="240"/>
      <c r="AHF28" s="240"/>
      <c r="AHG28" s="240"/>
      <c r="AHH28" s="240"/>
      <c r="AHI28" s="240"/>
      <c r="AHJ28" s="240"/>
      <c r="AHK28" s="240"/>
      <c r="AHL28" s="240"/>
      <c r="AHM28" s="240"/>
      <c r="AHN28" s="240"/>
      <c r="AHO28" s="240"/>
      <c r="AHP28" s="240"/>
      <c r="AHQ28" s="240"/>
      <c r="AHR28" s="240"/>
      <c r="AHS28" s="240"/>
      <c r="AHT28" s="240"/>
      <c r="AHU28" s="240"/>
      <c r="AHV28" s="240"/>
      <c r="AHW28" s="240"/>
      <c r="AHX28" s="240"/>
      <c r="AHY28" s="240"/>
      <c r="AHZ28" s="240"/>
      <c r="AIA28" s="240"/>
      <c r="AIB28" s="240"/>
      <c r="AIC28" s="240"/>
      <c r="AID28" s="240"/>
      <c r="AIE28" s="240"/>
      <c r="AIF28" s="240"/>
      <c r="AIG28" s="240"/>
      <c r="AIH28" s="240"/>
      <c r="AII28" s="240"/>
      <c r="AIJ28" s="240"/>
      <c r="AIK28" s="240"/>
      <c r="AIL28" s="240"/>
      <c r="AIM28" s="240"/>
      <c r="AIN28" s="240"/>
      <c r="AIO28" s="240"/>
      <c r="AIP28" s="240"/>
      <c r="AIQ28" s="240"/>
      <c r="AIR28" s="240"/>
      <c r="AIS28" s="240"/>
      <c r="AIT28" s="240"/>
      <c r="AIU28" s="240"/>
      <c r="AIV28" s="240"/>
      <c r="AIW28" s="240"/>
      <c r="AIX28" s="240"/>
      <c r="AIY28" s="240"/>
      <c r="AIZ28" s="240"/>
      <c r="AJA28" s="240"/>
      <c r="AJB28" s="240"/>
      <c r="AJC28" s="240"/>
      <c r="AJD28" s="240"/>
      <c r="AJE28" s="240"/>
      <c r="AJF28" s="240"/>
      <c r="AJG28" s="240"/>
      <c r="AJH28" s="240"/>
      <c r="AJI28" s="240"/>
      <c r="AJJ28" s="240"/>
      <c r="AJK28" s="240"/>
      <c r="AJL28" s="240"/>
      <c r="AJM28" s="240"/>
      <c r="AJN28" s="240"/>
      <c r="AJO28" s="240"/>
      <c r="AJP28" s="240"/>
      <c r="AJQ28" s="240"/>
      <c r="AJR28" s="240"/>
      <c r="AJS28" s="240"/>
      <c r="AJT28" s="240"/>
      <c r="AJU28" s="240"/>
      <c r="AJV28" s="240"/>
      <c r="AJW28" s="240"/>
      <c r="AJX28" s="240"/>
      <c r="AJY28" s="240"/>
      <c r="AJZ28" s="240"/>
      <c r="AKA28" s="240"/>
      <c r="AKB28" s="240"/>
      <c r="AKC28" s="240"/>
      <c r="AKD28" s="240"/>
      <c r="AKE28" s="240"/>
      <c r="AKF28" s="240"/>
      <c r="AKG28" s="240"/>
      <c r="AKH28" s="240"/>
      <c r="AKI28" s="240"/>
      <c r="AKJ28" s="240"/>
      <c r="AKK28" s="240"/>
      <c r="AKL28" s="240"/>
      <c r="AKM28" s="240"/>
      <c r="AKN28" s="240"/>
      <c r="AKO28" s="240"/>
      <c r="AKP28" s="240"/>
      <c r="AKQ28" s="240"/>
      <c r="AKR28" s="240"/>
      <c r="AKS28" s="240"/>
      <c r="AKT28" s="240"/>
      <c r="AKU28" s="240"/>
      <c r="AKV28" s="240"/>
      <c r="AKW28" s="240"/>
      <c r="AKX28" s="240"/>
      <c r="AKY28" s="240"/>
      <c r="AKZ28" s="240"/>
      <c r="ALA28" s="240"/>
      <c r="ALB28" s="240"/>
      <c r="ALC28" s="240"/>
      <c r="ALD28" s="240"/>
      <c r="ALE28" s="240"/>
      <c r="ALF28" s="240"/>
      <c r="ALG28" s="240"/>
      <c r="ALH28" s="240"/>
      <c r="ALI28" s="240"/>
      <c r="ALJ28" s="240"/>
      <c r="ALK28" s="240"/>
      <c r="ALL28" s="240"/>
      <c r="ALM28" s="240"/>
      <c r="ALN28" s="240"/>
      <c r="ALO28" s="240"/>
      <c r="ALP28" s="240"/>
      <c r="ALQ28" s="240"/>
      <c r="ALR28" s="240"/>
      <c r="ALS28" s="240"/>
      <c r="ALT28" s="240"/>
      <c r="ALU28" s="240"/>
      <c r="ALV28" s="240"/>
      <c r="ALW28" s="240"/>
      <c r="ALX28" s="240"/>
      <c r="ALY28" s="240"/>
      <c r="ALZ28" s="240"/>
      <c r="AMA28" s="240"/>
      <c r="AMB28" s="240"/>
      <c r="AMC28" s="240"/>
      <c r="AMD28" s="240"/>
      <c r="AME28" s="240"/>
      <c r="AMF28" s="240"/>
      <c r="AMG28" s="240"/>
      <c r="AMH28" s="240"/>
      <c r="AMI28" s="240"/>
      <c r="AMJ28" s="240"/>
      <c r="AMK28" s="240"/>
    </row>
    <row r="29" spans="1:1025" s="234" customFormat="1" ht="154.5" hidden="1" customHeight="1" x14ac:dyDescent="0.25">
      <c r="A29" s="331" t="s">
        <v>138</v>
      </c>
      <c r="B29" s="331" t="s">
        <v>101</v>
      </c>
      <c r="C29" s="325" t="s">
        <v>139</v>
      </c>
      <c r="D29" s="325"/>
      <c r="E29" s="325"/>
      <c r="F29" s="228"/>
      <c r="G29" s="331" t="s">
        <v>140</v>
      </c>
      <c r="H29" s="331">
        <f>D30</f>
        <v>5</v>
      </c>
      <c r="I29" s="331">
        <f>E30</f>
        <v>100</v>
      </c>
      <c r="J29" s="331" t="s">
        <v>251</v>
      </c>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c r="LL29" s="240"/>
      <c r="LM29" s="240"/>
      <c r="LN29" s="240"/>
      <c r="LO29" s="240"/>
      <c r="LP29" s="240"/>
      <c r="LQ29" s="240"/>
      <c r="LR29" s="240"/>
      <c r="LS29" s="240"/>
      <c r="LT29" s="240"/>
      <c r="LU29" s="240"/>
      <c r="LV29" s="240"/>
      <c r="LW29" s="240"/>
      <c r="LX29" s="240"/>
      <c r="LY29" s="240"/>
      <c r="LZ29" s="240"/>
      <c r="MA29" s="240"/>
      <c r="MB29" s="240"/>
      <c r="MC29" s="240"/>
      <c r="MD29" s="240"/>
      <c r="ME29" s="240"/>
      <c r="MF29" s="240"/>
      <c r="MG29" s="240"/>
      <c r="MH29" s="240"/>
      <c r="MI29" s="240"/>
      <c r="MJ29" s="240"/>
      <c r="MK29" s="240"/>
      <c r="ML29" s="240"/>
      <c r="MM29" s="240"/>
      <c r="MN29" s="240"/>
      <c r="MO29" s="240"/>
      <c r="MP29" s="240"/>
      <c r="MQ29" s="240"/>
      <c r="MR29" s="240"/>
      <c r="MS29" s="240"/>
      <c r="MT29" s="240"/>
      <c r="MU29" s="240"/>
      <c r="MV29" s="240"/>
      <c r="MW29" s="240"/>
      <c r="MX29" s="240"/>
      <c r="MY29" s="240"/>
      <c r="MZ29" s="240"/>
      <c r="NA29" s="240"/>
      <c r="NB29" s="240"/>
      <c r="NC29" s="240"/>
      <c r="ND29" s="240"/>
      <c r="NE29" s="240"/>
      <c r="NF29" s="240"/>
      <c r="NG29" s="240"/>
      <c r="NH29" s="240"/>
      <c r="NI29" s="240"/>
      <c r="NJ29" s="240"/>
      <c r="NK29" s="240"/>
      <c r="NL29" s="240"/>
      <c r="NM29" s="240"/>
      <c r="NN29" s="240"/>
      <c r="NO29" s="240"/>
      <c r="NP29" s="240"/>
      <c r="NQ29" s="240"/>
      <c r="NR29" s="240"/>
      <c r="NS29" s="240"/>
      <c r="NT29" s="240"/>
      <c r="NU29" s="240"/>
      <c r="NV29" s="240"/>
      <c r="NW29" s="240"/>
      <c r="NX29" s="240"/>
      <c r="NY29" s="240"/>
      <c r="NZ29" s="240"/>
      <c r="OA29" s="240"/>
      <c r="OB29" s="240"/>
      <c r="OC29" s="240"/>
      <c r="OD29" s="240"/>
      <c r="OE29" s="240"/>
      <c r="OF29" s="240"/>
      <c r="OG29" s="240"/>
      <c r="OH29" s="240"/>
      <c r="OI29" s="240"/>
      <c r="OJ29" s="240"/>
      <c r="OK29" s="240"/>
      <c r="OL29" s="240"/>
      <c r="OM29" s="240"/>
      <c r="ON29" s="240"/>
      <c r="OO29" s="240"/>
      <c r="OP29" s="240"/>
      <c r="OQ29" s="240"/>
      <c r="OR29" s="240"/>
      <c r="OS29" s="240"/>
      <c r="OT29" s="240"/>
      <c r="OU29" s="240"/>
      <c r="OV29" s="240"/>
      <c r="OW29" s="240"/>
      <c r="OX29" s="240"/>
      <c r="OY29" s="240"/>
      <c r="OZ29" s="240"/>
      <c r="PA29" s="240"/>
      <c r="PB29" s="240"/>
      <c r="PC29" s="240"/>
      <c r="PD29" s="240"/>
      <c r="PE29" s="240"/>
      <c r="PF29" s="240"/>
      <c r="PG29" s="240"/>
      <c r="PH29" s="240"/>
      <c r="PI29" s="240"/>
      <c r="PJ29" s="240"/>
      <c r="PK29" s="240"/>
      <c r="PL29" s="240"/>
      <c r="PM29" s="240"/>
      <c r="PN29" s="240"/>
      <c r="PO29" s="240"/>
      <c r="PP29" s="240"/>
      <c r="PQ29" s="240"/>
      <c r="PR29" s="240"/>
      <c r="PS29" s="240"/>
      <c r="PT29" s="240"/>
      <c r="PU29" s="240"/>
      <c r="PV29" s="240"/>
      <c r="PW29" s="240"/>
      <c r="PX29" s="240"/>
      <c r="PY29" s="240"/>
      <c r="PZ29" s="240"/>
      <c r="QA29" s="240"/>
      <c r="QB29" s="240"/>
      <c r="QC29" s="240"/>
      <c r="QD29" s="240"/>
      <c r="QE29" s="240"/>
      <c r="QF29" s="240"/>
      <c r="QG29" s="240"/>
      <c r="QH29" s="240"/>
      <c r="QI29" s="240"/>
      <c r="QJ29" s="240"/>
      <c r="QK29" s="240"/>
      <c r="QL29" s="240"/>
      <c r="QM29" s="240"/>
      <c r="QN29" s="240"/>
      <c r="QO29" s="240"/>
      <c r="QP29" s="240"/>
      <c r="QQ29" s="240"/>
      <c r="QR29" s="240"/>
      <c r="QS29" s="240"/>
      <c r="QT29" s="240"/>
      <c r="QU29" s="240"/>
      <c r="QV29" s="240"/>
      <c r="QW29" s="240"/>
      <c r="QX29" s="240"/>
      <c r="QY29" s="240"/>
      <c r="QZ29" s="240"/>
      <c r="RA29" s="240"/>
      <c r="RB29" s="240"/>
      <c r="RC29" s="240"/>
      <c r="RD29" s="240"/>
      <c r="RE29" s="240"/>
      <c r="RF29" s="240"/>
      <c r="RG29" s="240"/>
      <c r="RH29" s="240"/>
      <c r="RI29" s="240"/>
      <c r="RJ29" s="240"/>
      <c r="RK29" s="240"/>
      <c r="RL29" s="240"/>
      <c r="RM29" s="240"/>
      <c r="RN29" s="240"/>
      <c r="RO29" s="240"/>
      <c r="RP29" s="240"/>
      <c r="RQ29" s="240"/>
      <c r="RR29" s="240"/>
      <c r="RS29" s="240"/>
      <c r="RT29" s="240"/>
      <c r="RU29" s="240"/>
      <c r="RV29" s="240"/>
      <c r="RW29" s="240"/>
      <c r="RX29" s="240"/>
      <c r="RY29" s="240"/>
      <c r="RZ29" s="240"/>
      <c r="SA29" s="240"/>
      <c r="SB29" s="240"/>
      <c r="SC29" s="240"/>
      <c r="SD29" s="240"/>
      <c r="SE29" s="240"/>
      <c r="SF29" s="240"/>
      <c r="SG29" s="240"/>
      <c r="SH29" s="240"/>
      <c r="SI29" s="240"/>
      <c r="SJ29" s="240"/>
      <c r="SK29" s="240"/>
      <c r="SL29" s="240"/>
      <c r="SM29" s="240"/>
      <c r="SN29" s="240"/>
      <c r="SO29" s="240"/>
      <c r="SP29" s="240"/>
      <c r="SQ29" s="240"/>
      <c r="SR29" s="240"/>
      <c r="SS29" s="240"/>
      <c r="ST29" s="240"/>
      <c r="SU29" s="240"/>
      <c r="SV29" s="240"/>
      <c r="SW29" s="240"/>
      <c r="SX29" s="240"/>
      <c r="SY29" s="240"/>
      <c r="SZ29" s="240"/>
      <c r="TA29" s="240"/>
      <c r="TB29" s="240"/>
      <c r="TC29" s="240"/>
      <c r="TD29" s="240"/>
      <c r="TE29" s="240"/>
      <c r="TF29" s="240"/>
      <c r="TG29" s="240"/>
      <c r="TH29" s="240"/>
      <c r="TI29" s="240"/>
      <c r="TJ29" s="240"/>
      <c r="TK29" s="240"/>
      <c r="TL29" s="240"/>
      <c r="TM29" s="240"/>
      <c r="TN29" s="240"/>
      <c r="TO29" s="240"/>
      <c r="TP29" s="240"/>
      <c r="TQ29" s="240"/>
      <c r="TR29" s="240"/>
      <c r="TS29" s="240"/>
      <c r="TT29" s="240"/>
      <c r="TU29" s="240"/>
      <c r="TV29" s="240"/>
      <c r="TW29" s="240"/>
      <c r="TX29" s="240"/>
      <c r="TY29" s="240"/>
      <c r="TZ29" s="240"/>
      <c r="UA29" s="240"/>
      <c r="UB29" s="240"/>
      <c r="UC29" s="240"/>
      <c r="UD29" s="240"/>
      <c r="UE29" s="240"/>
      <c r="UF29" s="240"/>
      <c r="UG29" s="240"/>
      <c r="UH29" s="240"/>
      <c r="UI29" s="240"/>
      <c r="UJ29" s="240"/>
      <c r="UK29" s="240"/>
      <c r="UL29" s="240"/>
      <c r="UM29" s="240"/>
      <c r="UN29" s="240"/>
      <c r="UO29" s="240"/>
      <c r="UP29" s="240"/>
      <c r="UQ29" s="240"/>
      <c r="UR29" s="240"/>
      <c r="US29" s="240"/>
      <c r="UT29" s="240"/>
      <c r="UU29" s="240"/>
      <c r="UV29" s="240"/>
      <c r="UW29" s="240"/>
      <c r="UX29" s="240"/>
      <c r="UY29" s="240"/>
      <c r="UZ29" s="240"/>
      <c r="VA29" s="240"/>
      <c r="VB29" s="240"/>
      <c r="VC29" s="240"/>
      <c r="VD29" s="240"/>
      <c r="VE29" s="240"/>
      <c r="VF29" s="240"/>
      <c r="VG29" s="240"/>
      <c r="VH29" s="240"/>
      <c r="VI29" s="240"/>
      <c r="VJ29" s="240"/>
      <c r="VK29" s="240"/>
      <c r="VL29" s="240"/>
      <c r="VM29" s="240"/>
      <c r="VN29" s="240"/>
      <c r="VO29" s="240"/>
      <c r="VP29" s="240"/>
      <c r="VQ29" s="240"/>
      <c r="VR29" s="240"/>
      <c r="VS29" s="240"/>
      <c r="VT29" s="240"/>
      <c r="VU29" s="240"/>
      <c r="VV29" s="240"/>
      <c r="VW29" s="240"/>
      <c r="VX29" s="240"/>
      <c r="VY29" s="240"/>
      <c r="VZ29" s="240"/>
      <c r="WA29" s="240"/>
      <c r="WB29" s="240"/>
      <c r="WC29" s="240"/>
      <c r="WD29" s="240"/>
      <c r="WE29" s="240"/>
      <c r="WF29" s="240"/>
      <c r="WG29" s="240"/>
      <c r="WH29" s="240"/>
      <c r="WI29" s="240"/>
      <c r="WJ29" s="240"/>
      <c r="WK29" s="240"/>
      <c r="WL29" s="240"/>
      <c r="WM29" s="240"/>
      <c r="WN29" s="240"/>
      <c r="WO29" s="240"/>
      <c r="WP29" s="240"/>
      <c r="WQ29" s="240"/>
      <c r="WR29" s="240"/>
      <c r="WS29" s="240"/>
      <c r="WT29" s="240"/>
      <c r="WU29" s="240"/>
      <c r="WV29" s="240"/>
      <c r="WW29" s="240"/>
      <c r="WX29" s="240"/>
      <c r="WY29" s="240"/>
      <c r="WZ29" s="240"/>
      <c r="XA29" s="240"/>
      <c r="XB29" s="240"/>
      <c r="XC29" s="240"/>
      <c r="XD29" s="240"/>
      <c r="XE29" s="240"/>
      <c r="XF29" s="240"/>
      <c r="XG29" s="240"/>
      <c r="XH29" s="240"/>
      <c r="XI29" s="240"/>
      <c r="XJ29" s="240"/>
      <c r="XK29" s="240"/>
      <c r="XL29" s="240"/>
      <c r="XM29" s="240"/>
      <c r="XN29" s="240"/>
      <c r="XO29" s="240"/>
      <c r="XP29" s="240"/>
      <c r="XQ29" s="240"/>
      <c r="XR29" s="240"/>
      <c r="XS29" s="240"/>
      <c r="XT29" s="240"/>
      <c r="XU29" s="240"/>
      <c r="XV29" s="240"/>
      <c r="XW29" s="240"/>
      <c r="XX29" s="240"/>
      <c r="XY29" s="240"/>
      <c r="XZ29" s="240"/>
      <c r="YA29" s="240"/>
      <c r="YB29" s="240"/>
      <c r="YC29" s="240"/>
      <c r="YD29" s="240"/>
      <c r="YE29" s="240"/>
      <c r="YF29" s="240"/>
      <c r="YG29" s="240"/>
      <c r="YH29" s="240"/>
      <c r="YI29" s="240"/>
      <c r="YJ29" s="240"/>
      <c r="YK29" s="240"/>
      <c r="YL29" s="240"/>
      <c r="YM29" s="240"/>
      <c r="YN29" s="240"/>
      <c r="YO29" s="240"/>
      <c r="YP29" s="240"/>
      <c r="YQ29" s="240"/>
      <c r="YR29" s="240"/>
      <c r="YS29" s="240"/>
      <c r="YT29" s="240"/>
      <c r="YU29" s="240"/>
      <c r="YV29" s="240"/>
      <c r="YW29" s="240"/>
      <c r="YX29" s="240"/>
      <c r="YY29" s="240"/>
      <c r="YZ29" s="240"/>
      <c r="ZA29" s="240"/>
      <c r="ZB29" s="240"/>
      <c r="ZC29" s="240"/>
      <c r="ZD29" s="240"/>
      <c r="ZE29" s="240"/>
      <c r="ZF29" s="240"/>
      <c r="ZG29" s="240"/>
      <c r="ZH29" s="240"/>
      <c r="ZI29" s="240"/>
      <c r="ZJ29" s="240"/>
      <c r="ZK29" s="240"/>
      <c r="ZL29" s="240"/>
      <c r="ZM29" s="240"/>
      <c r="ZN29" s="240"/>
      <c r="ZO29" s="240"/>
      <c r="ZP29" s="240"/>
      <c r="ZQ29" s="240"/>
      <c r="ZR29" s="240"/>
      <c r="ZS29" s="240"/>
      <c r="ZT29" s="240"/>
      <c r="ZU29" s="240"/>
      <c r="ZV29" s="240"/>
      <c r="ZW29" s="240"/>
      <c r="ZX29" s="240"/>
      <c r="ZY29" s="240"/>
      <c r="ZZ29" s="240"/>
      <c r="AAA29" s="240"/>
      <c r="AAB29" s="240"/>
      <c r="AAC29" s="240"/>
      <c r="AAD29" s="240"/>
      <c r="AAE29" s="240"/>
      <c r="AAF29" s="240"/>
      <c r="AAG29" s="240"/>
      <c r="AAH29" s="240"/>
      <c r="AAI29" s="240"/>
      <c r="AAJ29" s="240"/>
      <c r="AAK29" s="240"/>
      <c r="AAL29" s="240"/>
      <c r="AAM29" s="240"/>
      <c r="AAN29" s="240"/>
      <c r="AAO29" s="240"/>
      <c r="AAP29" s="240"/>
      <c r="AAQ29" s="240"/>
      <c r="AAR29" s="240"/>
      <c r="AAS29" s="240"/>
      <c r="AAT29" s="240"/>
      <c r="AAU29" s="240"/>
      <c r="AAV29" s="240"/>
      <c r="AAW29" s="240"/>
      <c r="AAX29" s="240"/>
      <c r="AAY29" s="240"/>
      <c r="AAZ29" s="240"/>
      <c r="ABA29" s="240"/>
      <c r="ABB29" s="240"/>
      <c r="ABC29" s="240"/>
      <c r="ABD29" s="240"/>
      <c r="ABE29" s="240"/>
      <c r="ABF29" s="240"/>
      <c r="ABG29" s="240"/>
      <c r="ABH29" s="240"/>
      <c r="ABI29" s="240"/>
      <c r="ABJ29" s="240"/>
      <c r="ABK29" s="240"/>
      <c r="ABL29" s="240"/>
      <c r="ABM29" s="240"/>
      <c r="ABN29" s="240"/>
      <c r="ABO29" s="240"/>
      <c r="ABP29" s="240"/>
      <c r="ABQ29" s="240"/>
      <c r="ABR29" s="240"/>
      <c r="ABS29" s="240"/>
      <c r="ABT29" s="240"/>
      <c r="ABU29" s="240"/>
      <c r="ABV29" s="240"/>
      <c r="ABW29" s="240"/>
      <c r="ABX29" s="240"/>
      <c r="ABY29" s="240"/>
      <c r="ABZ29" s="240"/>
      <c r="ACA29" s="240"/>
      <c r="ACB29" s="240"/>
      <c r="ACC29" s="240"/>
      <c r="ACD29" s="240"/>
      <c r="ACE29" s="240"/>
      <c r="ACF29" s="240"/>
      <c r="ACG29" s="240"/>
      <c r="ACH29" s="240"/>
      <c r="ACI29" s="240"/>
      <c r="ACJ29" s="240"/>
      <c r="ACK29" s="240"/>
      <c r="ACL29" s="240"/>
      <c r="ACM29" s="240"/>
      <c r="ACN29" s="240"/>
      <c r="ACO29" s="240"/>
      <c r="ACP29" s="240"/>
      <c r="ACQ29" s="240"/>
      <c r="ACR29" s="240"/>
      <c r="ACS29" s="240"/>
      <c r="ACT29" s="240"/>
      <c r="ACU29" s="240"/>
      <c r="ACV29" s="240"/>
      <c r="ACW29" s="240"/>
      <c r="ACX29" s="240"/>
      <c r="ACY29" s="240"/>
      <c r="ACZ29" s="240"/>
      <c r="ADA29" s="240"/>
      <c r="ADB29" s="240"/>
      <c r="ADC29" s="240"/>
      <c r="ADD29" s="240"/>
      <c r="ADE29" s="240"/>
      <c r="ADF29" s="240"/>
      <c r="ADG29" s="240"/>
      <c r="ADH29" s="240"/>
      <c r="ADI29" s="240"/>
      <c r="ADJ29" s="240"/>
      <c r="ADK29" s="240"/>
      <c r="ADL29" s="240"/>
      <c r="ADM29" s="240"/>
      <c r="ADN29" s="240"/>
      <c r="ADO29" s="240"/>
      <c r="ADP29" s="240"/>
      <c r="ADQ29" s="240"/>
      <c r="ADR29" s="240"/>
      <c r="ADS29" s="240"/>
      <c r="ADT29" s="240"/>
      <c r="ADU29" s="240"/>
      <c r="ADV29" s="240"/>
      <c r="ADW29" s="240"/>
      <c r="ADX29" s="240"/>
      <c r="ADY29" s="240"/>
      <c r="ADZ29" s="240"/>
      <c r="AEA29" s="240"/>
      <c r="AEB29" s="240"/>
      <c r="AEC29" s="240"/>
      <c r="AED29" s="240"/>
      <c r="AEE29" s="240"/>
      <c r="AEF29" s="240"/>
      <c r="AEG29" s="240"/>
      <c r="AEH29" s="240"/>
      <c r="AEI29" s="240"/>
      <c r="AEJ29" s="240"/>
      <c r="AEK29" s="240"/>
      <c r="AEL29" s="240"/>
      <c r="AEM29" s="240"/>
      <c r="AEN29" s="240"/>
      <c r="AEO29" s="240"/>
      <c r="AEP29" s="240"/>
      <c r="AEQ29" s="240"/>
      <c r="AER29" s="240"/>
      <c r="AES29" s="240"/>
      <c r="AET29" s="240"/>
      <c r="AEU29" s="240"/>
      <c r="AEV29" s="240"/>
      <c r="AEW29" s="240"/>
      <c r="AEX29" s="240"/>
      <c r="AEY29" s="240"/>
      <c r="AEZ29" s="240"/>
      <c r="AFA29" s="240"/>
      <c r="AFB29" s="240"/>
      <c r="AFC29" s="240"/>
      <c r="AFD29" s="240"/>
      <c r="AFE29" s="240"/>
      <c r="AFF29" s="240"/>
      <c r="AFG29" s="240"/>
      <c r="AFH29" s="240"/>
      <c r="AFI29" s="240"/>
      <c r="AFJ29" s="240"/>
      <c r="AFK29" s="240"/>
      <c r="AFL29" s="240"/>
      <c r="AFM29" s="240"/>
      <c r="AFN29" s="240"/>
      <c r="AFO29" s="240"/>
      <c r="AFP29" s="240"/>
      <c r="AFQ29" s="240"/>
      <c r="AFR29" s="240"/>
      <c r="AFS29" s="240"/>
      <c r="AFT29" s="240"/>
      <c r="AFU29" s="240"/>
      <c r="AFV29" s="240"/>
      <c r="AFW29" s="240"/>
      <c r="AFX29" s="240"/>
      <c r="AFY29" s="240"/>
      <c r="AFZ29" s="240"/>
      <c r="AGA29" s="240"/>
      <c r="AGB29" s="240"/>
      <c r="AGC29" s="240"/>
      <c r="AGD29" s="240"/>
      <c r="AGE29" s="240"/>
      <c r="AGF29" s="240"/>
      <c r="AGG29" s="240"/>
      <c r="AGH29" s="240"/>
      <c r="AGI29" s="240"/>
      <c r="AGJ29" s="240"/>
      <c r="AGK29" s="240"/>
      <c r="AGL29" s="240"/>
      <c r="AGM29" s="240"/>
      <c r="AGN29" s="240"/>
      <c r="AGO29" s="240"/>
      <c r="AGP29" s="240"/>
      <c r="AGQ29" s="240"/>
      <c r="AGR29" s="240"/>
      <c r="AGS29" s="240"/>
      <c r="AGT29" s="240"/>
      <c r="AGU29" s="240"/>
      <c r="AGV29" s="240"/>
      <c r="AGW29" s="240"/>
      <c r="AGX29" s="240"/>
      <c r="AGY29" s="240"/>
      <c r="AGZ29" s="240"/>
      <c r="AHA29" s="240"/>
      <c r="AHB29" s="240"/>
      <c r="AHC29" s="240"/>
      <c r="AHD29" s="240"/>
      <c r="AHE29" s="240"/>
      <c r="AHF29" s="240"/>
      <c r="AHG29" s="240"/>
      <c r="AHH29" s="240"/>
      <c r="AHI29" s="240"/>
      <c r="AHJ29" s="240"/>
      <c r="AHK29" s="240"/>
      <c r="AHL29" s="240"/>
      <c r="AHM29" s="240"/>
      <c r="AHN29" s="240"/>
      <c r="AHO29" s="240"/>
      <c r="AHP29" s="240"/>
      <c r="AHQ29" s="240"/>
      <c r="AHR29" s="240"/>
      <c r="AHS29" s="240"/>
      <c r="AHT29" s="240"/>
      <c r="AHU29" s="240"/>
      <c r="AHV29" s="240"/>
      <c r="AHW29" s="240"/>
      <c r="AHX29" s="240"/>
      <c r="AHY29" s="240"/>
      <c r="AHZ29" s="240"/>
      <c r="AIA29" s="240"/>
      <c r="AIB29" s="240"/>
      <c r="AIC29" s="240"/>
      <c r="AID29" s="240"/>
      <c r="AIE29" s="240"/>
      <c r="AIF29" s="240"/>
      <c r="AIG29" s="240"/>
      <c r="AIH29" s="240"/>
      <c r="AII29" s="240"/>
      <c r="AIJ29" s="240"/>
      <c r="AIK29" s="240"/>
      <c r="AIL29" s="240"/>
      <c r="AIM29" s="240"/>
      <c r="AIN29" s="240"/>
      <c r="AIO29" s="240"/>
      <c r="AIP29" s="240"/>
      <c r="AIQ29" s="240"/>
      <c r="AIR29" s="240"/>
      <c r="AIS29" s="240"/>
      <c r="AIT29" s="240"/>
      <c r="AIU29" s="240"/>
      <c r="AIV29" s="240"/>
      <c r="AIW29" s="240"/>
      <c r="AIX29" s="240"/>
      <c r="AIY29" s="240"/>
      <c r="AIZ29" s="240"/>
      <c r="AJA29" s="240"/>
      <c r="AJB29" s="240"/>
      <c r="AJC29" s="240"/>
      <c r="AJD29" s="240"/>
      <c r="AJE29" s="240"/>
      <c r="AJF29" s="240"/>
      <c r="AJG29" s="240"/>
      <c r="AJH29" s="240"/>
      <c r="AJI29" s="240"/>
      <c r="AJJ29" s="240"/>
      <c r="AJK29" s="240"/>
      <c r="AJL29" s="240"/>
      <c r="AJM29" s="240"/>
      <c r="AJN29" s="240"/>
      <c r="AJO29" s="240"/>
      <c r="AJP29" s="240"/>
      <c r="AJQ29" s="240"/>
      <c r="AJR29" s="240"/>
      <c r="AJS29" s="240"/>
      <c r="AJT29" s="240"/>
      <c r="AJU29" s="240"/>
      <c r="AJV29" s="240"/>
      <c r="AJW29" s="240"/>
      <c r="AJX29" s="240"/>
      <c r="AJY29" s="240"/>
      <c r="AJZ29" s="240"/>
      <c r="AKA29" s="240"/>
      <c r="AKB29" s="240"/>
      <c r="AKC29" s="240"/>
      <c r="AKD29" s="240"/>
      <c r="AKE29" s="240"/>
      <c r="AKF29" s="240"/>
      <c r="AKG29" s="240"/>
      <c r="AKH29" s="240"/>
      <c r="AKI29" s="240"/>
      <c r="AKJ29" s="240"/>
      <c r="AKK29" s="240"/>
      <c r="AKL29" s="240"/>
      <c r="AKM29" s="240"/>
      <c r="AKN29" s="240"/>
      <c r="AKO29" s="240"/>
      <c r="AKP29" s="240"/>
      <c r="AKQ29" s="240"/>
      <c r="AKR29" s="240"/>
      <c r="AKS29" s="240"/>
      <c r="AKT29" s="240"/>
      <c r="AKU29" s="240"/>
      <c r="AKV29" s="240"/>
      <c r="AKW29" s="240"/>
      <c r="AKX29" s="240"/>
      <c r="AKY29" s="240"/>
      <c r="AKZ29" s="240"/>
      <c r="ALA29" s="240"/>
      <c r="ALB29" s="240"/>
      <c r="ALC29" s="240"/>
      <c r="ALD29" s="240"/>
      <c r="ALE29" s="240"/>
      <c r="ALF29" s="240"/>
      <c r="ALG29" s="240"/>
      <c r="ALH29" s="240"/>
      <c r="ALI29" s="240"/>
      <c r="ALJ29" s="240"/>
      <c r="ALK29" s="240"/>
      <c r="ALL29" s="240"/>
      <c r="ALM29" s="240"/>
      <c r="ALN29" s="240"/>
      <c r="ALO29" s="240"/>
      <c r="ALP29" s="240"/>
      <c r="ALQ29" s="240"/>
      <c r="ALR29" s="240"/>
      <c r="ALS29" s="240"/>
      <c r="ALT29" s="240"/>
      <c r="ALU29" s="240"/>
      <c r="ALV29" s="240"/>
      <c r="ALW29" s="240"/>
      <c r="ALX29" s="240"/>
      <c r="ALY29" s="240"/>
      <c r="ALZ29" s="240"/>
      <c r="AMA29" s="240"/>
      <c r="AMB29" s="240"/>
      <c r="AMC29" s="240"/>
      <c r="AMD29" s="240"/>
      <c r="AME29" s="240"/>
      <c r="AMF29" s="240"/>
      <c r="AMG29" s="240"/>
      <c r="AMH29" s="240"/>
      <c r="AMI29" s="240"/>
      <c r="AMJ29" s="240"/>
      <c r="AMK29" s="240"/>
    </row>
    <row r="30" spans="1:1025" s="234" customFormat="1" ht="39.75" hidden="1" customHeight="1" x14ac:dyDescent="0.25">
      <c r="A30" s="331"/>
      <c r="B30" s="331"/>
      <c r="C30" s="228">
        <v>5</v>
      </c>
      <c r="D30" s="228">
        <v>5</v>
      </c>
      <c r="E30" s="185">
        <f>D30/C30*100</f>
        <v>100</v>
      </c>
      <c r="F30" s="185"/>
      <c r="G30" s="331"/>
      <c r="H30" s="331"/>
      <c r="I30" s="331"/>
      <c r="J30" s="331"/>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c r="JH30" s="240"/>
      <c r="JI30" s="240"/>
      <c r="JJ30" s="240"/>
      <c r="JK30" s="240"/>
      <c r="JL30" s="240"/>
      <c r="JM30" s="240"/>
      <c r="JN30" s="240"/>
      <c r="JO30" s="240"/>
      <c r="JP30" s="240"/>
      <c r="JQ30" s="240"/>
      <c r="JR30" s="240"/>
      <c r="JS30" s="240"/>
      <c r="JT30" s="240"/>
      <c r="JU30" s="240"/>
      <c r="JV30" s="240"/>
      <c r="JW30" s="240"/>
      <c r="JX30" s="240"/>
      <c r="JY30" s="240"/>
      <c r="JZ30" s="240"/>
      <c r="KA30" s="240"/>
      <c r="KB30" s="240"/>
      <c r="KC30" s="240"/>
      <c r="KD30" s="240"/>
      <c r="KE30" s="240"/>
      <c r="KF30" s="240"/>
      <c r="KG30" s="240"/>
      <c r="KH30" s="240"/>
      <c r="KI30" s="240"/>
      <c r="KJ30" s="240"/>
      <c r="KK30" s="240"/>
      <c r="KL30" s="240"/>
      <c r="KM30" s="240"/>
      <c r="KN30" s="240"/>
      <c r="KO30" s="240"/>
      <c r="KP30" s="240"/>
      <c r="KQ30" s="240"/>
      <c r="KR30" s="240"/>
      <c r="KS30" s="240"/>
      <c r="KT30" s="240"/>
      <c r="KU30" s="240"/>
      <c r="KV30" s="240"/>
      <c r="KW30" s="240"/>
      <c r="KX30" s="240"/>
      <c r="KY30" s="240"/>
      <c r="KZ30" s="240"/>
      <c r="LA30" s="240"/>
      <c r="LB30" s="240"/>
      <c r="LC30" s="240"/>
      <c r="LD30" s="240"/>
      <c r="LE30" s="240"/>
      <c r="LF30" s="240"/>
      <c r="LG30" s="240"/>
      <c r="LH30" s="240"/>
      <c r="LI30" s="240"/>
      <c r="LJ30" s="240"/>
      <c r="LK30" s="240"/>
      <c r="LL30" s="240"/>
      <c r="LM30" s="240"/>
      <c r="LN30" s="240"/>
      <c r="LO30" s="240"/>
      <c r="LP30" s="240"/>
      <c r="LQ30" s="240"/>
      <c r="LR30" s="240"/>
      <c r="LS30" s="240"/>
      <c r="LT30" s="240"/>
      <c r="LU30" s="240"/>
      <c r="LV30" s="240"/>
      <c r="LW30" s="240"/>
      <c r="LX30" s="240"/>
      <c r="LY30" s="240"/>
      <c r="LZ30" s="240"/>
      <c r="MA30" s="240"/>
      <c r="MB30" s="240"/>
      <c r="MC30" s="240"/>
      <c r="MD30" s="240"/>
      <c r="ME30" s="240"/>
      <c r="MF30" s="240"/>
      <c r="MG30" s="240"/>
      <c r="MH30" s="240"/>
      <c r="MI30" s="240"/>
      <c r="MJ30" s="240"/>
      <c r="MK30" s="240"/>
      <c r="ML30" s="240"/>
      <c r="MM30" s="240"/>
      <c r="MN30" s="240"/>
      <c r="MO30" s="240"/>
      <c r="MP30" s="240"/>
      <c r="MQ30" s="240"/>
      <c r="MR30" s="240"/>
      <c r="MS30" s="240"/>
      <c r="MT30" s="240"/>
      <c r="MU30" s="240"/>
      <c r="MV30" s="240"/>
      <c r="MW30" s="240"/>
      <c r="MX30" s="240"/>
      <c r="MY30" s="240"/>
      <c r="MZ30" s="240"/>
      <c r="NA30" s="240"/>
      <c r="NB30" s="240"/>
      <c r="NC30" s="240"/>
      <c r="ND30" s="240"/>
      <c r="NE30" s="240"/>
      <c r="NF30" s="240"/>
      <c r="NG30" s="240"/>
      <c r="NH30" s="240"/>
      <c r="NI30" s="240"/>
      <c r="NJ30" s="240"/>
      <c r="NK30" s="240"/>
      <c r="NL30" s="240"/>
      <c r="NM30" s="240"/>
      <c r="NN30" s="240"/>
      <c r="NO30" s="240"/>
      <c r="NP30" s="240"/>
      <c r="NQ30" s="240"/>
      <c r="NR30" s="240"/>
      <c r="NS30" s="240"/>
      <c r="NT30" s="240"/>
      <c r="NU30" s="240"/>
      <c r="NV30" s="240"/>
      <c r="NW30" s="240"/>
      <c r="NX30" s="240"/>
      <c r="NY30" s="240"/>
      <c r="NZ30" s="240"/>
      <c r="OA30" s="240"/>
      <c r="OB30" s="240"/>
      <c r="OC30" s="240"/>
      <c r="OD30" s="240"/>
      <c r="OE30" s="240"/>
      <c r="OF30" s="240"/>
      <c r="OG30" s="240"/>
      <c r="OH30" s="240"/>
      <c r="OI30" s="240"/>
      <c r="OJ30" s="240"/>
      <c r="OK30" s="240"/>
      <c r="OL30" s="240"/>
      <c r="OM30" s="240"/>
      <c r="ON30" s="240"/>
      <c r="OO30" s="240"/>
      <c r="OP30" s="240"/>
      <c r="OQ30" s="240"/>
      <c r="OR30" s="240"/>
      <c r="OS30" s="240"/>
      <c r="OT30" s="240"/>
      <c r="OU30" s="240"/>
      <c r="OV30" s="240"/>
      <c r="OW30" s="240"/>
      <c r="OX30" s="240"/>
      <c r="OY30" s="240"/>
      <c r="OZ30" s="240"/>
      <c r="PA30" s="240"/>
      <c r="PB30" s="240"/>
      <c r="PC30" s="240"/>
      <c r="PD30" s="240"/>
      <c r="PE30" s="240"/>
      <c r="PF30" s="240"/>
      <c r="PG30" s="240"/>
      <c r="PH30" s="240"/>
      <c r="PI30" s="240"/>
      <c r="PJ30" s="240"/>
      <c r="PK30" s="240"/>
      <c r="PL30" s="240"/>
      <c r="PM30" s="240"/>
      <c r="PN30" s="240"/>
      <c r="PO30" s="240"/>
      <c r="PP30" s="240"/>
      <c r="PQ30" s="240"/>
      <c r="PR30" s="240"/>
      <c r="PS30" s="240"/>
      <c r="PT30" s="240"/>
      <c r="PU30" s="240"/>
      <c r="PV30" s="240"/>
      <c r="PW30" s="240"/>
      <c r="PX30" s="240"/>
      <c r="PY30" s="240"/>
      <c r="PZ30" s="240"/>
      <c r="QA30" s="240"/>
      <c r="QB30" s="240"/>
      <c r="QC30" s="240"/>
      <c r="QD30" s="240"/>
      <c r="QE30" s="240"/>
      <c r="QF30" s="240"/>
      <c r="QG30" s="240"/>
      <c r="QH30" s="240"/>
      <c r="QI30" s="240"/>
      <c r="QJ30" s="240"/>
      <c r="QK30" s="240"/>
      <c r="QL30" s="240"/>
      <c r="QM30" s="240"/>
      <c r="QN30" s="240"/>
      <c r="QO30" s="240"/>
      <c r="QP30" s="240"/>
      <c r="QQ30" s="240"/>
      <c r="QR30" s="240"/>
      <c r="QS30" s="240"/>
      <c r="QT30" s="240"/>
      <c r="QU30" s="240"/>
      <c r="QV30" s="240"/>
      <c r="QW30" s="240"/>
      <c r="QX30" s="240"/>
      <c r="QY30" s="240"/>
      <c r="QZ30" s="240"/>
      <c r="RA30" s="240"/>
      <c r="RB30" s="240"/>
      <c r="RC30" s="240"/>
      <c r="RD30" s="240"/>
      <c r="RE30" s="240"/>
      <c r="RF30" s="240"/>
      <c r="RG30" s="240"/>
      <c r="RH30" s="240"/>
      <c r="RI30" s="240"/>
      <c r="RJ30" s="240"/>
      <c r="RK30" s="240"/>
      <c r="RL30" s="240"/>
      <c r="RM30" s="240"/>
      <c r="RN30" s="240"/>
      <c r="RO30" s="240"/>
      <c r="RP30" s="240"/>
      <c r="RQ30" s="240"/>
      <c r="RR30" s="240"/>
      <c r="RS30" s="240"/>
      <c r="RT30" s="240"/>
      <c r="RU30" s="240"/>
      <c r="RV30" s="240"/>
      <c r="RW30" s="240"/>
      <c r="RX30" s="240"/>
      <c r="RY30" s="240"/>
      <c r="RZ30" s="240"/>
      <c r="SA30" s="240"/>
      <c r="SB30" s="240"/>
      <c r="SC30" s="240"/>
      <c r="SD30" s="240"/>
      <c r="SE30" s="240"/>
      <c r="SF30" s="240"/>
      <c r="SG30" s="240"/>
      <c r="SH30" s="240"/>
      <c r="SI30" s="240"/>
      <c r="SJ30" s="240"/>
      <c r="SK30" s="240"/>
      <c r="SL30" s="240"/>
      <c r="SM30" s="240"/>
      <c r="SN30" s="240"/>
      <c r="SO30" s="240"/>
      <c r="SP30" s="240"/>
      <c r="SQ30" s="240"/>
      <c r="SR30" s="240"/>
      <c r="SS30" s="240"/>
      <c r="ST30" s="240"/>
      <c r="SU30" s="240"/>
      <c r="SV30" s="240"/>
      <c r="SW30" s="240"/>
      <c r="SX30" s="240"/>
      <c r="SY30" s="240"/>
      <c r="SZ30" s="240"/>
      <c r="TA30" s="240"/>
      <c r="TB30" s="240"/>
      <c r="TC30" s="240"/>
      <c r="TD30" s="240"/>
      <c r="TE30" s="240"/>
      <c r="TF30" s="240"/>
      <c r="TG30" s="240"/>
      <c r="TH30" s="240"/>
      <c r="TI30" s="240"/>
      <c r="TJ30" s="240"/>
      <c r="TK30" s="240"/>
      <c r="TL30" s="240"/>
      <c r="TM30" s="240"/>
      <c r="TN30" s="240"/>
      <c r="TO30" s="240"/>
      <c r="TP30" s="240"/>
      <c r="TQ30" s="240"/>
      <c r="TR30" s="240"/>
      <c r="TS30" s="240"/>
      <c r="TT30" s="240"/>
      <c r="TU30" s="240"/>
      <c r="TV30" s="240"/>
      <c r="TW30" s="240"/>
      <c r="TX30" s="240"/>
      <c r="TY30" s="240"/>
      <c r="TZ30" s="240"/>
      <c r="UA30" s="240"/>
      <c r="UB30" s="240"/>
      <c r="UC30" s="240"/>
      <c r="UD30" s="240"/>
      <c r="UE30" s="240"/>
      <c r="UF30" s="240"/>
      <c r="UG30" s="240"/>
      <c r="UH30" s="240"/>
      <c r="UI30" s="240"/>
      <c r="UJ30" s="240"/>
      <c r="UK30" s="240"/>
      <c r="UL30" s="240"/>
      <c r="UM30" s="240"/>
      <c r="UN30" s="240"/>
      <c r="UO30" s="240"/>
      <c r="UP30" s="240"/>
      <c r="UQ30" s="240"/>
      <c r="UR30" s="240"/>
      <c r="US30" s="240"/>
      <c r="UT30" s="240"/>
      <c r="UU30" s="240"/>
      <c r="UV30" s="240"/>
      <c r="UW30" s="240"/>
      <c r="UX30" s="240"/>
      <c r="UY30" s="240"/>
      <c r="UZ30" s="240"/>
      <c r="VA30" s="240"/>
      <c r="VB30" s="240"/>
      <c r="VC30" s="240"/>
      <c r="VD30" s="240"/>
      <c r="VE30" s="240"/>
      <c r="VF30" s="240"/>
      <c r="VG30" s="240"/>
      <c r="VH30" s="240"/>
      <c r="VI30" s="240"/>
      <c r="VJ30" s="240"/>
      <c r="VK30" s="240"/>
      <c r="VL30" s="240"/>
      <c r="VM30" s="240"/>
      <c r="VN30" s="240"/>
      <c r="VO30" s="240"/>
      <c r="VP30" s="240"/>
      <c r="VQ30" s="240"/>
      <c r="VR30" s="240"/>
      <c r="VS30" s="240"/>
      <c r="VT30" s="240"/>
      <c r="VU30" s="240"/>
      <c r="VV30" s="240"/>
      <c r="VW30" s="240"/>
      <c r="VX30" s="240"/>
      <c r="VY30" s="240"/>
      <c r="VZ30" s="240"/>
      <c r="WA30" s="240"/>
      <c r="WB30" s="240"/>
      <c r="WC30" s="240"/>
      <c r="WD30" s="240"/>
      <c r="WE30" s="240"/>
      <c r="WF30" s="240"/>
      <c r="WG30" s="240"/>
      <c r="WH30" s="240"/>
      <c r="WI30" s="240"/>
      <c r="WJ30" s="240"/>
      <c r="WK30" s="240"/>
      <c r="WL30" s="240"/>
      <c r="WM30" s="240"/>
      <c r="WN30" s="240"/>
      <c r="WO30" s="240"/>
      <c r="WP30" s="240"/>
      <c r="WQ30" s="240"/>
      <c r="WR30" s="240"/>
      <c r="WS30" s="240"/>
      <c r="WT30" s="240"/>
      <c r="WU30" s="240"/>
      <c r="WV30" s="240"/>
      <c r="WW30" s="240"/>
      <c r="WX30" s="240"/>
      <c r="WY30" s="240"/>
      <c r="WZ30" s="240"/>
      <c r="XA30" s="240"/>
      <c r="XB30" s="240"/>
      <c r="XC30" s="240"/>
      <c r="XD30" s="240"/>
      <c r="XE30" s="240"/>
      <c r="XF30" s="240"/>
      <c r="XG30" s="240"/>
      <c r="XH30" s="240"/>
      <c r="XI30" s="240"/>
      <c r="XJ30" s="240"/>
      <c r="XK30" s="240"/>
      <c r="XL30" s="240"/>
      <c r="XM30" s="240"/>
      <c r="XN30" s="240"/>
      <c r="XO30" s="240"/>
      <c r="XP30" s="240"/>
      <c r="XQ30" s="240"/>
      <c r="XR30" s="240"/>
      <c r="XS30" s="240"/>
      <c r="XT30" s="240"/>
      <c r="XU30" s="240"/>
      <c r="XV30" s="240"/>
      <c r="XW30" s="240"/>
      <c r="XX30" s="240"/>
      <c r="XY30" s="240"/>
      <c r="XZ30" s="240"/>
      <c r="YA30" s="240"/>
      <c r="YB30" s="240"/>
      <c r="YC30" s="240"/>
      <c r="YD30" s="240"/>
      <c r="YE30" s="240"/>
      <c r="YF30" s="240"/>
      <c r="YG30" s="240"/>
      <c r="YH30" s="240"/>
      <c r="YI30" s="240"/>
      <c r="YJ30" s="240"/>
      <c r="YK30" s="240"/>
      <c r="YL30" s="240"/>
      <c r="YM30" s="240"/>
      <c r="YN30" s="240"/>
      <c r="YO30" s="240"/>
      <c r="YP30" s="240"/>
      <c r="YQ30" s="240"/>
      <c r="YR30" s="240"/>
      <c r="YS30" s="240"/>
      <c r="YT30" s="240"/>
      <c r="YU30" s="240"/>
      <c r="YV30" s="240"/>
      <c r="YW30" s="240"/>
      <c r="YX30" s="240"/>
      <c r="YY30" s="240"/>
      <c r="YZ30" s="240"/>
      <c r="ZA30" s="240"/>
      <c r="ZB30" s="240"/>
      <c r="ZC30" s="240"/>
      <c r="ZD30" s="240"/>
      <c r="ZE30" s="240"/>
      <c r="ZF30" s="240"/>
      <c r="ZG30" s="240"/>
      <c r="ZH30" s="240"/>
      <c r="ZI30" s="240"/>
      <c r="ZJ30" s="240"/>
      <c r="ZK30" s="240"/>
      <c r="ZL30" s="240"/>
      <c r="ZM30" s="240"/>
      <c r="ZN30" s="240"/>
      <c r="ZO30" s="240"/>
      <c r="ZP30" s="240"/>
      <c r="ZQ30" s="240"/>
      <c r="ZR30" s="240"/>
      <c r="ZS30" s="240"/>
      <c r="ZT30" s="240"/>
      <c r="ZU30" s="240"/>
      <c r="ZV30" s="240"/>
      <c r="ZW30" s="240"/>
      <c r="ZX30" s="240"/>
      <c r="ZY30" s="240"/>
      <c r="ZZ30" s="240"/>
      <c r="AAA30" s="240"/>
      <c r="AAB30" s="240"/>
      <c r="AAC30" s="240"/>
      <c r="AAD30" s="240"/>
      <c r="AAE30" s="240"/>
      <c r="AAF30" s="240"/>
      <c r="AAG30" s="240"/>
      <c r="AAH30" s="240"/>
      <c r="AAI30" s="240"/>
      <c r="AAJ30" s="240"/>
      <c r="AAK30" s="240"/>
      <c r="AAL30" s="240"/>
      <c r="AAM30" s="240"/>
      <c r="AAN30" s="240"/>
      <c r="AAO30" s="240"/>
      <c r="AAP30" s="240"/>
      <c r="AAQ30" s="240"/>
      <c r="AAR30" s="240"/>
      <c r="AAS30" s="240"/>
      <c r="AAT30" s="240"/>
      <c r="AAU30" s="240"/>
      <c r="AAV30" s="240"/>
      <c r="AAW30" s="240"/>
      <c r="AAX30" s="240"/>
      <c r="AAY30" s="240"/>
      <c r="AAZ30" s="240"/>
      <c r="ABA30" s="240"/>
      <c r="ABB30" s="240"/>
      <c r="ABC30" s="240"/>
      <c r="ABD30" s="240"/>
      <c r="ABE30" s="240"/>
      <c r="ABF30" s="240"/>
      <c r="ABG30" s="240"/>
      <c r="ABH30" s="240"/>
      <c r="ABI30" s="240"/>
      <c r="ABJ30" s="240"/>
      <c r="ABK30" s="240"/>
      <c r="ABL30" s="240"/>
      <c r="ABM30" s="240"/>
      <c r="ABN30" s="240"/>
      <c r="ABO30" s="240"/>
      <c r="ABP30" s="240"/>
      <c r="ABQ30" s="240"/>
      <c r="ABR30" s="240"/>
      <c r="ABS30" s="240"/>
      <c r="ABT30" s="240"/>
      <c r="ABU30" s="240"/>
      <c r="ABV30" s="240"/>
      <c r="ABW30" s="240"/>
      <c r="ABX30" s="240"/>
      <c r="ABY30" s="240"/>
      <c r="ABZ30" s="240"/>
      <c r="ACA30" s="240"/>
      <c r="ACB30" s="240"/>
      <c r="ACC30" s="240"/>
      <c r="ACD30" s="240"/>
      <c r="ACE30" s="240"/>
      <c r="ACF30" s="240"/>
      <c r="ACG30" s="240"/>
      <c r="ACH30" s="240"/>
      <c r="ACI30" s="240"/>
      <c r="ACJ30" s="240"/>
      <c r="ACK30" s="240"/>
      <c r="ACL30" s="240"/>
      <c r="ACM30" s="240"/>
      <c r="ACN30" s="240"/>
      <c r="ACO30" s="240"/>
      <c r="ACP30" s="240"/>
      <c r="ACQ30" s="240"/>
      <c r="ACR30" s="240"/>
      <c r="ACS30" s="240"/>
      <c r="ACT30" s="240"/>
      <c r="ACU30" s="240"/>
      <c r="ACV30" s="240"/>
      <c r="ACW30" s="240"/>
      <c r="ACX30" s="240"/>
      <c r="ACY30" s="240"/>
      <c r="ACZ30" s="240"/>
      <c r="ADA30" s="240"/>
      <c r="ADB30" s="240"/>
      <c r="ADC30" s="240"/>
      <c r="ADD30" s="240"/>
      <c r="ADE30" s="240"/>
      <c r="ADF30" s="240"/>
      <c r="ADG30" s="240"/>
      <c r="ADH30" s="240"/>
      <c r="ADI30" s="240"/>
      <c r="ADJ30" s="240"/>
      <c r="ADK30" s="240"/>
      <c r="ADL30" s="240"/>
      <c r="ADM30" s="240"/>
      <c r="ADN30" s="240"/>
      <c r="ADO30" s="240"/>
      <c r="ADP30" s="240"/>
      <c r="ADQ30" s="240"/>
      <c r="ADR30" s="240"/>
      <c r="ADS30" s="240"/>
      <c r="ADT30" s="240"/>
      <c r="ADU30" s="240"/>
      <c r="ADV30" s="240"/>
      <c r="ADW30" s="240"/>
      <c r="ADX30" s="240"/>
      <c r="ADY30" s="240"/>
      <c r="ADZ30" s="240"/>
      <c r="AEA30" s="240"/>
      <c r="AEB30" s="240"/>
      <c r="AEC30" s="240"/>
      <c r="AED30" s="240"/>
      <c r="AEE30" s="240"/>
      <c r="AEF30" s="240"/>
      <c r="AEG30" s="240"/>
      <c r="AEH30" s="240"/>
      <c r="AEI30" s="240"/>
      <c r="AEJ30" s="240"/>
      <c r="AEK30" s="240"/>
      <c r="AEL30" s="240"/>
      <c r="AEM30" s="240"/>
      <c r="AEN30" s="240"/>
      <c r="AEO30" s="240"/>
      <c r="AEP30" s="240"/>
      <c r="AEQ30" s="240"/>
      <c r="AER30" s="240"/>
      <c r="AES30" s="240"/>
      <c r="AET30" s="240"/>
      <c r="AEU30" s="240"/>
      <c r="AEV30" s="240"/>
      <c r="AEW30" s="240"/>
      <c r="AEX30" s="240"/>
      <c r="AEY30" s="240"/>
      <c r="AEZ30" s="240"/>
      <c r="AFA30" s="240"/>
      <c r="AFB30" s="240"/>
      <c r="AFC30" s="240"/>
      <c r="AFD30" s="240"/>
      <c r="AFE30" s="240"/>
      <c r="AFF30" s="240"/>
      <c r="AFG30" s="240"/>
      <c r="AFH30" s="240"/>
      <c r="AFI30" s="240"/>
      <c r="AFJ30" s="240"/>
      <c r="AFK30" s="240"/>
      <c r="AFL30" s="240"/>
      <c r="AFM30" s="240"/>
      <c r="AFN30" s="240"/>
      <c r="AFO30" s="240"/>
      <c r="AFP30" s="240"/>
      <c r="AFQ30" s="240"/>
      <c r="AFR30" s="240"/>
      <c r="AFS30" s="240"/>
      <c r="AFT30" s="240"/>
      <c r="AFU30" s="240"/>
      <c r="AFV30" s="240"/>
      <c r="AFW30" s="240"/>
      <c r="AFX30" s="240"/>
      <c r="AFY30" s="240"/>
      <c r="AFZ30" s="240"/>
      <c r="AGA30" s="240"/>
      <c r="AGB30" s="240"/>
      <c r="AGC30" s="240"/>
      <c r="AGD30" s="240"/>
      <c r="AGE30" s="240"/>
      <c r="AGF30" s="240"/>
      <c r="AGG30" s="240"/>
      <c r="AGH30" s="240"/>
      <c r="AGI30" s="240"/>
      <c r="AGJ30" s="240"/>
      <c r="AGK30" s="240"/>
      <c r="AGL30" s="240"/>
      <c r="AGM30" s="240"/>
      <c r="AGN30" s="240"/>
      <c r="AGO30" s="240"/>
      <c r="AGP30" s="240"/>
      <c r="AGQ30" s="240"/>
      <c r="AGR30" s="240"/>
      <c r="AGS30" s="240"/>
      <c r="AGT30" s="240"/>
      <c r="AGU30" s="240"/>
      <c r="AGV30" s="240"/>
      <c r="AGW30" s="240"/>
      <c r="AGX30" s="240"/>
      <c r="AGY30" s="240"/>
      <c r="AGZ30" s="240"/>
      <c r="AHA30" s="240"/>
      <c r="AHB30" s="240"/>
      <c r="AHC30" s="240"/>
      <c r="AHD30" s="240"/>
      <c r="AHE30" s="240"/>
      <c r="AHF30" s="240"/>
      <c r="AHG30" s="240"/>
      <c r="AHH30" s="240"/>
      <c r="AHI30" s="240"/>
      <c r="AHJ30" s="240"/>
      <c r="AHK30" s="240"/>
      <c r="AHL30" s="240"/>
      <c r="AHM30" s="240"/>
      <c r="AHN30" s="240"/>
      <c r="AHO30" s="240"/>
      <c r="AHP30" s="240"/>
      <c r="AHQ30" s="240"/>
      <c r="AHR30" s="240"/>
      <c r="AHS30" s="240"/>
      <c r="AHT30" s="240"/>
      <c r="AHU30" s="240"/>
      <c r="AHV30" s="240"/>
      <c r="AHW30" s="240"/>
      <c r="AHX30" s="240"/>
      <c r="AHY30" s="240"/>
      <c r="AHZ30" s="240"/>
      <c r="AIA30" s="240"/>
      <c r="AIB30" s="240"/>
      <c r="AIC30" s="240"/>
      <c r="AID30" s="240"/>
      <c r="AIE30" s="240"/>
      <c r="AIF30" s="240"/>
      <c r="AIG30" s="240"/>
      <c r="AIH30" s="240"/>
      <c r="AII30" s="240"/>
      <c r="AIJ30" s="240"/>
      <c r="AIK30" s="240"/>
      <c r="AIL30" s="240"/>
      <c r="AIM30" s="240"/>
      <c r="AIN30" s="240"/>
      <c r="AIO30" s="240"/>
      <c r="AIP30" s="240"/>
      <c r="AIQ30" s="240"/>
      <c r="AIR30" s="240"/>
      <c r="AIS30" s="240"/>
      <c r="AIT30" s="240"/>
      <c r="AIU30" s="240"/>
      <c r="AIV30" s="240"/>
      <c r="AIW30" s="240"/>
      <c r="AIX30" s="240"/>
      <c r="AIY30" s="240"/>
      <c r="AIZ30" s="240"/>
      <c r="AJA30" s="240"/>
      <c r="AJB30" s="240"/>
      <c r="AJC30" s="240"/>
      <c r="AJD30" s="240"/>
      <c r="AJE30" s="240"/>
      <c r="AJF30" s="240"/>
      <c r="AJG30" s="240"/>
      <c r="AJH30" s="240"/>
      <c r="AJI30" s="240"/>
      <c r="AJJ30" s="240"/>
      <c r="AJK30" s="240"/>
      <c r="AJL30" s="240"/>
      <c r="AJM30" s="240"/>
      <c r="AJN30" s="240"/>
      <c r="AJO30" s="240"/>
      <c r="AJP30" s="240"/>
      <c r="AJQ30" s="240"/>
      <c r="AJR30" s="240"/>
      <c r="AJS30" s="240"/>
      <c r="AJT30" s="240"/>
      <c r="AJU30" s="240"/>
      <c r="AJV30" s="240"/>
      <c r="AJW30" s="240"/>
      <c r="AJX30" s="240"/>
      <c r="AJY30" s="240"/>
      <c r="AJZ30" s="240"/>
      <c r="AKA30" s="240"/>
      <c r="AKB30" s="240"/>
      <c r="AKC30" s="240"/>
      <c r="AKD30" s="240"/>
      <c r="AKE30" s="240"/>
      <c r="AKF30" s="240"/>
      <c r="AKG30" s="240"/>
      <c r="AKH30" s="240"/>
      <c r="AKI30" s="240"/>
      <c r="AKJ30" s="240"/>
      <c r="AKK30" s="240"/>
      <c r="AKL30" s="240"/>
      <c r="AKM30" s="240"/>
      <c r="AKN30" s="240"/>
      <c r="AKO30" s="240"/>
      <c r="AKP30" s="240"/>
      <c r="AKQ30" s="240"/>
      <c r="AKR30" s="240"/>
      <c r="AKS30" s="240"/>
      <c r="AKT30" s="240"/>
      <c r="AKU30" s="240"/>
      <c r="AKV30" s="240"/>
      <c r="AKW30" s="240"/>
      <c r="AKX30" s="240"/>
      <c r="AKY30" s="240"/>
      <c r="AKZ30" s="240"/>
      <c r="ALA30" s="240"/>
      <c r="ALB30" s="240"/>
      <c r="ALC30" s="240"/>
      <c r="ALD30" s="240"/>
      <c r="ALE30" s="240"/>
      <c r="ALF30" s="240"/>
      <c r="ALG30" s="240"/>
      <c r="ALH30" s="240"/>
      <c r="ALI30" s="240"/>
      <c r="ALJ30" s="240"/>
      <c r="ALK30" s="240"/>
      <c r="ALL30" s="240"/>
      <c r="ALM30" s="240"/>
      <c r="ALN30" s="240"/>
      <c r="ALO30" s="240"/>
      <c r="ALP30" s="240"/>
      <c r="ALQ30" s="240"/>
      <c r="ALR30" s="240"/>
      <c r="ALS30" s="240"/>
      <c r="ALT30" s="240"/>
      <c r="ALU30" s="240"/>
      <c r="ALV30" s="240"/>
      <c r="ALW30" s="240"/>
      <c r="ALX30" s="240"/>
      <c r="ALY30" s="240"/>
      <c r="ALZ30" s="240"/>
      <c r="AMA30" s="240"/>
      <c r="AMB30" s="240"/>
      <c r="AMC30" s="240"/>
      <c r="AMD30" s="240"/>
      <c r="AME30" s="240"/>
      <c r="AMF30" s="240"/>
      <c r="AMG30" s="240"/>
      <c r="AMH30" s="240"/>
      <c r="AMI30" s="240"/>
      <c r="AMJ30" s="240"/>
      <c r="AMK30" s="240"/>
    </row>
    <row r="31" spans="1:1025" s="234" customFormat="1" ht="28.5" hidden="1" customHeight="1" x14ac:dyDescent="0.25">
      <c r="A31" s="331" t="s">
        <v>141</v>
      </c>
      <c r="B31" s="331" t="s">
        <v>101</v>
      </c>
      <c r="C31" s="325" t="s">
        <v>135</v>
      </c>
      <c r="D31" s="325"/>
      <c r="E31" s="325"/>
      <c r="F31" s="228"/>
      <c r="G31" s="331" t="s">
        <v>142</v>
      </c>
      <c r="H31" s="331"/>
      <c r="I31" s="339"/>
      <c r="J31" s="331"/>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c r="JH31" s="240"/>
      <c r="JI31" s="240"/>
      <c r="JJ31" s="240"/>
      <c r="JK31" s="240"/>
      <c r="JL31" s="240"/>
      <c r="JM31" s="240"/>
      <c r="JN31" s="240"/>
      <c r="JO31" s="240"/>
      <c r="JP31" s="240"/>
      <c r="JQ31" s="240"/>
      <c r="JR31" s="240"/>
      <c r="JS31" s="240"/>
      <c r="JT31" s="240"/>
      <c r="JU31" s="240"/>
      <c r="JV31" s="240"/>
      <c r="JW31" s="240"/>
      <c r="JX31" s="240"/>
      <c r="JY31" s="240"/>
      <c r="JZ31" s="240"/>
      <c r="KA31" s="240"/>
      <c r="KB31" s="240"/>
      <c r="KC31" s="240"/>
      <c r="KD31" s="240"/>
      <c r="KE31" s="240"/>
      <c r="KF31" s="240"/>
      <c r="KG31" s="240"/>
      <c r="KH31" s="240"/>
      <c r="KI31" s="240"/>
      <c r="KJ31" s="240"/>
      <c r="KK31" s="240"/>
      <c r="KL31" s="240"/>
      <c r="KM31" s="240"/>
      <c r="KN31" s="240"/>
      <c r="KO31" s="240"/>
      <c r="KP31" s="240"/>
      <c r="KQ31" s="240"/>
      <c r="KR31" s="240"/>
      <c r="KS31" s="240"/>
      <c r="KT31" s="240"/>
      <c r="KU31" s="240"/>
      <c r="KV31" s="240"/>
      <c r="KW31" s="240"/>
      <c r="KX31" s="240"/>
      <c r="KY31" s="240"/>
      <c r="KZ31" s="240"/>
      <c r="LA31" s="240"/>
      <c r="LB31" s="240"/>
      <c r="LC31" s="240"/>
      <c r="LD31" s="240"/>
      <c r="LE31" s="240"/>
      <c r="LF31" s="240"/>
      <c r="LG31" s="240"/>
      <c r="LH31" s="240"/>
      <c r="LI31" s="240"/>
      <c r="LJ31" s="240"/>
      <c r="LK31" s="240"/>
      <c r="LL31" s="240"/>
      <c r="LM31" s="240"/>
      <c r="LN31" s="240"/>
      <c r="LO31" s="240"/>
      <c r="LP31" s="240"/>
      <c r="LQ31" s="240"/>
      <c r="LR31" s="240"/>
      <c r="LS31" s="240"/>
      <c r="LT31" s="240"/>
      <c r="LU31" s="240"/>
      <c r="LV31" s="240"/>
      <c r="LW31" s="240"/>
      <c r="LX31" s="240"/>
      <c r="LY31" s="240"/>
      <c r="LZ31" s="240"/>
      <c r="MA31" s="240"/>
      <c r="MB31" s="240"/>
      <c r="MC31" s="240"/>
      <c r="MD31" s="240"/>
      <c r="ME31" s="240"/>
      <c r="MF31" s="240"/>
      <c r="MG31" s="240"/>
      <c r="MH31" s="240"/>
      <c r="MI31" s="240"/>
      <c r="MJ31" s="240"/>
      <c r="MK31" s="240"/>
      <c r="ML31" s="240"/>
      <c r="MM31" s="240"/>
      <c r="MN31" s="240"/>
      <c r="MO31" s="240"/>
      <c r="MP31" s="240"/>
      <c r="MQ31" s="240"/>
      <c r="MR31" s="240"/>
      <c r="MS31" s="240"/>
      <c r="MT31" s="240"/>
      <c r="MU31" s="240"/>
      <c r="MV31" s="240"/>
      <c r="MW31" s="240"/>
      <c r="MX31" s="240"/>
      <c r="MY31" s="240"/>
      <c r="MZ31" s="240"/>
      <c r="NA31" s="240"/>
      <c r="NB31" s="240"/>
      <c r="NC31" s="240"/>
      <c r="ND31" s="240"/>
      <c r="NE31" s="240"/>
      <c r="NF31" s="240"/>
      <c r="NG31" s="240"/>
      <c r="NH31" s="240"/>
      <c r="NI31" s="240"/>
      <c r="NJ31" s="240"/>
      <c r="NK31" s="240"/>
      <c r="NL31" s="240"/>
      <c r="NM31" s="240"/>
      <c r="NN31" s="240"/>
      <c r="NO31" s="240"/>
      <c r="NP31" s="240"/>
      <c r="NQ31" s="240"/>
      <c r="NR31" s="240"/>
      <c r="NS31" s="240"/>
      <c r="NT31" s="240"/>
      <c r="NU31" s="240"/>
      <c r="NV31" s="240"/>
      <c r="NW31" s="240"/>
      <c r="NX31" s="240"/>
      <c r="NY31" s="240"/>
      <c r="NZ31" s="240"/>
      <c r="OA31" s="240"/>
      <c r="OB31" s="240"/>
      <c r="OC31" s="240"/>
      <c r="OD31" s="240"/>
      <c r="OE31" s="240"/>
      <c r="OF31" s="240"/>
      <c r="OG31" s="240"/>
      <c r="OH31" s="240"/>
      <c r="OI31" s="240"/>
      <c r="OJ31" s="240"/>
      <c r="OK31" s="240"/>
      <c r="OL31" s="240"/>
      <c r="OM31" s="240"/>
      <c r="ON31" s="240"/>
      <c r="OO31" s="240"/>
      <c r="OP31" s="240"/>
      <c r="OQ31" s="240"/>
      <c r="OR31" s="240"/>
      <c r="OS31" s="240"/>
      <c r="OT31" s="240"/>
      <c r="OU31" s="240"/>
      <c r="OV31" s="240"/>
      <c r="OW31" s="240"/>
      <c r="OX31" s="240"/>
      <c r="OY31" s="240"/>
      <c r="OZ31" s="240"/>
      <c r="PA31" s="240"/>
      <c r="PB31" s="240"/>
      <c r="PC31" s="240"/>
      <c r="PD31" s="240"/>
      <c r="PE31" s="240"/>
      <c r="PF31" s="240"/>
      <c r="PG31" s="240"/>
      <c r="PH31" s="240"/>
      <c r="PI31" s="240"/>
      <c r="PJ31" s="240"/>
      <c r="PK31" s="240"/>
      <c r="PL31" s="240"/>
      <c r="PM31" s="240"/>
      <c r="PN31" s="240"/>
      <c r="PO31" s="240"/>
      <c r="PP31" s="240"/>
      <c r="PQ31" s="240"/>
      <c r="PR31" s="240"/>
      <c r="PS31" s="240"/>
      <c r="PT31" s="240"/>
      <c r="PU31" s="240"/>
      <c r="PV31" s="240"/>
      <c r="PW31" s="240"/>
      <c r="PX31" s="240"/>
      <c r="PY31" s="240"/>
      <c r="PZ31" s="240"/>
      <c r="QA31" s="240"/>
      <c r="QB31" s="240"/>
      <c r="QC31" s="240"/>
      <c r="QD31" s="240"/>
      <c r="QE31" s="240"/>
      <c r="QF31" s="240"/>
      <c r="QG31" s="240"/>
      <c r="QH31" s="240"/>
      <c r="QI31" s="240"/>
      <c r="QJ31" s="240"/>
      <c r="QK31" s="240"/>
      <c r="QL31" s="240"/>
      <c r="QM31" s="240"/>
      <c r="QN31" s="240"/>
      <c r="QO31" s="240"/>
      <c r="QP31" s="240"/>
      <c r="QQ31" s="240"/>
      <c r="QR31" s="240"/>
      <c r="QS31" s="240"/>
      <c r="QT31" s="240"/>
      <c r="QU31" s="240"/>
      <c r="QV31" s="240"/>
      <c r="QW31" s="240"/>
      <c r="QX31" s="240"/>
      <c r="QY31" s="240"/>
      <c r="QZ31" s="240"/>
      <c r="RA31" s="240"/>
      <c r="RB31" s="240"/>
      <c r="RC31" s="240"/>
      <c r="RD31" s="240"/>
      <c r="RE31" s="240"/>
      <c r="RF31" s="240"/>
      <c r="RG31" s="240"/>
      <c r="RH31" s="240"/>
      <c r="RI31" s="240"/>
      <c r="RJ31" s="240"/>
      <c r="RK31" s="240"/>
      <c r="RL31" s="240"/>
      <c r="RM31" s="240"/>
      <c r="RN31" s="240"/>
      <c r="RO31" s="240"/>
      <c r="RP31" s="240"/>
      <c r="RQ31" s="240"/>
      <c r="RR31" s="240"/>
      <c r="RS31" s="240"/>
      <c r="RT31" s="240"/>
      <c r="RU31" s="240"/>
      <c r="RV31" s="240"/>
      <c r="RW31" s="240"/>
      <c r="RX31" s="240"/>
      <c r="RY31" s="240"/>
      <c r="RZ31" s="240"/>
      <c r="SA31" s="240"/>
      <c r="SB31" s="240"/>
      <c r="SC31" s="240"/>
      <c r="SD31" s="240"/>
      <c r="SE31" s="240"/>
      <c r="SF31" s="240"/>
      <c r="SG31" s="240"/>
      <c r="SH31" s="240"/>
      <c r="SI31" s="240"/>
      <c r="SJ31" s="240"/>
      <c r="SK31" s="240"/>
      <c r="SL31" s="240"/>
      <c r="SM31" s="240"/>
      <c r="SN31" s="240"/>
      <c r="SO31" s="240"/>
      <c r="SP31" s="240"/>
      <c r="SQ31" s="240"/>
      <c r="SR31" s="240"/>
      <c r="SS31" s="240"/>
      <c r="ST31" s="240"/>
      <c r="SU31" s="240"/>
      <c r="SV31" s="240"/>
      <c r="SW31" s="240"/>
      <c r="SX31" s="240"/>
      <c r="SY31" s="240"/>
      <c r="SZ31" s="240"/>
      <c r="TA31" s="240"/>
      <c r="TB31" s="240"/>
      <c r="TC31" s="240"/>
      <c r="TD31" s="240"/>
      <c r="TE31" s="240"/>
      <c r="TF31" s="240"/>
      <c r="TG31" s="240"/>
      <c r="TH31" s="240"/>
      <c r="TI31" s="240"/>
      <c r="TJ31" s="240"/>
      <c r="TK31" s="240"/>
      <c r="TL31" s="240"/>
      <c r="TM31" s="240"/>
      <c r="TN31" s="240"/>
      <c r="TO31" s="240"/>
      <c r="TP31" s="240"/>
      <c r="TQ31" s="240"/>
      <c r="TR31" s="240"/>
      <c r="TS31" s="240"/>
      <c r="TT31" s="240"/>
      <c r="TU31" s="240"/>
      <c r="TV31" s="240"/>
      <c r="TW31" s="240"/>
      <c r="TX31" s="240"/>
      <c r="TY31" s="240"/>
      <c r="TZ31" s="240"/>
      <c r="UA31" s="240"/>
      <c r="UB31" s="240"/>
      <c r="UC31" s="240"/>
      <c r="UD31" s="240"/>
      <c r="UE31" s="240"/>
      <c r="UF31" s="240"/>
      <c r="UG31" s="240"/>
      <c r="UH31" s="240"/>
      <c r="UI31" s="240"/>
      <c r="UJ31" s="240"/>
      <c r="UK31" s="240"/>
      <c r="UL31" s="240"/>
      <c r="UM31" s="240"/>
      <c r="UN31" s="240"/>
      <c r="UO31" s="240"/>
      <c r="UP31" s="240"/>
      <c r="UQ31" s="240"/>
      <c r="UR31" s="240"/>
      <c r="US31" s="240"/>
      <c r="UT31" s="240"/>
      <c r="UU31" s="240"/>
      <c r="UV31" s="240"/>
      <c r="UW31" s="240"/>
      <c r="UX31" s="240"/>
      <c r="UY31" s="240"/>
      <c r="UZ31" s="240"/>
      <c r="VA31" s="240"/>
      <c r="VB31" s="240"/>
      <c r="VC31" s="240"/>
      <c r="VD31" s="240"/>
      <c r="VE31" s="240"/>
      <c r="VF31" s="240"/>
      <c r="VG31" s="240"/>
      <c r="VH31" s="240"/>
      <c r="VI31" s="240"/>
      <c r="VJ31" s="240"/>
      <c r="VK31" s="240"/>
      <c r="VL31" s="240"/>
      <c r="VM31" s="240"/>
      <c r="VN31" s="240"/>
      <c r="VO31" s="240"/>
      <c r="VP31" s="240"/>
      <c r="VQ31" s="240"/>
      <c r="VR31" s="240"/>
      <c r="VS31" s="240"/>
      <c r="VT31" s="240"/>
      <c r="VU31" s="240"/>
      <c r="VV31" s="240"/>
      <c r="VW31" s="240"/>
      <c r="VX31" s="240"/>
      <c r="VY31" s="240"/>
      <c r="VZ31" s="240"/>
      <c r="WA31" s="240"/>
      <c r="WB31" s="240"/>
      <c r="WC31" s="240"/>
      <c r="WD31" s="240"/>
      <c r="WE31" s="240"/>
      <c r="WF31" s="240"/>
      <c r="WG31" s="240"/>
      <c r="WH31" s="240"/>
      <c r="WI31" s="240"/>
      <c r="WJ31" s="240"/>
      <c r="WK31" s="240"/>
      <c r="WL31" s="240"/>
      <c r="WM31" s="240"/>
      <c r="WN31" s="240"/>
      <c r="WO31" s="240"/>
      <c r="WP31" s="240"/>
      <c r="WQ31" s="240"/>
      <c r="WR31" s="240"/>
      <c r="WS31" s="240"/>
      <c r="WT31" s="240"/>
      <c r="WU31" s="240"/>
      <c r="WV31" s="240"/>
      <c r="WW31" s="240"/>
      <c r="WX31" s="240"/>
      <c r="WY31" s="240"/>
      <c r="WZ31" s="240"/>
      <c r="XA31" s="240"/>
      <c r="XB31" s="240"/>
      <c r="XC31" s="240"/>
      <c r="XD31" s="240"/>
      <c r="XE31" s="240"/>
      <c r="XF31" s="240"/>
      <c r="XG31" s="240"/>
      <c r="XH31" s="240"/>
      <c r="XI31" s="240"/>
      <c r="XJ31" s="240"/>
      <c r="XK31" s="240"/>
      <c r="XL31" s="240"/>
      <c r="XM31" s="240"/>
      <c r="XN31" s="240"/>
      <c r="XO31" s="240"/>
      <c r="XP31" s="240"/>
      <c r="XQ31" s="240"/>
      <c r="XR31" s="240"/>
      <c r="XS31" s="240"/>
      <c r="XT31" s="240"/>
      <c r="XU31" s="240"/>
      <c r="XV31" s="240"/>
      <c r="XW31" s="240"/>
      <c r="XX31" s="240"/>
      <c r="XY31" s="240"/>
      <c r="XZ31" s="240"/>
      <c r="YA31" s="240"/>
      <c r="YB31" s="240"/>
      <c r="YC31" s="240"/>
      <c r="YD31" s="240"/>
      <c r="YE31" s="240"/>
      <c r="YF31" s="240"/>
      <c r="YG31" s="240"/>
      <c r="YH31" s="240"/>
      <c r="YI31" s="240"/>
      <c r="YJ31" s="240"/>
      <c r="YK31" s="240"/>
      <c r="YL31" s="240"/>
      <c r="YM31" s="240"/>
      <c r="YN31" s="240"/>
      <c r="YO31" s="240"/>
      <c r="YP31" s="240"/>
      <c r="YQ31" s="240"/>
      <c r="YR31" s="240"/>
      <c r="YS31" s="240"/>
      <c r="YT31" s="240"/>
      <c r="YU31" s="240"/>
      <c r="YV31" s="240"/>
      <c r="YW31" s="240"/>
      <c r="YX31" s="240"/>
      <c r="YY31" s="240"/>
      <c r="YZ31" s="240"/>
      <c r="ZA31" s="240"/>
      <c r="ZB31" s="240"/>
      <c r="ZC31" s="240"/>
      <c r="ZD31" s="240"/>
      <c r="ZE31" s="240"/>
      <c r="ZF31" s="240"/>
      <c r="ZG31" s="240"/>
      <c r="ZH31" s="240"/>
      <c r="ZI31" s="240"/>
      <c r="ZJ31" s="240"/>
      <c r="ZK31" s="240"/>
      <c r="ZL31" s="240"/>
      <c r="ZM31" s="240"/>
      <c r="ZN31" s="240"/>
      <c r="ZO31" s="240"/>
      <c r="ZP31" s="240"/>
      <c r="ZQ31" s="240"/>
      <c r="ZR31" s="240"/>
      <c r="ZS31" s="240"/>
      <c r="ZT31" s="240"/>
      <c r="ZU31" s="240"/>
      <c r="ZV31" s="240"/>
      <c r="ZW31" s="240"/>
      <c r="ZX31" s="240"/>
      <c r="ZY31" s="240"/>
      <c r="ZZ31" s="240"/>
      <c r="AAA31" s="240"/>
      <c r="AAB31" s="240"/>
      <c r="AAC31" s="240"/>
      <c r="AAD31" s="240"/>
      <c r="AAE31" s="240"/>
      <c r="AAF31" s="240"/>
      <c r="AAG31" s="240"/>
      <c r="AAH31" s="240"/>
      <c r="AAI31" s="240"/>
      <c r="AAJ31" s="240"/>
      <c r="AAK31" s="240"/>
      <c r="AAL31" s="240"/>
      <c r="AAM31" s="240"/>
      <c r="AAN31" s="240"/>
      <c r="AAO31" s="240"/>
      <c r="AAP31" s="240"/>
      <c r="AAQ31" s="240"/>
      <c r="AAR31" s="240"/>
      <c r="AAS31" s="240"/>
      <c r="AAT31" s="240"/>
      <c r="AAU31" s="240"/>
      <c r="AAV31" s="240"/>
      <c r="AAW31" s="240"/>
      <c r="AAX31" s="240"/>
      <c r="AAY31" s="240"/>
      <c r="AAZ31" s="240"/>
      <c r="ABA31" s="240"/>
      <c r="ABB31" s="240"/>
      <c r="ABC31" s="240"/>
      <c r="ABD31" s="240"/>
      <c r="ABE31" s="240"/>
      <c r="ABF31" s="240"/>
      <c r="ABG31" s="240"/>
      <c r="ABH31" s="240"/>
      <c r="ABI31" s="240"/>
      <c r="ABJ31" s="240"/>
      <c r="ABK31" s="240"/>
      <c r="ABL31" s="240"/>
      <c r="ABM31" s="240"/>
      <c r="ABN31" s="240"/>
      <c r="ABO31" s="240"/>
      <c r="ABP31" s="240"/>
      <c r="ABQ31" s="240"/>
      <c r="ABR31" s="240"/>
      <c r="ABS31" s="240"/>
      <c r="ABT31" s="240"/>
      <c r="ABU31" s="240"/>
      <c r="ABV31" s="240"/>
      <c r="ABW31" s="240"/>
      <c r="ABX31" s="240"/>
      <c r="ABY31" s="240"/>
      <c r="ABZ31" s="240"/>
      <c r="ACA31" s="240"/>
      <c r="ACB31" s="240"/>
      <c r="ACC31" s="240"/>
      <c r="ACD31" s="240"/>
      <c r="ACE31" s="240"/>
      <c r="ACF31" s="240"/>
      <c r="ACG31" s="240"/>
      <c r="ACH31" s="240"/>
      <c r="ACI31" s="240"/>
      <c r="ACJ31" s="240"/>
      <c r="ACK31" s="240"/>
      <c r="ACL31" s="240"/>
      <c r="ACM31" s="240"/>
      <c r="ACN31" s="240"/>
      <c r="ACO31" s="240"/>
      <c r="ACP31" s="240"/>
      <c r="ACQ31" s="240"/>
      <c r="ACR31" s="240"/>
      <c r="ACS31" s="240"/>
      <c r="ACT31" s="240"/>
      <c r="ACU31" s="240"/>
      <c r="ACV31" s="240"/>
      <c r="ACW31" s="240"/>
      <c r="ACX31" s="240"/>
      <c r="ACY31" s="240"/>
      <c r="ACZ31" s="240"/>
      <c r="ADA31" s="240"/>
      <c r="ADB31" s="240"/>
      <c r="ADC31" s="240"/>
      <c r="ADD31" s="240"/>
      <c r="ADE31" s="240"/>
      <c r="ADF31" s="240"/>
      <c r="ADG31" s="240"/>
      <c r="ADH31" s="240"/>
      <c r="ADI31" s="240"/>
      <c r="ADJ31" s="240"/>
      <c r="ADK31" s="240"/>
      <c r="ADL31" s="240"/>
      <c r="ADM31" s="240"/>
      <c r="ADN31" s="240"/>
      <c r="ADO31" s="240"/>
      <c r="ADP31" s="240"/>
      <c r="ADQ31" s="240"/>
      <c r="ADR31" s="240"/>
      <c r="ADS31" s="240"/>
      <c r="ADT31" s="240"/>
      <c r="ADU31" s="240"/>
      <c r="ADV31" s="240"/>
      <c r="ADW31" s="240"/>
      <c r="ADX31" s="240"/>
      <c r="ADY31" s="240"/>
      <c r="ADZ31" s="240"/>
      <c r="AEA31" s="240"/>
      <c r="AEB31" s="240"/>
      <c r="AEC31" s="240"/>
      <c r="AED31" s="240"/>
      <c r="AEE31" s="240"/>
      <c r="AEF31" s="240"/>
      <c r="AEG31" s="240"/>
      <c r="AEH31" s="240"/>
      <c r="AEI31" s="240"/>
      <c r="AEJ31" s="240"/>
      <c r="AEK31" s="240"/>
      <c r="AEL31" s="240"/>
      <c r="AEM31" s="240"/>
      <c r="AEN31" s="240"/>
      <c r="AEO31" s="240"/>
      <c r="AEP31" s="240"/>
      <c r="AEQ31" s="240"/>
      <c r="AER31" s="240"/>
      <c r="AES31" s="240"/>
      <c r="AET31" s="240"/>
      <c r="AEU31" s="240"/>
      <c r="AEV31" s="240"/>
      <c r="AEW31" s="240"/>
      <c r="AEX31" s="240"/>
      <c r="AEY31" s="240"/>
      <c r="AEZ31" s="240"/>
      <c r="AFA31" s="240"/>
      <c r="AFB31" s="240"/>
      <c r="AFC31" s="240"/>
      <c r="AFD31" s="240"/>
      <c r="AFE31" s="240"/>
      <c r="AFF31" s="240"/>
      <c r="AFG31" s="240"/>
      <c r="AFH31" s="240"/>
      <c r="AFI31" s="240"/>
      <c r="AFJ31" s="240"/>
      <c r="AFK31" s="240"/>
      <c r="AFL31" s="240"/>
      <c r="AFM31" s="240"/>
      <c r="AFN31" s="240"/>
      <c r="AFO31" s="240"/>
      <c r="AFP31" s="240"/>
      <c r="AFQ31" s="240"/>
      <c r="AFR31" s="240"/>
      <c r="AFS31" s="240"/>
      <c r="AFT31" s="240"/>
      <c r="AFU31" s="240"/>
      <c r="AFV31" s="240"/>
      <c r="AFW31" s="240"/>
      <c r="AFX31" s="240"/>
      <c r="AFY31" s="240"/>
      <c r="AFZ31" s="240"/>
      <c r="AGA31" s="240"/>
      <c r="AGB31" s="240"/>
      <c r="AGC31" s="240"/>
      <c r="AGD31" s="240"/>
      <c r="AGE31" s="240"/>
      <c r="AGF31" s="240"/>
      <c r="AGG31" s="240"/>
      <c r="AGH31" s="240"/>
      <c r="AGI31" s="240"/>
      <c r="AGJ31" s="240"/>
      <c r="AGK31" s="240"/>
      <c r="AGL31" s="240"/>
      <c r="AGM31" s="240"/>
      <c r="AGN31" s="240"/>
      <c r="AGO31" s="240"/>
      <c r="AGP31" s="240"/>
      <c r="AGQ31" s="240"/>
      <c r="AGR31" s="240"/>
      <c r="AGS31" s="240"/>
      <c r="AGT31" s="240"/>
      <c r="AGU31" s="240"/>
      <c r="AGV31" s="240"/>
      <c r="AGW31" s="240"/>
      <c r="AGX31" s="240"/>
      <c r="AGY31" s="240"/>
      <c r="AGZ31" s="240"/>
      <c r="AHA31" s="240"/>
      <c r="AHB31" s="240"/>
      <c r="AHC31" s="240"/>
      <c r="AHD31" s="240"/>
      <c r="AHE31" s="240"/>
      <c r="AHF31" s="240"/>
      <c r="AHG31" s="240"/>
      <c r="AHH31" s="240"/>
      <c r="AHI31" s="240"/>
      <c r="AHJ31" s="240"/>
      <c r="AHK31" s="240"/>
      <c r="AHL31" s="240"/>
      <c r="AHM31" s="240"/>
      <c r="AHN31" s="240"/>
      <c r="AHO31" s="240"/>
      <c r="AHP31" s="240"/>
      <c r="AHQ31" s="240"/>
      <c r="AHR31" s="240"/>
      <c r="AHS31" s="240"/>
      <c r="AHT31" s="240"/>
      <c r="AHU31" s="240"/>
      <c r="AHV31" s="240"/>
      <c r="AHW31" s="240"/>
      <c r="AHX31" s="240"/>
      <c r="AHY31" s="240"/>
      <c r="AHZ31" s="240"/>
      <c r="AIA31" s="240"/>
      <c r="AIB31" s="240"/>
      <c r="AIC31" s="240"/>
      <c r="AID31" s="240"/>
      <c r="AIE31" s="240"/>
      <c r="AIF31" s="240"/>
      <c r="AIG31" s="240"/>
      <c r="AIH31" s="240"/>
      <c r="AII31" s="240"/>
      <c r="AIJ31" s="240"/>
      <c r="AIK31" s="240"/>
      <c r="AIL31" s="240"/>
      <c r="AIM31" s="240"/>
      <c r="AIN31" s="240"/>
      <c r="AIO31" s="240"/>
      <c r="AIP31" s="240"/>
      <c r="AIQ31" s="240"/>
      <c r="AIR31" s="240"/>
      <c r="AIS31" s="240"/>
      <c r="AIT31" s="240"/>
      <c r="AIU31" s="240"/>
      <c r="AIV31" s="240"/>
      <c r="AIW31" s="240"/>
      <c r="AIX31" s="240"/>
      <c r="AIY31" s="240"/>
      <c r="AIZ31" s="240"/>
      <c r="AJA31" s="240"/>
      <c r="AJB31" s="240"/>
      <c r="AJC31" s="240"/>
      <c r="AJD31" s="240"/>
      <c r="AJE31" s="240"/>
      <c r="AJF31" s="240"/>
      <c r="AJG31" s="240"/>
      <c r="AJH31" s="240"/>
      <c r="AJI31" s="240"/>
      <c r="AJJ31" s="240"/>
      <c r="AJK31" s="240"/>
      <c r="AJL31" s="240"/>
      <c r="AJM31" s="240"/>
      <c r="AJN31" s="240"/>
      <c r="AJO31" s="240"/>
      <c r="AJP31" s="240"/>
      <c r="AJQ31" s="240"/>
      <c r="AJR31" s="240"/>
      <c r="AJS31" s="240"/>
      <c r="AJT31" s="240"/>
      <c r="AJU31" s="240"/>
      <c r="AJV31" s="240"/>
      <c r="AJW31" s="240"/>
      <c r="AJX31" s="240"/>
      <c r="AJY31" s="240"/>
      <c r="AJZ31" s="240"/>
      <c r="AKA31" s="240"/>
      <c r="AKB31" s="240"/>
      <c r="AKC31" s="240"/>
      <c r="AKD31" s="240"/>
      <c r="AKE31" s="240"/>
      <c r="AKF31" s="240"/>
      <c r="AKG31" s="240"/>
      <c r="AKH31" s="240"/>
      <c r="AKI31" s="240"/>
      <c r="AKJ31" s="240"/>
      <c r="AKK31" s="240"/>
      <c r="AKL31" s="240"/>
      <c r="AKM31" s="240"/>
      <c r="AKN31" s="240"/>
      <c r="AKO31" s="240"/>
      <c r="AKP31" s="240"/>
      <c r="AKQ31" s="240"/>
      <c r="AKR31" s="240"/>
      <c r="AKS31" s="240"/>
      <c r="AKT31" s="240"/>
      <c r="AKU31" s="240"/>
      <c r="AKV31" s="240"/>
      <c r="AKW31" s="240"/>
      <c r="AKX31" s="240"/>
      <c r="AKY31" s="240"/>
      <c r="AKZ31" s="240"/>
      <c r="ALA31" s="240"/>
      <c r="ALB31" s="240"/>
      <c r="ALC31" s="240"/>
      <c r="ALD31" s="240"/>
      <c r="ALE31" s="240"/>
      <c r="ALF31" s="240"/>
      <c r="ALG31" s="240"/>
      <c r="ALH31" s="240"/>
      <c r="ALI31" s="240"/>
      <c r="ALJ31" s="240"/>
      <c r="ALK31" s="240"/>
      <c r="ALL31" s="240"/>
      <c r="ALM31" s="240"/>
      <c r="ALN31" s="240"/>
      <c r="ALO31" s="240"/>
      <c r="ALP31" s="240"/>
      <c r="ALQ31" s="240"/>
      <c r="ALR31" s="240"/>
      <c r="ALS31" s="240"/>
      <c r="ALT31" s="240"/>
      <c r="ALU31" s="240"/>
      <c r="ALV31" s="240"/>
      <c r="ALW31" s="240"/>
      <c r="ALX31" s="240"/>
      <c r="ALY31" s="240"/>
      <c r="ALZ31" s="240"/>
      <c r="AMA31" s="240"/>
      <c r="AMB31" s="240"/>
      <c r="AMC31" s="240"/>
      <c r="AMD31" s="240"/>
      <c r="AME31" s="240"/>
      <c r="AMF31" s="240"/>
      <c r="AMG31" s="240"/>
      <c r="AMH31" s="240"/>
      <c r="AMI31" s="240"/>
      <c r="AMJ31" s="240"/>
      <c r="AMK31" s="240"/>
    </row>
    <row r="32" spans="1:1025" s="234" customFormat="1" ht="60" hidden="1" customHeight="1" x14ac:dyDescent="0.25">
      <c r="A32" s="331"/>
      <c r="B32" s="331"/>
      <c r="C32" s="262"/>
      <c r="D32" s="228"/>
      <c r="E32" s="185"/>
      <c r="F32" s="185"/>
      <c r="G32" s="331"/>
      <c r="H32" s="331"/>
      <c r="I32" s="339"/>
      <c r="J32" s="331"/>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c r="IW32" s="240"/>
      <c r="IX32" s="240"/>
      <c r="IY32" s="240"/>
      <c r="IZ32" s="240"/>
      <c r="JA32" s="240"/>
      <c r="JB32" s="240"/>
      <c r="JC32" s="240"/>
      <c r="JD32" s="240"/>
      <c r="JE32" s="240"/>
      <c r="JF32" s="240"/>
      <c r="JG32" s="240"/>
      <c r="JH32" s="240"/>
      <c r="JI32" s="240"/>
      <c r="JJ32" s="240"/>
      <c r="JK32" s="240"/>
      <c r="JL32" s="240"/>
      <c r="JM32" s="240"/>
      <c r="JN32" s="240"/>
      <c r="JO32" s="240"/>
      <c r="JP32" s="240"/>
      <c r="JQ32" s="240"/>
      <c r="JR32" s="240"/>
      <c r="JS32" s="240"/>
      <c r="JT32" s="240"/>
      <c r="JU32" s="240"/>
      <c r="JV32" s="240"/>
      <c r="JW32" s="240"/>
      <c r="JX32" s="240"/>
      <c r="JY32" s="240"/>
      <c r="JZ32" s="240"/>
      <c r="KA32" s="240"/>
      <c r="KB32" s="240"/>
      <c r="KC32" s="240"/>
      <c r="KD32" s="240"/>
      <c r="KE32" s="240"/>
      <c r="KF32" s="240"/>
      <c r="KG32" s="240"/>
      <c r="KH32" s="240"/>
      <c r="KI32" s="240"/>
      <c r="KJ32" s="240"/>
      <c r="KK32" s="240"/>
      <c r="KL32" s="240"/>
      <c r="KM32" s="240"/>
      <c r="KN32" s="240"/>
      <c r="KO32" s="240"/>
      <c r="KP32" s="240"/>
      <c r="KQ32" s="240"/>
      <c r="KR32" s="240"/>
      <c r="KS32" s="240"/>
      <c r="KT32" s="240"/>
      <c r="KU32" s="240"/>
      <c r="KV32" s="240"/>
      <c r="KW32" s="240"/>
      <c r="KX32" s="240"/>
      <c r="KY32" s="240"/>
      <c r="KZ32" s="240"/>
      <c r="LA32" s="240"/>
      <c r="LB32" s="240"/>
      <c r="LC32" s="240"/>
      <c r="LD32" s="240"/>
      <c r="LE32" s="240"/>
      <c r="LF32" s="240"/>
      <c r="LG32" s="240"/>
      <c r="LH32" s="240"/>
      <c r="LI32" s="240"/>
      <c r="LJ32" s="240"/>
      <c r="LK32" s="240"/>
      <c r="LL32" s="240"/>
      <c r="LM32" s="240"/>
      <c r="LN32" s="240"/>
      <c r="LO32" s="240"/>
      <c r="LP32" s="240"/>
      <c r="LQ32" s="240"/>
      <c r="LR32" s="240"/>
      <c r="LS32" s="240"/>
      <c r="LT32" s="240"/>
      <c r="LU32" s="240"/>
      <c r="LV32" s="240"/>
      <c r="LW32" s="240"/>
      <c r="LX32" s="240"/>
      <c r="LY32" s="240"/>
      <c r="LZ32" s="240"/>
      <c r="MA32" s="240"/>
      <c r="MB32" s="240"/>
      <c r="MC32" s="240"/>
      <c r="MD32" s="240"/>
      <c r="ME32" s="240"/>
      <c r="MF32" s="240"/>
      <c r="MG32" s="240"/>
      <c r="MH32" s="240"/>
      <c r="MI32" s="240"/>
      <c r="MJ32" s="240"/>
      <c r="MK32" s="240"/>
      <c r="ML32" s="240"/>
      <c r="MM32" s="240"/>
      <c r="MN32" s="240"/>
      <c r="MO32" s="240"/>
      <c r="MP32" s="240"/>
      <c r="MQ32" s="240"/>
      <c r="MR32" s="240"/>
      <c r="MS32" s="240"/>
      <c r="MT32" s="240"/>
      <c r="MU32" s="240"/>
      <c r="MV32" s="240"/>
      <c r="MW32" s="240"/>
      <c r="MX32" s="240"/>
      <c r="MY32" s="240"/>
      <c r="MZ32" s="240"/>
      <c r="NA32" s="240"/>
      <c r="NB32" s="240"/>
      <c r="NC32" s="240"/>
      <c r="ND32" s="240"/>
      <c r="NE32" s="240"/>
      <c r="NF32" s="240"/>
      <c r="NG32" s="240"/>
      <c r="NH32" s="240"/>
      <c r="NI32" s="240"/>
      <c r="NJ32" s="240"/>
      <c r="NK32" s="240"/>
      <c r="NL32" s="240"/>
      <c r="NM32" s="240"/>
      <c r="NN32" s="240"/>
      <c r="NO32" s="240"/>
      <c r="NP32" s="240"/>
      <c r="NQ32" s="240"/>
      <c r="NR32" s="240"/>
      <c r="NS32" s="240"/>
      <c r="NT32" s="240"/>
      <c r="NU32" s="240"/>
      <c r="NV32" s="240"/>
      <c r="NW32" s="240"/>
      <c r="NX32" s="240"/>
      <c r="NY32" s="240"/>
      <c r="NZ32" s="240"/>
      <c r="OA32" s="240"/>
      <c r="OB32" s="240"/>
      <c r="OC32" s="240"/>
      <c r="OD32" s="240"/>
      <c r="OE32" s="240"/>
      <c r="OF32" s="240"/>
      <c r="OG32" s="240"/>
      <c r="OH32" s="240"/>
      <c r="OI32" s="240"/>
      <c r="OJ32" s="240"/>
      <c r="OK32" s="240"/>
      <c r="OL32" s="240"/>
      <c r="OM32" s="240"/>
      <c r="ON32" s="240"/>
      <c r="OO32" s="240"/>
      <c r="OP32" s="240"/>
      <c r="OQ32" s="240"/>
      <c r="OR32" s="240"/>
      <c r="OS32" s="240"/>
      <c r="OT32" s="240"/>
      <c r="OU32" s="240"/>
      <c r="OV32" s="240"/>
      <c r="OW32" s="240"/>
      <c r="OX32" s="240"/>
      <c r="OY32" s="240"/>
      <c r="OZ32" s="240"/>
      <c r="PA32" s="240"/>
      <c r="PB32" s="240"/>
      <c r="PC32" s="240"/>
      <c r="PD32" s="240"/>
      <c r="PE32" s="240"/>
      <c r="PF32" s="240"/>
      <c r="PG32" s="240"/>
      <c r="PH32" s="240"/>
      <c r="PI32" s="240"/>
      <c r="PJ32" s="240"/>
      <c r="PK32" s="240"/>
      <c r="PL32" s="240"/>
      <c r="PM32" s="240"/>
      <c r="PN32" s="240"/>
      <c r="PO32" s="240"/>
      <c r="PP32" s="240"/>
      <c r="PQ32" s="240"/>
      <c r="PR32" s="240"/>
      <c r="PS32" s="240"/>
      <c r="PT32" s="240"/>
      <c r="PU32" s="240"/>
      <c r="PV32" s="240"/>
      <c r="PW32" s="240"/>
      <c r="PX32" s="240"/>
      <c r="PY32" s="240"/>
      <c r="PZ32" s="240"/>
      <c r="QA32" s="240"/>
      <c r="QB32" s="240"/>
      <c r="QC32" s="240"/>
      <c r="QD32" s="240"/>
      <c r="QE32" s="240"/>
      <c r="QF32" s="240"/>
      <c r="QG32" s="240"/>
      <c r="QH32" s="240"/>
      <c r="QI32" s="240"/>
      <c r="QJ32" s="240"/>
      <c r="QK32" s="240"/>
      <c r="QL32" s="240"/>
      <c r="QM32" s="240"/>
      <c r="QN32" s="240"/>
      <c r="QO32" s="240"/>
      <c r="QP32" s="240"/>
      <c r="QQ32" s="240"/>
      <c r="QR32" s="240"/>
      <c r="QS32" s="240"/>
      <c r="QT32" s="240"/>
      <c r="QU32" s="240"/>
      <c r="QV32" s="240"/>
      <c r="QW32" s="240"/>
      <c r="QX32" s="240"/>
      <c r="QY32" s="240"/>
      <c r="QZ32" s="240"/>
      <c r="RA32" s="240"/>
      <c r="RB32" s="240"/>
      <c r="RC32" s="240"/>
      <c r="RD32" s="240"/>
      <c r="RE32" s="240"/>
      <c r="RF32" s="240"/>
      <c r="RG32" s="240"/>
      <c r="RH32" s="240"/>
      <c r="RI32" s="240"/>
      <c r="RJ32" s="240"/>
      <c r="RK32" s="240"/>
      <c r="RL32" s="240"/>
      <c r="RM32" s="240"/>
      <c r="RN32" s="240"/>
      <c r="RO32" s="240"/>
      <c r="RP32" s="240"/>
      <c r="RQ32" s="240"/>
      <c r="RR32" s="240"/>
      <c r="RS32" s="240"/>
      <c r="RT32" s="240"/>
      <c r="RU32" s="240"/>
      <c r="RV32" s="240"/>
      <c r="RW32" s="240"/>
      <c r="RX32" s="240"/>
      <c r="RY32" s="240"/>
      <c r="RZ32" s="240"/>
      <c r="SA32" s="240"/>
      <c r="SB32" s="240"/>
      <c r="SC32" s="240"/>
      <c r="SD32" s="240"/>
      <c r="SE32" s="240"/>
      <c r="SF32" s="240"/>
      <c r="SG32" s="240"/>
      <c r="SH32" s="240"/>
      <c r="SI32" s="240"/>
      <c r="SJ32" s="240"/>
      <c r="SK32" s="240"/>
      <c r="SL32" s="240"/>
      <c r="SM32" s="240"/>
      <c r="SN32" s="240"/>
      <c r="SO32" s="240"/>
      <c r="SP32" s="240"/>
      <c r="SQ32" s="240"/>
      <c r="SR32" s="240"/>
      <c r="SS32" s="240"/>
      <c r="ST32" s="240"/>
      <c r="SU32" s="240"/>
      <c r="SV32" s="240"/>
      <c r="SW32" s="240"/>
      <c r="SX32" s="240"/>
      <c r="SY32" s="240"/>
      <c r="SZ32" s="240"/>
      <c r="TA32" s="240"/>
      <c r="TB32" s="240"/>
      <c r="TC32" s="240"/>
      <c r="TD32" s="240"/>
      <c r="TE32" s="240"/>
      <c r="TF32" s="240"/>
      <c r="TG32" s="240"/>
      <c r="TH32" s="240"/>
      <c r="TI32" s="240"/>
      <c r="TJ32" s="240"/>
      <c r="TK32" s="240"/>
      <c r="TL32" s="240"/>
      <c r="TM32" s="240"/>
      <c r="TN32" s="240"/>
      <c r="TO32" s="240"/>
      <c r="TP32" s="240"/>
      <c r="TQ32" s="240"/>
      <c r="TR32" s="240"/>
      <c r="TS32" s="240"/>
      <c r="TT32" s="240"/>
      <c r="TU32" s="240"/>
      <c r="TV32" s="240"/>
      <c r="TW32" s="240"/>
      <c r="TX32" s="240"/>
      <c r="TY32" s="240"/>
      <c r="TZ32" s="240"/>
      <c r="UA32" s="240"/>
      <c r="UB32" s="240"/>
      <c r="UC32" s="240"/>
      <c r="UD32" s="240"/>
      <c r="UE32" s="240"/>
      <c r="UF32" s="240"/>
      <c r="UG32" s="240"/>
      <c r="UH32" s="240"/>
      <c r="UI32" s="240"/>
      <c r="UJ32" s="240"/>
      <c r="UK32" s="240"/>
      <c r="UL32" s="240"/>
      <c r="UM32" s="240"/>
      <c r="UN32" s="240"/>
      <c r="UO32" s="240"/>
      <c r="UP32" s="240"/>
      <c r="UQ32" s="240"/>
      <c r="UR32" s="240"/>
      <c r="US32" s="240"/>
      <c r="UT32" s="240"/>
      <c r="UU32" s="240"/>
      <c r="UV32" s="240"/>
      <c r="UW32" s="240"/>
      <c r="UX32" s="240"/>
      <c r="UY32" s="240"/>
      <c r="UZ32" s="240"/>
      <c r="VA32" s="240"/>
      <c r="VB32" s="240"/>
      <c r="VC32" s="240"/>
      <c r="VD32" s="240"/>
      <c r="VE32" s="240"/>
      <c r="VF32" s="240"/>
      <c r="VG32" s="240"/>
      <c r="VH32" s="240"/>
      <c r="VI32" s="240"/>
      <c r="VJ32" s="240"/>
      <c r="VK32" s="240"/>
      <c r="VL32" s="240"/>
      <c r="VM32" s="240"/>
      <c r="VN32" s="240"/>
      <c r="VO32" s="240"/>
      <c r="VP32" s="240"/>
      <c r="VQ32" s="240"/>
      <c r="VR32" s="240"/>
      <c r="VS32" s="240"/>
      <c r="VT32" s="240"/>
      <c r="VU32" s="240"/>
      <c r="VV32" s="240"/>
      <c r="VW32" s="240"/>
      <c r="VX32" s="240"/>
      <c r="VY32" s="240"/>
      <c r="VZ32" s="240"/>
      <c r="WA32" s="240"/>
      <c r="WB32" s="240"/>
      <c r="WC32" s="240"/>
      <c r="WD32" s="240"/>
      <c r="WE32" s="240"/>
      <c r="WF32" s="240"/>
      <c r="WG32" s="240"/>
      <c r="WH32" s="240"/>
      <c r="WI32" s="240"/>
      <c r="WJ32" s="240"/>
      <c r="WK32" s="240"/>
      <c r="WL32" s="240"/>
      <c r="WM32" s="240"/>
      <c r="WN32" s="240"/>
      <c r="WO32" s="240"/>
      <c r="WP32" s="240"/>
      <c r="WQ32" s="240"/>
      <c r="WR32" s="240"/>
      <c r="WS32" s="240"/>
      <c r="WT32" s="240"/>
      <c r="WU32" s="240"/>
      <c r="WV32" s="240"/>
      <c r="WW32" s="240"/>
      <c r="WX32" s="240"/>
      <c r="WY32" s="240"/>
      <c r="WZ32" s="240"/>
      <c r="XA32" s="240"/>
      <c r="XB32" s="240"/>
      <c r="XC32" s="240"/>
      <c r="XD32" s="240"/>
      <c r="XE32" s="240"/>
      <c r="XF32" s="240"/>
      <c r="XG32" s="240"/>
      <c r="XH32" s="240"/>
      <c r="XI32" s="240"/>
      <c r="XJ32" s="240"/>
      <c r="XK32" s="240"/>
      <c r="XL32" s="240"/>
      <c r="XM32" s="240"/>
      <c r="XN32" s="240"/>
      <c r="XO32" s="240"/>
      <c r="XP32" s="240"/>
      <c r="XQ32" s="240"/>
      <c r="XR32" s="240"/>
      <c r="XS32" s="240"/>
      <c r="XT32" s="240"/>
      <c r="XU32" s="240"/>
      <c r="XV32" s="240"/>
      <c r="XW32" s="240"/>
      <c r="XX32" s="240"/>
      <c r="XY32" s="240"/>
      <c r="XZ32" s="240"/>
      <c r="YA32" s="240"/>
      <c r="YB32" s="240"/>
      <c r="YC32" s="240"/>
      <c r="YD32" s="240"/>
      <c r="YE32" s="240"/>
      <c r="YF32" s="240"/>
      <c r="YG32" s="240"/>
      <c r="YH32" s="240"/>
      <c r="YI32" s="240"/>
      <c r="YJ32" s="240"/>
      <c r="YK32" s="240"/>
      <c r="YL32" s="240"/>
      <c r="YM32" s="240"/>
      <c r="YN32" s="240"/>
      <c r="YO32" s="240"/>
      <c r="YP32" s="240"/>
      <c r="YQ32" s="240"/>
      <c r="YR32" s="240"/>
      <c r="YS32" s="240"/>
      <c r="YT32" s="240"/>
      <c r="YU32" s="240"/>
      <c r="YV32" s="240"/>
      <c r="YW32" s="240"/>
      <c r="YX32" s="240"/>
      <c r="YY32" s="240"/>
      <c r="YZ32" s="240"/>
      <c r="ZA32" s="240"/>
      <c r="ZB32" s="240"/>
      <c r="ZC32" s="240"/>
      <c r="ZD32" s="240"/>
      <c r="ZE32" s="240"/>
      <c r="ZF32" s="240"/>
      <c r="ZG32" s="240"/>
      <c r="ZH32" s="240"/>
      <c r="ZI32" s="240"/>
      <c r="ZJ32" s="240"/>
      <c r="ZK32" s="240"/>
      <c r="ZL32" s="240"/>
      <c r="ZM32" s="240"/>
      <c r="ZN32" s="240"/>
      <c r="ZO32" s="240"/>
      <c r="ZP32" s="240"/>
      <c r="ZQ32" s="240"/>
      <c r="ZR32" s="240"/>
      <c r="ZS32" s="240"/>
      <c r="ZT32" s="240"/>
      <c r="ZU32" s="240"/>
      <c r="ZV32" s="240"/>
      <c r="ZW32" s="240"/>
      <c r="ZX32" s="240"/>
      <c r="ZY32" s="240"/>
      <c r="ZZ32" s="240"/>
      <c r="AAA32" s="240"/>
      <c r="AAB32" s="240"/>
      <c r="AAC32" s="240"/>
      <c r="AAD32" s="240"/>
      <c r="AAE32" s="240"/>
      <c r="AAF32" s="240"/>
      <c r="AAG32" s="240"/>
      <c r="AAH32" s="240"/>
      <c r="AAI32" s="240"/>
      <c r="AAJ32" s="240"/>
      <c r="AAK32" s="240"/>
      <c r="AAL32" s="240"/>
      <c r="AAM32" s="240"/>
      <c r="AAN32" s="240"/>
      <c r="AAO32" s="240"/>
      <c r="AAP32" s="240"/>
      <c r="AAQ32" s="240"/>
      <c r="AAR32" s="240"/>
      <c r="AAS32" s="240"/>
      <c r="AAT32" s="240"/>
      <c r="AAU32" s="240"/>
      <c r="AAV32" s="240"/>
      <c r="AAW32" s="240"/>
      <c r="AAX32" s="240"/>
      <c r="AAY32" s="240"/>
      <c r="AAZ32" s="240"/>
      <c r="ABA32" s="240"/>
      <c r="ABB32" s="240"/>
      <c r="ABC32" s="240"/>
      <c r="ABD32" s="240"/>
      <c r="ABE32" s="240"/>
      <c r="ABF32" s="240"/>
      <c r="ABG32" s="240"/>
      <c r="ABH32" s="240"/>
      <c r="ABI32" s="240"/>
      <c r="ABJ32" s="240"/>
      <c r="ABK32" s="240"/>
      <c r="ABL32" s="240"/>
      <c r="ABM32" s="240"/>
      <c r="ABN32" s="240"/>
      <c r="ABO32" s="240"/>
      <c r="ABP32" s="240"/>
      <c r="ABQ32" s="240"/>
      <c r="ABR32" s="240"/>
      <c r="ABS32" s="240"/>
      <c r="ABT32" s="240"/>
      <c r="ABU32" s="240"/>
      <c r="ABV32" s="240"/>
      <c r="ABW32" s="240"/>
      <c r="ABX32" s="240"/>
      <c r="ABY32" s="240"/>
      <c r="ABZ32" s="240"/>
      <c r="ACA32" s="240"/>
      <c r="ACB32" s="240"/>
      <c r="ACC32" s="240"/>
      <c r="ACD32" s="240"/>
      <c r="ACE32" s="240"/>
      <c r="ACF32" s="240"/>
      <c r="ACG32" s="240"/>
      <c r="ACH32" s="240"/>
      <c r="ACI32" s="240"/>
      <c r="ACJ32" s="240"/>
      <c r="ACK32" s="240"/>
      <c r="ACL32" s="240"/>
      <c r="ACM32" s="240"/>
      <c r="ACN32" s="240"/>
      <c r="ACO32" s="240"/>
      <c r="ACP32" s="240"/>
      <c r="ACQ32" s="240"/>
      <c r="ACR32" s="240"/>
      <c r="ACS32" s="240"/>
      <c r="ACT32" s="240"/>
      <c r="ACU32" s="240"/>
      <c r="ACV32" s="240"/>
      <c r="ACW32" s="240"/>
      <c r="ACX32" s="240"/>
      <c r="ACY32" s="240"/>
      <c r="ACZ32" s="240"/>
      <c r="ADA32" s="240"/>
      <c r="ADB32" s="240"/>
      <c r="ADC32" s="240"/>
      <c r="ADD32" s="240"/>
      <c r="ADE32" s="240"/>
      <c r="ADF32" s="240"/>
      <c r="ADG32" s="240"/>
      <c r="ADH32" s="240"/>
      <c r="ADI32" s="240"/>
      <c r="ADJ32" s="240"/>
      <c r="ADK32" s="240"/>
      <c r="ADL32" s="240"/>
      <c r="ADM32" s="240"/>
      <c r="ADN32" s="240"/>
      <c r="ADO32" s="240"/>
      <c r="ADP32" s="240"/>
      <c r="ADQ32" s="240"/>
      <c r="ADR32" s="240"/>
      <c r="ADS32" s="240"/>
      <c r="ADT32" s="240"/>
      <c r="ADU32" s="240"/>
      <c r="ADV32" s="240"/>
      <c r="ADW32" s="240"/>
      <c r="ADX32" s="240"/>
      <c r="ADY32" s="240"/>
      <c r="ADZ32" s="240"/>
      <c r="AEA32" s="240"/>
      <c r="AEB32" s="240"/>
      <c r="AEC32" s="240"/>
      <c r="AED32" s="240"/>
      <c r="AEE32" s="240"/>
      <c r="AEF32" s="240"/>
      <c r="AEG32" s="240"/>
      <c r="AEH32" s="240"/>
      <c r="AEI32" s="240"/>
      <c r="AEJ32" s="240"/>
      <c r="AEK32" s="240"/>
      <c r="AEL32" s="240"/>
      <c r="AEM32" s="240"/>
      <c r="AEN32" s="240"/>
      <c r="AEO32" s="240"/>
      <c r="AEP32" s="240"/>
      <c r="AEQ32" s="240"/>
      <c r="AER32" s="240"/>
      <c r="AES32" s="240"/>
      <c r="AET32" s="240"/>
      <c r="AEU32" s="240"/>
      <c r="AEV32" s="240"/>
      <c r="AEW32" s="240"/>
      <c r="AEX32" s="240"/>
      <c r="AEY32" s="240"/>
      <c r="AEZ32" s="240"/>
      <c r="AFA32" s="240"/>
      <c r="AFB32" s="240"/>
      <c r="AFC32" s="240"/>
      <c r="AFD32" s="240"/>
      <c r="AFE32" s="240"/>
      <c r="AFF32" s="240"/>
      <c r="AFG32" s="240"/>
      <c r="AFH32" s="240"/>
      <c r="AFI32" s="240"/>
      <c r="AFJ32" s="240"/>
      <c r="AFK32" s="240"/>
      <c r="AFL32" s="240"/>
      <c r="AFM32" s="240"/>
      <c r="AFN32" s="240"/>
      <c r="AFO32" s="240"/>
      <c r="AFP32" s="240"/>
      <c r="AFQ32" s="240"/>
      <c r="AFR32" s="240"/>
      <c r="AFS32" s="240"/>
      <c r="AFT32" s="240"/>
      <c r="AFU32" s="240"/>
      <c r="AFV32" s="240"/>
      <c r="AFW32" s="240"/>
      <c r="AFX32" s="240"/>
      <c r="AFY32" s="240"/>
      <c r="AFZ32" s="240"/>
      <c r="AGA32" s="240"/>
      <c r="AGB32" s="240"/>
      <c r="AGC32" s="240"/>
      <c r="AGD32" s="240"/>
      <c r="AGE32" s="240"/>
      <c r="AGF32" s="240"/>
      <c r="AGG32" s="240"/>
      <c r="AGH32" s="240"/>
      <c r="AGI32" s="240"/>
      <c r="AGJ32" s="240"/>
      <c r="AGK32" s="240"/>
      <c r="AGL32" s="240"/>
      <c r="AGM32" s="240"/>
      <c r="AGN32" s="240"/>
      <c r="AGO32" s="240"/>
      <c r="AGP32" s="240"/>
      <c r="AGQ32" s="240"/>
      <c r="AGR32" s="240"/>
      <c r="AGS32" s="240"/>
      <c r="AGT32" s="240"/>
      <c r="AGU32" s="240"/>
      <c r="AGV32" s="240"/>
      <c r="AGW32" s="240"/>
      <c r="AGX32" s="240"/>
      <c r="AGY32" s="240"/>
      <c r="AGZ32" s="240"/>
      <c r="AHA32" s="240"/>
      <c r="AHB32" s="240"/>
      <c r="AHC32" s="240"/>
      <c r="AHD32" s="240"/>
      <c r="AHE32" s="240"/>
      <c r="AHF32" s="240"/>
      <c r="AHG32" s="240"/>
      <c r="AHH32" s="240"/>
      <c r="AHI32" s="240"/>
      <c r="AHJ32" s="240"/>
      <c r="AHK32" s="240"/>
      <c r="AHL32" s="240"/>
      <c r="AHM32" s="240"/>
      <c r="AHN32" s="240"/>
      <c r="AHO32" s="240"/>
      <c r="AHP32" s="240"/>
      <c r="AHQ32" s="240"/>
      <c r="AHR32" s="240"/>
      <c r="AHS32" s="240"/>
      <c r="AHT32" s="240"/>
      <c r="AHU32" s="240"/>
      <c r="AHV32" s="240"/>
      <c r="AHW32" s="240"/>
      <c r="AHX32" s="240"/>
      <c r="AHY32" s="240"/>
      <c r="AHZ32" s="240"/>
      <c r="AIA32" s="240"/>
      <c r="AIB32" s="240"/>
      <c r="AIC32" s="240"/>
      <c r="AID32" s="240"/>
      <c r="AIE32" s="240"/>
      <c r="AIF32" s="240"/>
      <c r="AIG32" s="240"/>
      <c r="AIH32" s="240"/>
      <c r="AII32" s="240"/>
      <c r="AIJ32" s="240"/>
      <c r="AIK32" s="240"/>
      <c r="AIL32" s="240"/>
      <c r="AIM32" s="240"/>
      <c r="AIN32" s="240"/>
      <c r="AIO32" s="240"/>
      <c r="AIP32" s="240"/>
      <c r="AIQ32" s="240"/>
      <c r="AIR32" s="240"/>
      <c r="AIS32" s="240"/>
      <c r="AIT32" s="240"/>
      <c r="AIU32" s="240"/>
      <c r="AIV32" s="240"/>
      <c r="AIW32" s="240"/>
      <c r="AIX32" s="240"/>
      <c r="AIY32" s="240"/>
      <c r="AIZ32" s="240"/>
      <c r="AJA32" s="240"/>
      <c r="AJB32" s="240"/>
      <c r="AJC32" s="240"/>
      <c r="AJD32" s="240"/>
      <c r="AJE32" s="240"/>
      <c r="AJF32" s="240"/>
      <c r="AJG32" s="240"/>
      <c r="AJH32" s="240"/>
      <c r="AJI32" s="240"/>
      <c r="AJJ32" s="240"/>
      <c r="AJK32" s="240"/>
      <c r="AJL32" s="240"/>
      <c r="AJM32" s="240"/>
      <c r="AJN32" s="240"/>
      <c r="AJO32" s="240"/>
      <c r="AJP32" s="240"/>
      <c r="AJQ32" s="240"/>
      <c r="AJR32" s="240"/>
      <c r="AJS32" s="240"/>
      <c r="AJT32" s="240"/>
      <c r="AJU32" s="240"/>
      <c r="AJV32" s="240"/>
      <c r="AJW32" s="240"/>
      <c r="AJX32" s="240"/>
      <c r="AJY32" s="240"/>
      <c r="AJZ32" s="240"/>
      <c r="AKA32" s="240"/>
      <c r="AKB32" s="240"/>
      <c r="AKC32" s="240"/>
      <c r="AKD32" s="240"/>
      <c r="AKE32" s="240"/>
      <c r="AKF32" s="240"/>
      <c r="AKG32" s="240"/>
      <c r="AKH32" s="240"/>
      <c r="AKI32" s="240"/>
      <c r="AKJ32" s="240"/>
      <c r="AKK32" s="240"/>
      <c r="AKL32" s="240"/>
      <c r="AKM32" s="240"/>
      <c r="AKN32" s="240"/>
      <c r="AKO32" s="240"/>
      <c r="AKP32" s="240"/>
      <c r="AKQ32" s="240"/>
      <c r="AKR32" s="240"/>
      <c r="AKS32" s="240"/>
      <c r="AKT32" s="240"/>
      <c r="AKU32" s="240"/>
      <c r="AKV32" s="240"/>
      <c r="AKW32" s="240"/>
      <c r="AKX32" s="240"/>
      <c r="AKY32" s="240"/>
      <c r="AKZ32" s="240"/>
      <c r="ALA32" s="240"/>
      <c r="ALB32" s="240"/>
      <c r="ALC32" s="240"/>
      <c r="ALD32" s="240"/>
      <c r="ALE32" s="240"/>
      <c r="ALF32" s="240"/>
      <c r="ALG32" s="240"/>
      <c r="ALH32" s="240"/>
      <c r="ALI32" s="240"/>
      <c r="ALJ32" s="240"/>
      <c r="ALK32" s="240"/>
      <c r="ALL32" s="240"/>
      <c r="ALM32" s="240"/>
      <c r="ALN32" s="240"/>
      <c r="ALO32" s="240"/>
      <c r="ALP32" s="240"/>
      <c r="ALQ32" s="240"/>
      <c r="ALR32" s="240"/>
      <c r="ALS32" s="240"/>
      <c r="ALT32" s="240"/>
      <c r="ALU32" s="240"/>
      <c r="ALV32" s="240"/>
      <c r="ALW32" s="240"/>
      <c r="ALX32" s="240"/>
      <c r="ALY32" s="240"/>
      <c r="ALZ32" s="240"/>
      <c r="AMA32" s="240"/>
      <c r="AMB32" s="240"/>
      <c r="AMC32" s="240"/>
      <c r="AMD32" s="240"/>
      <c r="AME32" s="240"/>
      <c r="AMF32" s="240"/>
      <c r="AMG32" s="240"/>
      <c r="AMH32" s="240"/>
      <c r="AMI32" s="240"/>
      <c r="AMJ32" s="240"/>
      <c r="AMK32" s="240"/>
    </row>
    <row r="33" spans="1:1025" s="234" customFormat="1" ht="63.75" customHeight="1" x14ac:dyDescent="0.25">
      <c r="A33" s="225" t="s">
        <v>115</v>
      </c>
      <c r="B33" s="225" t="s">
        <v>99</v>
      </c>
      <c r="C33" s="263"/>
      <c r="D33" s="263"/>
      <c r="E33" s="263"/>
      <c r="F33" s="225" t="s">
        <v>283</v>
      </c>
      <c r="G33" s="193">
        <v>3.2</v>
      </c>
      <c r="H33" s="264">
        <v>3.2</v>
      </c>
      <c r="I33" s="264">
        <v>100</v>
      </c>
      <c r="J33" s="225" t="s">
        <v>307</v>
      </c>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c r="JH33" s="240"/>
      <c r="JI33" s="240"/>
      <c r="JJ33" s="240"/>
      <c r="JK33" s="240"/>
      <c r="JL33" s="240"/>
      <c r="JM33" s="240"/>
      <c r="JN33" s="240"/>
      <c r="JO33" s="240"/>
      <c r="JP33" s="240"/>
      <c r="JQ33" s="240"/>
      <c r="JR33" s="240"/>
      <c r="JS33" s="240"/>
      <c r="JT33" s="240"/>
      <c r="JU33" s="240"/>
      <c r="JV33" s="240"/>
      <c r="JW33" s="240"/>
      <c r="JX33" s="240"/>
      <c r="JY33" s="240"/>
      <c r="JZ33" s="240"/>
      <c r="KA33" s="240"/>
      <c r="KB33" s="240"/>
      <c r="KC33" s="240"/>
      <c r="KD33" s="240"/>
      <c r="KE33" s="240"/>
      <c r="KF33" s="240"/>
      <c r="KG33" s="240"/>
      <c r="KH33" s="240"/>
      <c r="KI33" s="240"/>
      <c r="KJ33" s="240"/>
      <c r="KK33" s="240"/>
      <c r="KL33" s="240"/>
      <c r="KM33" s="240"/>
      <c r="KN33" s="240"/>
      <c r="KO33" s="240"/>
      <c r="KP33" s="240"/>
      <c r="KQ33" s="240"/>
      <c r="KR33" s="240"/>
      <c r="KS33" s="240"/>
      <c r="KT33" s="240"/>
      <c r="KU33" s="240"/>
      <c r="KV33" s="240"/>
      <c r="KW33" s="240"/>
      <c r="KX33" s="240"/>
      <c r="KY33" s="240"/>
      <c r="KZ33" s="240"/>
      <c r="LA33" s="240"/>
      <c r="LB33" s="240"/>
      <c r="LC33" s="240"/>
      <c r="LD33" s="240"/>
      <c r="LE33" s="240"/>
      <c r="LF33" s="240"/>
      <c r="LG33" s="240"/>
      <c r="LH33" s="240"/>
      <c r="LI33" s="240"/>
      <c r="LJ33" s="240"/>
      <c r="LK33" s="240"/>
      <c r="LL33" s="240"/>
      <c r="LM33" s="240"/>
      <c r="LN33" s="240"/>
      <c r="LO33" s="240"/>
      <c r="LP33" s="240"/>
      <c r="LQ33" s="240"/>
      <c r="LR33" s="240"/>
      <c r="LS33" s="240"/>
      <c r="LT33" s="240"/>
      <c r="LU33" s="240"/>
      <c r="LV33" s="240"/>
      <c r="LW33" s="240"/>
      <c r="LX33" s="240"/>
      <c r="LY33" s="240"/>
      <c r="LZ33" s="240"/>
      <c r="MA33" s="240"/>
      <c r="MB33" s="240"/>
      <c r="MC33" s="240"/>
      <c r="MD33" s="240"/>
      <c r="ME33" s="240"/>
      <c r="MF33" s="240"/>
      <c r="MG33" s="240"/>
      <c r="MH33" s="240"/>
      <c r="MI33" s="240"/>
      <c r="MJ33" s="240"/>
      <c r="MK33" s="240"/>
      <c r="ML33" s="240"/>
      <c r="MM33" s="240"/>
      <c r="MN33" s="240"/>
      <c r="MO33" s="240"/>
      <c r="MP33" s="240"/>
      <c r="MQ33" s="240"/>
      <c r="MR33" s="240"/>
      <c r="MS33" s="240"/>
      <c r="MT33" s="240"/>
      <c r="MU33" s="240"/>
      <c r="MV33" s="240"/>
      <c r="MW33" s="240"/>
      <c r="MX33" s="240"/>
      <c r="MY33" s="240"/>
      <c r="MZ33" s="240"/>
      <c r="NA33" s="240"/>
      <c r="NB33" s="240"/>
      <c r="NC33" s="240"/>
      <c r="ND33" s="240"/>
      <c r="NE33" s="240"/>
      <c r="NF33" s="240"/>
      <c r="NG33" s="240"/>
      <c r="NH33" s="240"/>
      <c r="NI33" s="240"/>
      <c r="NJ33" s="240"/>
      <c r="NK33" s="240"/>
      <c r="NL33" s="240"/>
      <c r="NM33" s="240"/>
      <c r="NN33" s="240"/>
      <c r="NO33" s="240"/>
      <c r="NP33" s="240"/>
      <c r="NQ33" s="240"/>
      <c r="NR33" s="240"/>
      <c r="NS33" s="240"/>
      <c r="NT33" s="240"/>
      <c r="NU33" s="240"/>
      <c r="NV33" s="240"/>
      <c r="NW33" s="240"/>
      <c r="NX33" s="240"/>
      <c r="NY33" s="240"/>
      <c r="NZ33" s="240"/>
      <c r="OA33" s="240"/>
      <c r="OB33" s="240"/>
      <c r="OC33" s="240"/>
      <c r="OD33" s="240"/>
      <c r="OE33" s="240"/>
      <c r="OF33" s="240"/>
      <c r="OG33" s="240"/>
      <c r="OH33" s="240"/>
      <c r="OI33" s="240"/>
      <c r="OJ33" s="240"/>
      <c r="OK33" s="240"/>
      <c r="OL33" s="240"/>
      <c r="OM33" s="240"/>
      <c r="ON33" s="240"/>
      <c r="OO33" s="240"/>
      <c r="OP33" s="240"/>
      <c r="OQ33" s="240"/>
      <c r="OR33" s="240"/>
      <c r="OS33" s="240"/>
      <c r="OT33" s="240"/>
      <c r="OU33" s="240"/>
      <c r="OV33" s="240"/>
      <c r="OW33" s="240"/>
      <c r="OX33" s="240"/>
      <c r="OY33" s="240"/>
      <c r="OZ33" s="240"/>
      <c r="PA33" s="240"/>
      <c r="PB33" s="240"/>
      <c r="PC33" s="240"/>
      <c r="PD33" s="240"/>
      <c r="PE33" s="240"/>
      <c r="PF33" s="240"/>
      <c r="PG33" s="240"/>
      <c r="PH33" s="240"/>
      <c r="PI33" s="240"/>
      <c r="PJ33" s="240"/>
      <c r="PK33" s="240"/>
      <c r="PL33" s="240"/>
      <c r="PM33" s="240"/>
      <c r="PN33" s="240"/>
      <c r="PO33" s="240"/>
      <c r="PP33" s="240"/>
      <c r="PQ33" s="240"/>
      <c r="PR33" s="240"/>
      <c r="PS33" s="240"/>
      <c r="PT33" s="240"/>
      <c r="PU33" s="240"/>
      <c r="PV33" s="240"/>
      <c r="PW33" s="240"/>
      <c r="PX33" s="240"/>
      <c r="PY33" s="240"/>
      <c r="PZ33" s="240"/>
      <c r="QA33" s="240"/>
      <c r="QB33" s="240"/>
      <c r="QC33" s="240"/>
      <c r="QD33" s="240"/>
      <c r="QE33" s="240"/>
      <c r="QF33" s="240"/>
      <c r="QG33" s="240"/>
      <c r="QH33" s="240"/>
      <c r="QI33" s="240"/>
      <c r="QJ33" s="240"/>
      <c r="QK33" s="240"/>
      <c r="QL33" s="240"/>
      <c r="QM33" s="240"/>
      <c r="QN33" s="240"/>
      <c r="QO33" s="240"/>
      <c r="QP33" s="240"/>
      <c r="QQ33" s="240"/>
      <c r="QR33" s="240"/>
      <c r="QS33" s="240"/>
      <c r="QT33" s="240"/>
      <c r="QU33" s="240"/>
      <c r="QV33" s="240"/>
      <c r="QW33" s="240"/>
      <c r="QX33" s="240"/>
      <c r="QY33" s="240"/>
      <c r="QZ33" s="240"/>
      <c r="RA33" s="240"/>
      <c r="RB33" s="240"/>
      <c r="RC33" s="240"/>
      <c r="RD33" s="240"/>
      <c r="RE33" s="240"/>
      <c r="RF33" s="240"/>
      <c r="RG33" s="240"/>
      <c r="RH33" s="240"/>
      <c r="RI33" s="240"/>
      <c r="RJ33" s="240"/>
      <c r="RK33" s="240"/>
      <c r="RL33" s="240"/>
      <c r="RM33" s="240"/>
      <c r="RN33" s="240"/>
      <c r="RO33" s="240"/>
      <c r="RP33" s="240"/>
      <c r="RQ33" s="240"/>
      <c r="RR33" s="240"/>
      <c r="RS33" s="240"/>
      <c r="RT33" s="240"/>
      <c r="RU33" s="240"/>
      <c r="RV33" s="240"/>
      <c r="RW33" s="240"/>
      <c r="RX33" s="240"/>
      <c r="RY33" s="240"/>
      <c r="RZ33" s="240"/>
      <c r="SA33" s="240"/>
      <c r="SB33" s="240"/>
      <c r="SC33" s="240"/>
      <c r="SD33" s="240"/>
      <c r="SE33" s="240"/>
      <c r="SF33" s="240"/>
      <c r="SG33" s="240"/>
      <c r="SH33" s="240"/>
      <c r="SI33" s="240"/>
      <c r="SJ33" s="240"/>
      <c r="SK33" s="240"/>
      <c r="SL33" s="240"/>
      <c r="SM33" s="240"/>
      <c r="SN33" s="240"/>
      <c r="SO33" s="240"/>
      <c r="SP33" s="240"/>
      <c r="SQ33" s="240"/>
      <c r="SR33" s="240"/>
      <c r="SS33" s="240"/>
      <c r="ST33" s="240"/>
      <c r="SU33" s="240"/>
      <c r="SV33" s="240"/>
      <c r="SW33" s="240"/>
      <c r="SX33" s="240"/>
      <c r="SY33" s="240"/>
      <c r="SZ33" s="240"/>
      <c r="TA33" s="240"/>
      <c r="TB33" s="240"/>
      <c r="TC33" s="240"/>
      <c r="TD33" s="240"/>
      <c r="TE33" s="240"/>
      <c r="TF33" s="240"/>
      <c r="TG33" s="240"/>
      <c r="TH33" s="240"/>
      <c r="TI33" s="240"/>
      <c r="TJ33" s="240"/>
      <c r="TK33" s="240"/>
      <c r="TL33" s="240"/>
      <c r="TM33" s="240"/>
      <c r="TN33" s="240"/>
      <c r="TO33" s="240"/>
      <c r="TP33" s="240"/>
      <c r="TQ33" s="240"/>
      <c r="TR33" s="240"/>
      <c r="TS33" s="240"/>
      <c r="TT33" s="240"/>
      <c r="TU33" s="240"/>
      <c r="TV33" s="240"/>
      <c r="TW33" s="240"/>
      <c r="TX33" s="240"/>
      <c r="TY33" s="240"/>
      <c r="TZ33" s="240"/>
      <c r="UA33" s="240"/>
      <c r="UB33" s="240"/>
      <c r="UC33" s="240"/>
      <c r="UD33" s="240"/>
      <c r="UE33" s="240"/>
      <c r="UF33" s="240"/>
      <c r="UG33" s="240"/>
      <c r="UH33" s="240"/>
      <c r="UI33" s="240"/>
      <c r="UJ33" s="240"/>
      <c r="UK33" s="240"/>
      <c r="UL33" s="240"/>
      <c r="UM33" s="240"/>
      <c r="UN33" s="240"/>
      <c r="UO33" s="240"/>
      <c r="UP33" s="240"/>
      <c r="UQ33" s="240"/>
      <c r="UR33" s="240"/>
      <c r="US33" s="240"/>
      <c r="UT33" s="240"/>
      <c r="UU33" s="240"/>
      <c r="UV33" s="240"/>
      <c r="UW33" s="240"/>
      <c r="UX33" s="240"/>
      <c r="UY33" s="240"/>
      <c r="UZ33" s="240"/>
      <c r="VA33" s="240"/>
      <c r="VB33" s="240"/>
      <c r="VC33" s="240"/>
      <c r="VD33" s="240"/>
      <c r="VE33" s="240"/>
      <c r="VF33" s="240"/>
      <c r="VG33" s="240"/>
      <c r="VH33" s="240"/>
      <c r="VI33" s="240"/>
      <c r="VJ33" s="240"/>
      <c r="VK33" s="240"/>
      <c r="VL33" s="240"/>
      <c r="VM33" s="240"/>
      <c r="VN33" s="240"/>
      <c r="VO33" s="240"/>
      <c r="VP33" s="240"/>
      <c r="VQ33" s="240"/>
      <c r="VR33" s="240"/>
      <c r="VS33" s="240"/>
      <c r="VT33" s="240"/>
      <c r="VU33" s="240"/>
      <c r="VV33" s="240"/>
      <c r="VW33" s="240"/>
      <c r="VX33" s="240"/>
      <c r="VY33" s="240"/>
      <c r="VZ33" s="240"/>
      <c r="WA33" s="240"/>
      <c r="WB33" s="240"/>
      <c r="WC33" s="240"/>
      <c r="WD33" s="240"/>
      <c r="WE33" s="240"/>
      <c r="WF33" s="240"/>
      <c r="WG33" s="240"/>
      <c r="WH33" s="240"/>
      <c r="WI33" s="240"/>
      <c r="WJ33" s="240"/>
      <c r="WK33" s="240"/>
      <c r="WL33" s="240"/>
      <c r="WM33" s="240"/>
      <c r="WN33" s="240"/>
      <c r="WO33" s="240"/>
      <c r="WP33" s="240"/>
      <c r="WQ33" s="240"/>
      <c r="WR33" s="240"/>
      <c r="WS33" s="240"/>
      <c r="WT33" s="240"/>
      <c r="WU33" s="240"/>
      <c r="WV33" s="240"/>
      <c r="WW33" s="240"/>
      <c r="WX33" s="240"/>
      <c r="WY33" s="240"/>
      <c r="WZ33" s="240"/>
      <c r="XA33" s="240"/>
      <c r="XB33" s="240"/>
      <c r="XC33" s="240"/>
      <c r="XD33" s="240"/>
      <c r="XE33" s="240"/>
      <c r="XF33" s="240"/>
      <c r="XG33" s="240"/>
      <c r="XH33" s="240"/>
      <c r="XI33" s="240"/>
      <c r="XJ33" s="240"/>
      <c r="XK33" s="240"/>
      <c r="XL33" s="240"/>
      <c r="XM33" s="240"/>
      <c r="XN33" s="240"/>
      <c r="XO33" s="240"/>
      <c r="XP33" s="240"/>
      <c r="XQ33" s="240"/>
      <c r="XR33" s="240"/>
      <c r="XS33" s="240"/>
      <c r="XT33" s="240"/>
      <c r="XU33" s="240"/>
      <c r="XV33" s="240"/>
      <c r="XW33" s="240"/>
      <c r="XX33" s="240"/>
      <c r="XY33" s="240"/>
      <c r="XZ33" s="240"/>
      <c r="YA33" s="240"/>
      <c r="YB33" s="240"/>
      <c r="YC33" s="240"/>
      <c r="YD33" s="240"/>
      <c r="YE33" s="240"/>
      <c r="YF33" s="240"/>
      <c r="YG33" s="240"/>
      <c r="YH33" s="240"/>
      <c r="YI33" s="240"/>
      <c r="YJ33" s="240"/>
      <c r="YK33" s="240"/>
      <c r="YL33" s="240"/>
      <c r="YM33" s="240"/>
      <c r="YN33" s="240"/>
      <c r="YO33" s="240"/>
      <c r="YP33" s="240"/>
      <c r="YQ33" s="240"/>
      <c r="YR33" s="240"/>
      <c r="YS33" s="240"/>
      <c r="YT33" s="240"/>
      <c r="YU33" s="240"/>
      <c r="YV33" s="240"/>
      <c r="YW33" s="240"/>
      <c r="YX33" s="240"/>
      <c r="YY33" s="240"/>
      <c r="YZ33" s="240"/>
      <c r="ZA33" s="240"/>
      <c r="ZB33" s="240"/>
      <c r="ZC33" s="240"/>
      <c r="ZD33" s="240"/>
      <c r="ZE33" s="240"/>
      <c r="ZF33" s="240"/>
      <c r="ZG33" s="240"/>
      <c r="ZH33" s="240"/>
      <c r="ZI33" s="240"/>
      <c r="ZJ33" s="240"/>
      <c r="ZK33" s="240"/>
      <c r="ZL33" s="240"/>
      <c r="ZM33" s="240"/>
      <c r="ZN33" s="240"/>
      <c r="ZO33" s="240"/>
      <c r="ZP33" s="240"/>
      <c r="ZQ33" s="240"/>
      <c r="ZR33" s="240"/>
      <c r="ZS33" s="240"/>
      <c r="ZT33" s="240"/>
      <c r="ZU33" s="240"/>
      <c r="ZV33" s="240"/>
      <c r="ZW33" s="240"/>
      <c r="ZX33" s="240"/>
      <c r="ZY33" s="240"/>
      <c r="ZZ33" s="240"/>
      <c r="AAA33" s="240"/>
      <c r="AAB33" s="240"/>
      <c r="AAC33" s="240"/>
      <c r="AAD33" s="240"/>
      <c r="AAE33" s="240"/>
      <c r="AAF33" s="240"/>
      <c r="AAG33" s="240"/>
      <c r="AAH33" s="240"/>
      <c r="AAI33" s="240"/>
      <c r="AAJ33" s="240"/>
      <c r="AAK33" s="240"/>
      <c r="AAL33" s="240"/>
      <c r="AAM33" s="240"/>
      <c r="AAN33" s="240"/>
      <c r="AAO33" s="240"/>
      <c r="AAP33" s="240"/>
      <c r="AAQ33" s="240"/>
      <c r="AAR33" s="240"/>
      <c r="AAS33" s="240"/>
      <c r="AAT33" s="240"/>
      <c r="AAU33" s="240"/>
      <c r="AAV33" s="240"/>
      <c r="AAW33" s="240"/>
      <c r="AAX33" s="240"/>
      <c r="AAY33" s="240"/>
      <c r="AAZ33" s="240"/>
      <c r="ABA33" s="240"/>
      <c r="ABB33" s="240"/>
      <c r="ABC33" s="240"/>
      <c r="ABD33" s="240"/>
      <c r="ABE33" s="240"/>
      <c r="ABF33" s="240"/>
      <c r="ABG33" s="240"/>
      <c r="ABH33" s="240"/>
      <c r="ABI33" s="240"/>
      <c r="ABJ33" s="240"/>
      <c r="ABK33" s="240"/>
      <c r="ABL33" s="240"/>
      <c r="ABM33" s="240"/>
      <c r="ABN33" s="240"/>
      <c r="ABO33" s="240"/>
      <c r="ABP33" s="240"/>
      <c r="ABQ33" s="240"/>
      <c r="ABR33" s="240"/>
      <c r="ABS33" s="240"/>
      <c r="ABT33" s="240"/>
      <c r="ABU33" s="240"/>
      <c r="ABV33" s="240"/>
      <c r="ABW33" s="240"/>
      <c r="ABX33" s="240"/>
      <c r="ABY33" s="240"/>
      <c r="ABZ33" s="240"/>
      <c r="ACA33" s="240"/>
      <c r="ACB33" s="240"/>
      <c r="ACC33" s="240"/>
      <c r="ACD33" s="240"/>
      <c r="ACE33" s="240"/>
      <c r="ACF33" s="240"/>
      <c r="ACG33" s="240"/>
      <c r="ACH33" s="240"/>
      <c r="ACI33" s="240"/>
      <c r="ACJ33" s="240"/>
      <c r="ACK33" s="240"/>
      <c r="ACL33" s="240"/>
      <c r="ACM33" s="240"/>
      <c r="ACN33" s="240"/>
      <c r="ACO33" s="240"/>
      <c r="ACP33" s="240"/>
      <c r="ACQ33" s="240"/>
      <c r="ACR33" s="240"/>
      <c r="ACS33" s="240"/>
      <c r="ACT33" s="240"/>
      <c r="ACU33" s="240"/>
      <c r="ACV33" s="240"/>
      <c r="ACW33" s="240"/>
      <c r="ACX33" s="240"/>
      <c r="ACY33" s="240"/>
      <c r="ACZ33" s="240"/>
      <c r="ADA33" s="240"/>
      <c r="ADB33" s="240"/>
      <c r="ADC33" s="240"/>
      <c r="ADD33" s="240"/>
      <c r="ADE33" s="240"/>
      <c r="ADF33" s="240"/>
      <c r="ADG33" s="240"/>
      <c r="ADH33" s="240"/>
      <c r="ADI33" s="240"/>
      <c r="ADJ33" s="240"/>
      <c r="ADK33" s="240"/>
      <c r="ADL33" s="240"/>
      <c r="ADM33" s="240"/>
      <c r="ADN33" s="240"/>
      <c r="ADO33" s="240"/>
      <c r="ADP33" s="240"/>
      <c r="ADQ33" s="240"/>
      <c r="ADR33" s="240"/>
      <c r="ADS33" s="240"/>
      <c r="ADT33" s="240"/>
      <c r="ADU33" s="240"/>
      <c r="ADV33" s="240"/>
      <c r="ADW33" s="240"/>
      <c r="ADX33" s="240"/>
      <c r="ADY33" s="240"/>
      <c r="ADZ33" s="240"/>
      <c r="AEA33" s="240"/>
      <c r="AEB33" s="240"/>
      <c r="AEC33" s="240"/>
      <c r="AED33" s="240"/>
      <c r="AEE33" s="240"/>
      <c r="AEF33" s="240"/>
      <c r="AEG33" s="240"/>
      <c r="AEH33" s="240"/>
      <c r="AEI33" s="240"/>
      <c r="AEJ33" s="240"/>
      <c r="AEK33" s="240"/>
      <c r="AEL33" s="240"/>
      <c r="AEM33" s="240"/>
      <c r="AEN33" s="240"/>
      <c r="AEO33" s="240"/>
      <c r="AEP33" s="240"/>
      <c r="AEQ33" s="240"/>
      <c r="AER33" s="240"/>
      <c r="AES33" s="240"/>
      <c r="AET33" s="240"/>
      <c r="AEU33" s="240"/>
      <c r="AEV33" s="240"/>
      <c r="AEW33" s="240"/>
      <c r="AEX33" s="240"/>
      <c r="AEY33" s="240"/>
      <c r="AEZ33" s="240"/>
      <c r="AFA33" s="240"/>
      <c r="AFB33" s="240"/>
      <c r="AFC33" s="240"/>
      <c r="AFD33" s="240"/>
      <c r="AFE33" s="240"/>
      <c r="AFF33" s="240"/>
      <c r="AFG33" s="240"/>
      <c r="AFH33" s="240"/>
      <c r="AFI33" s="240"/>
      <c r="AFJ33" s="240"/>
      <c r="AFK33" s="240"/>
      <c r="AFL33" s="240"/>
      <c r="AFM33" s="240"/>
      <c r="AFN33" s="240"/>
      <c r="AFO33" s="240"/>
      <c r="AFP33" s="240"/>
      <c r="AFQ33" s="240"/>
      <c r="AFR33" s="240"/>
      <c r="AFS33" s="240"/>
      <c r="AFT33" s="240"/>
      <c r="AFU33" s="240"/>
      <c r="AFV33" s="240"/>
      <c r="AFW33" s="240"/>
      <c r="AFX33" s="240"/>
      <c r="AFY33" s="240"/>
      <c r="AFZ33" s="240"/>
      <c r="AGA33" s="240"/>
      <c r="AGB33" s="240"/>
      <c r="AGC33" s="240"/>
      <c r="AGD33" s="240"/>
      <c r="AGE33" s="240"/>
      <c r="AGF33" s="240"/>
      <c r="AGG33" s="240"/>
      <c r="AGH33" s="240"/>
      <c r="AGI33" s="240"/>
      <c r="AGJ33" s="240"/>
      <c r="AGK33" s="240"/>
      <c r="AGL33" s="240"/>
      <c r="AGM33" s="240"/>
      <c r="AGN33" s="240"/>
      <c r="AGO33" s="240"/>
      <c r="AGP33" s="240"/>
      <c r="AGQ33" s="240"/>
      <c r="AGR33" s="240"/>
      <c r="AGS33" s="240"/>
      <c r="AGT33" s="240"/>
      <c r="AGU33" s="240"/>
      <c r="AGV33" s="240"/>
      <c r="AGW33" s="240"/>
      <c r="AGX33" s="240"/>
      <c r="AGY33" s="240"/>
      <c r="AGZ33" s="240"/>
      <c r="AHA33" s="240"/>
      <c r="AHB33" s="240"/>
      <c r="AHC33" s="240"/>
      <c r="AHD33" s="240"/>
      <c r="AHE33" s="240"/>
      <c r="AHF33" s="240"/>
      <c r="AHG33" s="240"/>
      <c r="AHH33" s="240"/>
      <c r="AHI33" s="240"/>
      <c r="AHJ33" s="240"/>
      <c r="AHK33" s="240"/>
      <c r="AHL33" s="240"/>
      <c r="AHM33" s="240"/>
      <c r="AHN33" s="240"/>
      <c r="AHO33" s="240"/>
      <c r="AHP33" s="240"/>
      <c r="AHQ33" s="240"/>
      <c r="AHR33" s="240"/>
      <c r="AHS33" s="240"/>
      <c r="AHT33" s="240"/>
      <c r="AHU33" s="240"/>
      <c r="AHV33" s="240"/>
      <c r="AHW33" s="240"/>
      <c r="AHX33" s="240"/>
      <c r="AHY33" s="240"/>
      <c r="AHZ33" s="240"/>
      <c r="AIA33" s="240"/>
      <c r="AIB33" s="240"/>
      <c r="AIC33" s="240"/>
      <c r="AID33" s="240"/>
      <c r="AIE33" s="240"/>
      <c r="AIF33" s="240"/>
      <c r="AIG33" s="240"/>
      <c r="AIH33" s="240"/>
      <c r="AII33" s="240"/>
      <c r="AIJ33" s="240"/>
      <c r="AIK33" s="240"/>
      <c r="AIL33" s="240"/>
      <c r="AIM33" s="240"/>
      <c r="AIN33" s="240"/>
      <c r="AIO33" s="240"/>
      <c r="AIP33" s="240"/>
      <c r="AIQ33" s="240"/>
      <c r="AIR33" s="240"/>
      <c r="AIS33" s="240"/>
      <c r="AIT33" s="240"/>
      <c r="AIU33" s="240"/>
      <c r="AIV33" s="240"/>
      <c r="AIW33" s="240"/>
      <c r="AIX33" s="240"/>
      <c r="AIY33" s="240"/>
      <c r="AIZ33" s="240"/>
      <c r="AJA33" s="240"/>
      <c r="AJB33" s="240"/>
      <c r="AJC33" s="240"/>
      <c r="AJD33" s="240"/>
      <c r="AJE33" s="240"/>
      <c r="AJF33" s="240"/>
      <c r="AJG33" s="240"/>
      <c r="AJH33" s="240"/>
      <c r="AJI33" s="240"/>
      <c r="AJJ33" s="240"/>
      <c r="AJK33" s="240"/>
      <c r="AJL33" s="240"/>
      <c r="AJM33" s="240"/>
      <c r="AJN33" s="240"/>
      <c r="AJO33" s="240"/>
      <c r="AJP33" s="240"/>
      <c r="AJQ33" s="240"/>
      <c r="AJR33" s="240"/>
      <c r="AJS33" s="240"/>
      <c r="AJT33" s="240"/>
      <c r="AJU33" s="240"/>
      <c r="AJV33" s="240"/>
      <c r="AJW33" s="240"/>
      <c r="AJX33" s="240"/>
      <c r="AJY33" s="240"/>
      <c r="AJZ33" s="240"/>
      <c r="AKA33" s="240"/>
      <c r="AKB33" s="240"/>
      <c r="AKC33" s="240"/>
      <c r="AKD33" s="240"/>
      <c r="AKE33" s="240"/>
      <c r="AKF33" s="240"/>
      <c r="AKG33" s="240"/>
      <c r="AKH33" s="240"/>
      <c r="AKI33" s="240"/>
      <c r="AKJ33" s="240"/>
      <c r="AKK33" s="240"/>
      <c r="AKL33" s="240"/>
      <c r="AKM33" s="240"/>
      <c r="AKN33" s="240"/>
      <c r="AKO33" s="240"/>
      <c r="AKP33" s="240"/>
      <c r="AKQ33" s="240"/>
      <c r="AKR33" s="240"/>
      <c r="AKS33" s="240"/>
      <c r="AKT33" s="240"/>
      <c r="AKU33" s="240"/>
      <c r="AKV33" s="240"/>
      <c r="AKW33" s="240"/>
      <c r="AKX33" s="240"/>
      <c r="AKY33" s="240"/>
      <c r="AKZ33" s="240"/>
      <c r="ALA33" s="240"/>
      <c r="ALB33" s="240"/>
      <c r="ALC33" s="240"/>
      <c r="ALD33" s="240"/>
      <c r="ALE33" s="240"/>
      <c r="ALF33" s="240"/>
      <c r="ALG33" s="240"/>
      <c r="ALH33" s="240"/>
      <c r="ALI33" s="240"/>
      <c r="ALJ33" s="240"/>
      <c r="ALK33" s="240"/>
      <c r="ALL33" s="240"/>
      <c r="ALM33" s="240"/>
      <c r="ALN33" s="240"/>
      <c r="ALO33" s="240"/>
      <c r="ALP33" s="240"/>
      <c r="ALQ33" s="240"/>
      <c r="ALR33" s="240"/>
      <c r="ALS33" s="240"/>
      <c r="ALT33" s="240"/>
      <c r="ALU33" s="240"/>
      <c r="ALV33" s="240"/>
      <c r="ALW33" s="240"/>
      <c r="ALX33" s="240"/>
      <c r="ALY33" s="240"/>
      <c r="ALZ33" s="240"/>
      <c r="AMA33" s="240"/>
      <c r="AMB33" s="240"/>
      <c r="AMC33" s="240"/>
      <c r="AMD33" s="240"/>
      <c r="AME33" s="240"/>
      <c r="AMF33" s="240"/>
      <c r="AMG33" s="240"/>
      <c r="AMH33" s="240"/>
      <c r="AMI33" s="240"/>
      <c r="AMJ33" s="240"/>
      <c r="AMK33" s="240"/>
    </row>
    <row r="34" spans="1:1025" s="234" customFormat="1" x14ac:dyDescent="0.25">
      <c r="A34" s="314" t="s">
        <v>279</v>
      </c>
      <c r="B34" s="314"/>
      <c r="C34" s="314"/>
      <c r="D34" s="314"/>
      <c r="E34" s="314"/>
      <c r="F34" s="314"/>
      <c r="G34" s="314"/>
      <c r="H34" s="314"/>
      <c r="I34" s="314"/>
      <c r="J34" s="314"/>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c r="JH34" s="240"/>
      <c r="JI34" s="240"/>
      <c r="JJ34" s="240"/>
      <c r="JK34" s="240"/>
      <c r="JL34" s="240"/>
      <c r="JM34" s="240"/>
      <c r="JN34" s="240"/>
      <c r="JO34" s="240"/>
      <c r="JP34" s="240"/>
      <c r="JQ34" s="240"/>
      <c r="JR34" s="240"/>
      <c r="JS34" s="240"/>
      <c r="JT34" s="240"/>
      <c r="JU34" s="240"/>
      <c r="JV34" s="240"/>
      <c r="JW34" s="240"/>
      <c r="JX34" s="240"/>
      <c r="JY34" s="240"/>
      <c r="JZ34" s="240"/>
      <c r="KA34" s="240"/>
      <c r="KB34" s="240"/>
      <c r="KC34" s="240"/>
      <c r="KD34" s="240"/>
      <c r="KE34" s="240"/>
      <c r="KF34" s="240"/>
      <c r="KG34" s="240"/>
      <c r="KH34" s="240"/>
      <c r="KI34" s="240"/>
      <c r="KJ34" s="240"/>
      <c r="KK34" s="240"/>
      <c r="KL34" s="240"/>
      <c r="KM34" s="240"/>
      <c r="KN34" s="240"/>
      <c r="KO34" s="240"/>
      <c r="KP34" s="240"/>
      <c r="KQ34" s="240"/>
      <c r="KR34" s="240"/>
      <c r="KS34" s="240"/>
      <c r="KT34" s="240"/>
      <c r="KU34" s="240"/>
      <c r="KV34" s="240"/>
      <c r="KW34" s="240"/>
      <c r="KX34" s="240"/>
      <c r="KY34" s="240"/>
      <c r="KZ34" s="240"/>
      <c r="LA34" s="240"/>
      <c r="LB34" s="240"/>
      <c r="LC34" s="240"/>
      <c r="LD34" s="240"/>
      <c r="LE34" s="240"/>
      <c r="LF34" s="240"/>
      <c r="LG34" s="240"/>
      <c r="LH34" s="240"/>
      <c r="LI34" s="240"/>
      <c r="LJ34" s="240"/>
      <c r="LK34" s="240"/>
      <c r="LL34" s="240"/>
      <c r="LM34" s="240"/>
      <c r="LN34" s="240"/>
      <c r="LO34" s="240"/>
      <c r="LP34" s="240"/>
      <c r="LQ34" s="240"/>
      <c r="LR34" s="240"/>
      <c r="LS34" s="240"/>
      <c r="LT34" s="240"/>
      <c r="LU34" s="240"/>
      <c r="LV34" s="240"/>
      <c r="LW34" s="240"/>
      <c r="LX34" s="240"/>
      <c r="LY34" s="240"/>
      <c r="LZ34" s="240"/>
      <c r="MA34" s="240"/>
      <c r="MB34" s="240"/>
      <c r="MC34" s="240"/>
      <c r="MD34" s="240"/>
      <c r="ME34" s="240"/>
      <c r="MF34" s="240"/>
      <c r="MG34" s="240"/>
      <c r="MH34" s="240"/>
      <c r="MI34" s="240"/>
      <c r="MJ34" s="240"/>
      <c r="MK34" s="240"/>
      <c r="ML34" s="240"/>
      <c r="MM34" s="240"/>
      <c r="MN34" s="240"/>
      <c r="MO34" s="240"/>
      <c r="MP34" s="240"/>
      <c r="MQ34" s="240"/>
      <c r="MR34" s="240"/>
      <c r="MS34" s="240"/>
      <c r="MT34" s="240"/>
      <c r="MU34" s="240"/>
      <c r="MV34" s="240"/>
      <c r="MW34" s="240"/>
      <c r="MX34" s="240"/>
      <c r="MY34" s="240"/>
      <c r="MZ34" s="240"/>
      <c r="NA34" s="240"/>
      <c r="NB34" s="240"/>
      <c r="NC34" s="240"/>
      <c r="ND34" s="240"/>
      <c r="NE34" s="240"/>
      <c r="NF34" s="240"/>
      <c r="NG34" s="240"/>
      <c r="NH34" s="240"/>
      <c r="NI34" s="240"/>
      <c r="NJ34" s="240"/>
      <c r="NK34" s="240"/>
      <c r="NL34" s="240"/>
      <c r="NM34" s="240"/>
      <c r="NN34" s="240"/>
      <c r="NO34" s="240"/>
      <c r="NP34" s="240"/>
      <c r="NQ34" s="240"/>
      <c r="NR34" s="240"/>
      <c r="NS34" s="240"/>
      <c r="NT34" s="240"/>
      <c r="NU34" s="240"/>
      <c r="NV34" s="240"/>
      <c r="NW34" s="240"/>
      <c r="NX34" s="240"/>
      <c r="NY34" s="240"/>
      <c r="NZ34" s="240"/>
      <c r="OA34" s="240"/>
      <c r="OB34" s="240"/>
      <c r="OC34" s="240"/>
      <c r="OD34" s="240"/>
      <c r="OE34" s="240"/>
      <c r="OF34" s="240"/>
      <c r="OG34" s="240"/>
      <c r="OH34" s="240"/>
      <c r="OI34" s="240"/>
      <c r="OJ34" s="240"/>
      <c r="OK34" s="240"/>
      <c r="OL34" s="240"/>
      <c r="OM34" s="240"/>
      <c r="ON34" s="240"/>
      <c r="OO34" s="240"/>
      <c r="OP34" s="240"/>
      <c r="OQ34" s="240"/>
      <c r="OR34" s="240"/>
      <c r="OS34" s="240"/>
      <c r="OT34" s="240"/>
      <c r="OU34" s="240"/>
      <c r="OV34" s="240"/>
      <c r="OW34" s="240"/>
      <c r="OX34" s="240"/>
      <c r="OY34" s="240"/>
      <c r="OZ34" s="240"/>
      <c r="PA34" s="240"/>
      <c r="PB34" s="240"/>
      <c r="PC34" s="240"/>
      <c r="PD34" s="240"/>
      <c r="PE34" s="240"/>
      <c r="PF34" s="240"/>
      <c r="PG34" s="240"/>
      <c r="PH34" s="240"/>
      <c r="PI34" s="240"/>
      <c r="PJ34" s="240"/>
      <c r="PK34" s="240"/>
      <c r="PL34" s="240"/>
      <c r="PM34" s="240"/>
      <c r="PN34" s="240"/>
      <c r="PO34" s="240"/>
      <c r="PP34" s="240"/>
      <c r="PQ34" s="240"/>
      <c r="PR34" s="240"/>
      <c r="PS34" s="240"/>
      <c r="PT34" s="240"/>
      <c r="PU34" s="240"/>
      <c r="PV34" s="240"/>
      <c r="PW34" s="240"/>
      <c r="PX34" s="240"/>
      <c r="PY34" s="240"/>
      <c r="PZ34" s="240"/>
      <c r="QA34" s="240"/>
      <c r="QB34" s="240"/>
      <c r="QC34" s="240"/>
      <c r="QD34" s="240"/>
      <c r="QE34" s="240"/>
      <c r="QF34" s="240"/>
      <c r="QG34" s="240"/>
      <c r="QH34" s="240"/>
      <c r="QI34" s="240"/>
      <c r="QJ34" s="240"/>
      <c r="QK34" s="240"/>
      <c r="QL34" s="240"/>
      <c r="QM34" s="240"/>
      <c r="QN34" s="240"/>
      <c r="QO34" s="240"/>
      <c r="QP34" s="240"/>
      <c r="QQ34" s="240"/>
      <c r="QR34" s="240"/>
      <c r="QS34" s="240"/>
      <c r="QT34" s="240"/>
      <c r="QU34" s="240"/>
      <c r="QV34" s="240"/>
      <c r="QW34" s="240"/>
      <c r="QX34" s="240"/>
      <c r="QY34" s="240"/>
      <c r="QZ34" s="240"/>
      <c r="RA34" s="240"/>
      <c r="RB34" s="240"/>
      <c r="RC34" s="240"/>
      <c r="RD34" s="240"/>
      <c r="RE34" s="240"/>
      <c r="RF34" s="240"/>
      <c r="RG34" s="240"/>
      <c r="RH34" s="240"/>
      <c r="RI34" s="240"/>
      <c r="RJ34" s="240"/>
      <c r="RK34" s="240"/>
      <c r="RL34" s="240"/>
      <c r="RM34" s="240"/>
      <c r="RN34" s="240"/>
      <c r="RO34" s="240"/>
      <c r="RP34" s="240"/>
      <c r="RQ34" s="240"/>
      <c r="RR34" s="240"/>
      <c r="RS34" s="240"/>
      <c r="RT34" s="240"/>
      <c r="RU34" s="240"/>
      <c r="RV34" s="240"/>
      <c r="RW34" s="240"/>
      <c r="RX34" s="240"/>
      <c r="RY34" s="240"/>
      <c r="RZ34" s="240"/>
      <c r="SA34" s="240"/>
      <c r="SB34" s="240"/>
      <c r="SC34" s="240"/>
      <c r="SD34" s="240"/>
      <c r="SE34" s="240"/>
      <c r="SF34" s="240"/>
      <c r="SG34" s="240"/>
      <c r="SH34" s="240"/>
      <c r="SI34" s="240"/>
      <c r="SJ34" s="240"/>
      <c r="SK34" s="240"/>
      <c r="SL34" s="240"/>
      <c r="SM34" s="240"/>
      <c r="SN34" s="240"/>
      <c r="SO34" s="240"/>
      <c r="SP34" s="240"/>
      <c r="SQ34" s="240"/>
      <c r="SR34" s="240"/>
      <c r="SS34" s="240"/>
      <c r="ST34" s="240"/>
      <c r="SU34" s="240"/>
      <c r="SV34" s="240"/>
      <c r="SW34" s="240"/>
      <c r="SX34" s="240"/>
      <c r="SY34" s="240"/>
      <c r="SZ34" s="240"/>
      <c r="TA34" s="240"/>
      <c r="TB34" s="240"/>
      <c r="TC34" s="240"/>
      <c r="TD34" s="240"/>
      <c r="TE34" s="240"/>
      <c r="TF34" s="240"/>
      <c r="TG34" s="240"/>
      <c r="TH34" s="240"/>
      <c r="TI34" s="240"/>
      <c r="TJ34" s="240"/>
      <c r="TK34" s="240"/>
      <c r="TL34" s="240"/>
      <c r="TM34" s="240"/>
      <c r="TN34" s="240"/>
      <c r="TO34" s="240"/>
      <c r="TP34" s="240"/>
      <c r="TQ34" s="240"/>
      <c r="TR34" s="240"/>
      <c r="TS34" s="240"/>
      <c r="TT34" s="240"/>
      <c r="TU34" s="240"/>
      <c r="TV34" s="240"/>
      <c r="TW34" s="240"/>
      <c r="TX34" s="240"/>
      <c r="TY34" s="240"/>
      <c r="TZ34" s="240"/>
      <c r="UA34" s="240"/>
      <c r="UB34" s="240"/>
      <c r="UC34" s="240"/>
      <c r="UD34" s="240"/>
      <c r="UE34" s="240"/>
      <c r="UF34" s="240"/>
      <c r="UG34" s="240"/>
      <c r="UH34" s="240"/>
      <c r="UI34" s="240"/>
      <c r="UJ34" s="240"/>
      <c r="UK34" s="240"/>
      <c r="UL34" s="240"/>
      <c r="UM34" s="240"/>
      <c r="UN34" s="240"/>
      <c r="UO34" s="240"/>
      <c r="UP34" s="240"/>
      <c r="UQ34" s="240"/>
      <c r="UR34" s="240"/>
      <c r="US34" s="240"/>
      <c r="UT34" s="240"/>
      <c r="UU34" s="240"/>
      <c r="UV34" s="240"/>
      <c r="UW34" s="240"/>
      <c r="UX34" s="240"/>
      <c r="UY34" s="240"/>
      <c r="UZ34" s="240"/>
      <c r="VA34" s="240"/>
      <c r="VB34" s="240"/>
      <c r="VC34" s="240"/>
      <c r="VD34" s="240"/>
      <c r="VE34" s="240"/>
      <c r="VF34" s="240"/>
      <c r="VG34" s="240"/>
      <c r="VH34" s="240"/>
      <c r="VI34" s="240"/>
      <c r="VJ34" s="240"/>
      <c r="VK34" s="240"/>
      <c r="VL34" s="240"/>
      <c r="VM34" s="240"/>
      <c r="VN34" s="240"/>
      <c r="VO34" s="240"/>
      <c r="VP34" s="240"/>
      <c r="VQ34" s="240"/>
      <c r="VR34" s="240"/>
      <c r="VS34" s="240"/>
      <c r="VT34" s="240"/>
      <c r="VU34" s="240"/>
      <c r="VV34" s="240"/>
      <c r="VW34" s="240"/>
      <c r="VX34" s="240"/>
      <c r="VY34" s="240"/>
      <c r="VZ34" s="240"/>
      <c r="WA34" s="240"/>
      <c r="WB34" s="240"/>
      <c r="WC34" s="240"/>
      <c r="WD34" s="240"/>
      <c r="WE34" s="240"/>
      <c r="WF34" s="240"/>
      <c r="WG34" s="240"/>
      <c r="WH34" s="240"/>
      <c r="WI34" s="240"/>
      <c r="WJ34" s="240"/>
      <c r="WK34" s="240"/>
      <c r="WL34" s="240"/>
      <c r="WM34" s="240"/>
      <c r="WN34" s="240"/>
      <c r="WO34" s="240"/>
      <c r="WP34" s="240"/>
      <c r="WQ34" s="240"/>
      <c r="WR34" s="240"/>
      <c r="WS34" s="240"/>
      <c r="WT34" s="240"/>
      <c r="WU34" s="240"/>
      <c r="WV34" s="240"/>
      <c r="WW34" s="240"/>
      <c r="WX34" s="240"/>
      <c r="WY34" s="240"/>
      <c r="WZ34" s="240"/>
      <c r="XA34" s="240"/>
      <c r="XB34" s="240"/>
      <c r="XC34" s="240"/>
      <c r="XD34" s="240"/>
      <c r="XE34" s="240"/>
      <c r="XF34" s="240"/>
      <c r="XG34" s="240"/>
      <c r="XH34" s="240"/>
      <c r="XI34" s="240"/>
      <c r="XJ34" s="240"/>
      <c r="XK34" s="240"/>
      <c r="XL34" s="240"/>
      <c r="XM34" s="240"/>
      <c r="XN34" s="240"/>
      <c r="XO34" s="240"/>
      <c r="XP34" s="240"/>
      <c r="XQ34" s="240"/>
      <c r="XR34" s="240"/>
      <c r="XS34" s="240"/>
      <c r="XT34" s="240"/>
      <c r="XU34" s="240"/>
      <c r="XV34" s="240"/>
      <c r="XW34" s="240"/>
      <c r="XX34" s="240"/>
      <c r="XY34" s="240"/>
      <c r="XZ34" s="240"/>
      <c r="YA34" s="240"/>
      <c r="YB34" s="240"/>
      <c r="YC34" s="240"/>
      <c r="YD34" s="240"/>
      <c r="YE34" s="240"/>
      <c r="YF34" s="240"/>
      <c r="YG34" s="240"/>
      <c r="YH34" s="240"/>
      <c r="YI34" s="240"/>
      <c r="YJ34" s="240"/>
      <c r="YK34" s="240"/>
      <c r="YL34" s="240"/>
      <c r="YM34" s="240"/>
      <c r="YN34" s="240"/>
      <c r="YO34" s="240"/>
      <c r="YP34" s="240"/>
      <c r="YQ34" s="240"/>
      <c r="YR34" s="240"/>
      <c r="YS34" s="240"/>
      <c r="YT34" s="240"/>
      <c r="YU34" s="240"/>
      <c r="YV34" s="240"/>
      <c r="YW34" s="240"/>
      <c r="YX34" s="240"/>
      <c r="YY34" s="240"/>
      <c r="YZ34" s="240"/>
      <c r="ZA34" s="240"/>
      <c r="ZB34" s="240"/>
      <c r="ZC34" s="240"/>
      <c r="ZD34" s="240"/>
      <c r="ZE34" s="240"/>
      <c r="ZF34" s="240"/>
      <c r="ZG34" s="240"/>
      <c r="ZH34" s="240"/>
      <c r="ZI34" s="240"/>
      <c r="ZJ34" s="240"/>
      <c r="ZK34" s="240"/>
      <c r="ZL34" s="240"/>
      <c r="ZM34" s="240"/>
      <c r="ZN34" s="240"/>
      <c r="ZO34" s="240"/>
      <c r="ZP34" s="240"/>
      <c r="ZQ34" s="240"/>
      <c r="ZR34" s="240"/>
      <c r="ZS34" s="240"/>
      <c r="ZT34" s="240"/>
      <c r="ZU34" s="240"/>
      <c r="ZV34" s="240"/>
      <c r="ZW34" s="240"/>
      <c r="ZX34" s="240"/>
      <c r="ZY34" s="240"/>
      <c r="ZZ34" s="240"/>
      <c r="AAA34" s="240"/>
      <c r="AAB34" s="240"/>
      <c r="AAC34" s="240"/>
      <c r="AAD34" s="240"/>
      <c r="AAE34" s="240"/>
      <c r="AAF34" s="240"/>
      <c r="AAG34" s="240"/>
      <c r="AAH34" s="240"/>
      <c r="AAI34" s="240"/>
      <c r="AAJ34" s="240"/>
      <c r="AAK34" s="240"/>
      <c r="AAL34" s="240"/>
      <c r="AAM34" s="240"/>
      <c r="AAN34" s="240"/>
      <c r="AAO34" s="240"/>
      <c r="AAP34" s="240"/>
      <c r="AAQ34" s="240"/>
      <c r="AAR34" s="240"/>
      <c r="AAS34" s="240"/>
      <c r="AAT34" s="240"/>
      <c r="AAU34" s="240"/>
      <c r="AAV34" s="240"/>
      <c r="AAW34" s="240"/>
      <c r="AAX34" s="240"/>
      <c r="AAY34" s="240"/>
      <c r="AAZ34" s="240"/>
      <c r="ABA34" s="240"/>
      <c r="ABB34" s="240"/>
      <c r="ABC34" s="240"/>
      <c r="ABD34" s="240"/>
      <c r="ABE34" s="240"/>
      <c r="ABF34" s="240"/>
      <c r="ABG34" s="240"/>
      <c r="ABH34" s="240"/>
      <c r="ABI34" s="240"/>
      <c r="ABJ34" s="240"/>
      <c r="ABK34" s="240"/>
      <c r="ABL34" s="240"/>
      <c r="ABM34" s="240"/>
      <c r="ABN34" s="240"/>
      <c r="ABO34" s="240"/>
      <c r="ABP34" s="240"/>
      <c r="ABQ34" s="240"/>
      <c r="ABR34" s="240"/>
      <c r="ABS34" s="240"/>
      <c r="ABT34" s="240"/>
      <c r="ABU34" s="240"/>
      <c r="ABV34" s="240"/>
      <c r="ABW34" s="240"/>
      <c r="ABX34" s="240"/>
      <c r="ABY34" s="240"/>
      <c r="ABZ34" s="240"/>
      <c r="ACA34" s="240"/>
      <c r="ACB34" s="240"/>
      <c r="ACC34" s="240"/>
      <c r="ACD34" s="240"/>
      <c r="ACE34" s="240"/>
      <c r="ACF34" s="240"/>
      <c r="ACG34" s="240"/>
      <c r="ACH34" s="240"/>
      <c r="ACI34" s="240"/>
      <c r="ACJ34" s="240"/>
      <c r="ACK34" s="240"/>
      <c r="ACL34" s="240"/>
      <c r="ACM34" s="240"/>
      <c r="ACN34" s="240"/>
      <c r="ACO34" s="240"/>
      <c r="ACP34" s="240"/>
      <c r="ACQ34" s="240"/>
      <c r="ACR34" s="240"/>
      <c r="ACS34" s="240"/>
      <c r="ACT34" s="240"/>
      <c r="ACU34" s="240"/>
      <c r="ACV34" s="240"/>
      <c r="ACW34" s="240"/>
      <c r="ACX34" s="240"/>
      <c r="ACY34" s="240"/>
      <c r="ACZ34" s="240"/>
      <c r="ADA34" s="240"/>
      <c r="ADB34" s="240"/>
      <c r="ADC34" s="240"/>
      <c r="ADD34" s="240"/>
      <c r="ADE34" s="240"/>
      <c r="ADF34" s="240"/>
      <c r="ADG34" s="240"/>
      <c r="ADH34" s="240"/>
      <c r="ADI34" s="240"/>
      <c r="ADJ34" s="240"/>
      <c r="ADK34" s="240"/>
      <c r="ADL34" s="240"/>
      <c r="ADM34" s="240"/>
      <c r="ADN34" s="240"/>
      <c r="ADO34" s="240"/>
      <c r="ADP34" s="240"/>
      <c r="ADQ34" s="240"/>
      <c r="ADR34" s="240"/>
      <c r="ADS34" s="240"/>
      <c r="ADT34" s="240"/>
      <c r="ADU34" s="240"/>
      <c r="ADV34" s="240"/>
      <c r="ADW34" s="240"/>
      <c r="ADX34" s="240"/>
      <c r="ADY34" s="240"/>
      <c r="ADZ34" s="240"/>
      <c r="AEA34" s="240"/>
      <c r="AEB34" s="240"/>
      <c r="AEC34" s="240"/>
      <c r="AED34" s="240"/>
      <c r="AEE34" s="240"/>
      <c r="AEF34" s="240"/>
      <c r="AEG34" s="240"/>
      <c r="AEH34" s="240"/>
      <c r="AEI34" s="240"/>
      <c r="AEJ34" s="240"/>
      <c r="AEK34" s="240"/>
      <c r="AEL34" s="240"/>
      <c r="AEM34" s="240"/>
      <c r="AEN34" s="240"/>
      <c r="AEO34" s="240"/>
      <c r="AEP34" s="240"/>
      <c r="AEQ34" s="240"/>
      <c r="AER34" s="240"/>
      <c r="AES34" s="240"/>
      <c r="AET34" s="240"/>
      <c r="AEU34" s="240"/>
      <c r="AEV34" s="240"/>
      <c r="AEW34" s="240"/>
      <c r="AEX34" s="240"/>
      <c r="AEY34" s="240"/>
      <c r="AEZ34" s="240"/>
      <c r="AFA34" s="240"/>
      <c r="AFB34" s="240"/>
      <c r="AFC34" s="240"/>
      <c r="AFD34" s="240"/>
      <c r="AFE34" s="240"/>
      <c r="AFF34" s="240"/>
      <c r="AFG34" s="240"/>
      <c r="AFH34" s="240"/>
      <c r="AFI34" s="240"/>
      <c r="AFJ34" s="240"/>
      <c r="AFK34" s="240"/>
      <c r="AFL34" s="240"/>
      <c r="AFM34" s="240"/>
      <c r="AFN34" s="240"/>
      <c r="AFO34" s="240"/>
      <c r="AFP34" s="240"/>
      <c r="AFQ34" s="240"/>
      <c r="AFR34" s="240"/>
      <c r="AFS34" s="240"/>
      <c r="AFT34" s="240"/>
      <c r="AFU34" s="240"/>
      <c r="AFV34" s="240"/>
      <c r="AFW34" s="240"/>
      <c r="AFX34" s="240"/>
      <c r="AFY34" s="240"/>
      <c r="AFZ34" s="240"/>
      <c r="AGA34" s="240"/>
      <c r="AGB34" s="240"/>
      <c r="AGC34" s="240"/>
      <c r="AGD34" s="240"/>
      <c r="AGE34" s="240"/>
      <c r="AGF34" s="240"/>
      <c r="AGG34" s="240"/>
      <c r="AGH34" s="240"/>
      <c r="AGI34" s="240"/>
      <c r="AGJ34" s="240"/>
      <c r="AGK34" s="240"/>
      <c r="AGL34" s="240"/>
      <c r="AGM34" s="240"/>
      <c r="AGN34" s="240"/>
      <c r="AGO34" s="240"/>
      <c r="AGP34" s="240"/>
      <c r="AGQ34" s="240"/>
      <c r="AGR34" s="240"/>
      <c r="AGS34" s="240"/>
      <c r="AGT34" s="240"/>
      <c r="AGU34" s="240"/>
      <c r="AGV34" s="240"/>
      <c r="AGW34" s="240"/>
      <c r="AGX34" s="240"/>
      <c r="AGY34" s="240"/>
      <c r="AGZ34" s="240"/>
      <c r="AHA34" s="240"/>
      <c r="AHB34" s="240"/>
      <c r="AHC34" s="240"/>
      <c r="AHD34" s="240"/>
      <c r="AHE34" s="240"/>
      <c r="AHF34" s="240"/>
      <c r="AHG34" s="240"/>
      <c r="AHH34" s="240"/>
      <c r="AHI34" s="240"/>
      <c r="AHJ34" s="240"/>
      <c r="AHK34" s="240"/>
      <c r="AHL34" s="240"/>
      <c r="AHM34" s="240"/>
      <c r="AHN34" s="240"/>
      <c r="AHO34" s="240"/>
      <c r="AHP34" s="240"/>
      <c r="AHQ34" s="240"/>
      <c r="AHR34" s="240"/>
      <c r="AHS34" s="240"/>
      <c r="AHT34" s="240"/>
      <c r="AHU34" s="240"/>
      <c r="AHV34" s="240"/>
      <c r="AHW34" s="240"/>
      <c r="AHX34" s="240"/>
      <c r="AHY34" s="240"/>
      <c r="AHZ34" s="240"/>
      <c r="AIA34" s="240"/>
      <c r="AIB34" s="240"/>
      <c r="AIC34" s="240"/>
      <c r="AID34" s="240"/>
      <c r="AIE34" s="240"/>
      <c r="AIF34" s="240"/>
      <c r="AIG34" s="240"/>
      <c r="AIH34" s="240"/>
      <c r="AII34" s="240"/>
      <c r="AIJ34" s="240"/>
      <c r="AIK34" s="240"/>
      <c r="AIL34" s="240"/>
      <c r="AIM34" s="240"/>
      <c r="AIN34" s="240"/>
      <c r="AIO34" s="240"/>
      <c r="AIP34" s="240"/>
      <c r="AIQ34" s="240"/>
      <c r="AIR34" s="240"/>
      <c r="AIS34" s="240"/>
      <c r="AIT34" s="240"/>
      <c r="AIU34" s="240"/>
      <c r="AIV34" s="240"/>
      <c r="AIW34" s="240"/>
      <c r="AIX34" s="240"/>
      <c r="AIY34" s="240"/>
      <c r="AIZ34" s="240"/>
      <c r="AJA34" s="240"/>
      <c r="AJB34" s="240"/>
      <c r="AJC34" s="240"/>
      <c r="AJD34" s="240"/>
      <c r="AJE34" s="240"/>
      <c r="AJF34" s="240"/>
      <c r="AJG34" s="240"/>
      <c r="AJH34" s="240"/>
      <c r="AJI34" s="240"/>
      <c r="AJJ34" s="240"/>
      <c r="AJK34" s="240"/>
      <c r="AJL34" s="240"/>
      <c r="AJM34" s="240"/>
      <c r="AJN34" s="240"/>
      <c r="AJO34" s="240"/>
      <c r="AJP34" s="240"/>
      <c r="AJQ34" s="240"/>
      <c r="AJR34" s="240"/>
      <c r="AJS34" s="240"/>
      <c r="AJT34" s="240"/>
      <c r="AJU34" s="240"/>
      <c r="AJV34" s="240"/>
      <c r="AJW34" s="240"/>
      <c r="AJX34" s="240"/>
      <c r="AJY34" s="240"/>
      <c r="AJZ34" s="240"/>
      <c r="AKA34" s="240"/>
      <c r="AKB34" s="240"/>
      <c r="AKC34" s="240"/>
      <c r="AKD34" s="240"/>
      <c r="AKE34" s="240"/>
      <c r="AKF34" s="240"/>
      <c r="AKG34" s="240"/>
      <c r="AKH34" s="240"/>
      <c r="AKI34" s="240"/>
      <c r="AKJ34" s="240"/>
      <c r="AKK34" s="240"/>
      <c r="AKL34" s="240"/>
      <c r="AKM34" s="240"/>
      <c r="AKN34" s="240"/>
      <c r="AKO34" s="240"/>
      <c r="AKP34" s="240"/>
      <c r="AKQ34" s="240"/>
      <c r="AKR34" s="240"/>
      <c r="AKS34" s="240"/>
      <c r="AKT34" s="240"/>
      <c r="AKU34" s="240"/>
      <c r="AKV34" s="240"/>
      <c r="AKW34" s="240"/>
      <c r="AKX34" s="240"/>
      <c r="AKY34" s="240"/>
      <c r="AKZ34" s="240"/>
      <c r="ALA34" s="240"/>
      <c r="ALB34" s="240"/>
      <c r="ALC34" s="240"/>
      <c r="ALD34" s="240"/>
      <c r="ALE34" s="240"/>
      <c r="ALF34" s="240"/>
      <c r="ALG34" s="240"/>
      <c r="ALH34" s="240"/>
      <c r="ALI34" s="240"/>
      <c r="ALJ34" s="240"/>
      <c r="ALK34" s="240"/>
      <c r="ALL34" s="240"/>
      <c r="ALM34" s="240"/>
      <c r="ALN34" s="240"/>
      <c r="ALO34" s="240"/>
      <c r="ALP34" s="240"/>
      <c r="ALQ34" s="240"/>
      <c r="ALR34" s="240"/>
      <c r="ALS34" s="240"/>
      <c r="ALT34" s="240"/>
      <c r="ALU34" s="240"/>
      <c r="ALV34" s="240"/>
      <c r="ALW34" s="240"/>
      <c r="ALX34" s="240"/>
      <c r="ALY34" s="240"/>
      <c r="ALZ34" s="240"/>
      <c r="AMA34" s="240"/>
      <c r="AMB34" s="240"/>
      <c r="AMC34" s="240"/>
      <c r="AMD34" s="240"/>
      <c r="AME34" s="240"/>
      <c r="AMF34" s="240"/>
      <c r="AMG34" s="240"/>
      <c r="AMH34" s="240"/>
      <c r="AMI34" s="240"/>
      <c r="AMJ34" s="240"/>
      <c r="AMK34" s="240"/>
    </row>
    <row r="35" spans="1:1025" s="234" customFormat="1" ht="223.5" customHeight="1" x14ac:dyDescent="0.25">
      <c r="A35" s="225" t="s">
        <v>138</v>
      </c>
      <c r="B35" s="225" t="s">
        <v>101</v>
      </c>
      <c r="C35" s="263"/>
      <c r="D35" s="263"/>
      <c r="E35" s="263"/>
      <c r="F35" s="225" t="s">
        <v>284</v>
      </c>
      <c r="G35" s="225">
        <v>1</v>
      </c>
      <c r="H35" s="264"/>
      <c r="I35" s="265"/>
      <c r="J35" s="233" t="s">
        <v>318</v>
      </c>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row>
    <row r="36" spans="1:1025" s="234" customFormat="1" ht="18.75" customHeight="1" x14ac:dyDescent="0.25">
      <c r="A36" s="266"/>
      <c r="B36" s="266"/>
      <c r="C36" s="267"/>
      <c r="D36" s="267"/>
      <c r="E36" s="267"/>
      <c r="F36" s="267"/>
      <c r="G36" s="266"/>
      <c r="H36" s="266"/>
      <c r="I36" s="266"/>
      <c r="J36" s="268"/>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c r="RG36" s="240"/>
      <c r="RH36" s="240"/>
      <c r="RI36" s="240"/>
      <c r="RJ36" s="240"/>
      <c r="RK36" s="240"/>
      <c r="RL36" s="240"/>
      <c r="RM36" s="240"/>
      <c r="RN36" s="240"/>
      <c r="RO36" s="240"/>
      <c r="RP36" s="240"/>
      <c r="RQ36" s="240"/>
      <c r="RR36" s="240"/>
      <c r="RS36" s="240"/>
      <c r="RT36" s="240"/>
      <c r="RU36" s="240"/>
      <c r="RV36" s="240"/>
      <c r="RW36" s="240"/>
      <c r="RX36" s="240"/>
      <c r="RY36" s="240"/>
      <c r="RZ36" s="240"/>
      <c r="SA36" s="240"/>
      <c r="SB36" s="240"/>
      <c r="SC36" s="240"/>
      <c r="SD36" s="240"/>
      <c r="SE36" s="240"/>
      <c r="SF36" s="240"/>
      <c r="SG36" s="240"/>
      <c r="SH36" s="240"/>
      <c r="SI36" s="240"/>
      <c r="SJ36" s="240"/>
      <c r="SK36" s="240"/>
      <c r="SL36" s="240"/>
      <c r="SM36" s="240"/>
      <c r="SN36" s="240"/>
      <c r="SO36" s="240"/>
      <c r="SP36" s="240"/>
      <c r="SQ36" s="240"/>
      <c r="SR36" s="240"/>
      <c r="SS36" s="240"/>
      <c r="ST36" s="240"/>
      <c r="SU36" s="240"/>
      <c r="SV36" s="240"/>
      <c r="SW36" s="240"/>
      <c r="SX36" s="240"/>
      <c r="SY36" s="240"/>
      <c r="SZ36" s="240"/>
      <c r="TA36" s="240"/>
      <c r="TB36" s="240"/>
      <c r="TC36" s="240"/>
      <c r="TD36" s="240"/>
      <c r="TE36" s="240"/>
      <c r="TF36" s="240"/>
      <c r="TG36" s="240"/>
      <c r="TH36" s="240"/>
      <c r="TI36" s="240"/>
      <c r="TJ36" s="240"/>
      <c r="TK36" s="240"/>
      <c r="TL36" s="240"/>
      <c r="TM36" s="240"/>
      <c r="TN36" s="240"/>
      <c r="TO36" s="240"/>
      <c r="TP36" s="240"/>
      <c r="TQ36" s="240"/>
      <c r="TR36" s="240"/>
      <c r="TS36" s="240"/>
      <c r="TT36" s="240"/>
      <c r="TU36" s="240"/>
      <c r="TV36" s="240"/>
      <c r="TW36" s="240"/>
      <c r="TX36" s="240"/>
      <c r="TY36" s="240"/>
      <c r="TZ36" s="240"/>
      <c r="UA36" s="240"/>
      <c r="UB36" s="240"/>
      <c r="UC36" s="240"/>
      <c r="UD36" s="240"/>
      <c r="UE36" s="240"/>
      <c r="UF36" s="240"/>
      <c r="UG36" s="240"/>
      <c r="UH36" s="240"/>
      <c r="UI36" s="240"/>
      <c r="UJ36" s="240"/>
      <c r="UK36" s="240"/>
      <c r="UL36" s="240"/>
      <c r="UM36" s="240"/>
      <c r="UN36" s="240"/>
      <c r="UO36" s="240"/>
      <c r="UP36" s="240"/>
      <c r="UQ36" s="240"/>
      <c r="UR36" s="240"/>
      <c r="US36" s="240"/>
      <c r="UT36" s="240"/>
      <c r="UU36" s="240"/>
      <c r="UV36" s="240"/>
      <c r="UW36" s="240"/>
      <c r="UX36" s="240"/>
      <c r="UY36" s="240"/>
      <c r="UZ36" s="240"/>
      <c r="VA36" s="240"/>
      <c r="VB36" s="240"/>
      <c r="VC36" s="240"/>
      <c r="VD36" s="240"/>
      <c r="VE36" s="240"/>
      <c r="VF36" s="240"/>
      <c r="VG36" s="240"/>
      <c r="VH36" s="240"/>
      <c r="VI36" s="240"/>
      <c r="VJ36" s="240"/>
      <c r="VK36" s="240"/>
      <c r="VL36" s="240"/>
      <c r="VM36" s="240"/>
      <c r="VN36" s="240"/>
      <c r="VO36" s="240"/>
      <c r="VP36" s="240"/>
      <c r="VQ36" s="240"/>
      <c r="VR36" s="240"/>
      <c r="VS36" s="240"/>
      <c r="VT36" s="240"/>
      <c r="VU36" s="240"/>
      <c r="VV36" s="240"/>
      <c r="VW36" s="240"/>
      <c r="VX36" s="240"/>
      <c r="VY36" s="240"/>
      <c r="VZ36" s="240"/>
      <c r="WA36" s="240"/>
      <c r="WB36" s="240"/>
      <c r="WC36" s="240"/>
      <c r="WD36" s="240"/>
      <c r="WE36" s="240"/>
      <c r="WF36" s="240"/>
      <c r="WG36" s="240"/>
      <c r="WH36" s="240"/>
      <c r="WI36" s="240"/>
      <c r="WJ36" s="240"/>
      <c r="WK36" s="240"/>
      <c r="WL36" s="240"/>
      <c r="WM36" s="240"/>
      <c r="WN36" s="240"/>
      <c r="WO36" s="240"/>
      <c r="WP36" s="240"/>
      <c r="WQ36" s="240"/>
      <c r="WR36" s="240"/>
      <c r="WS36" s="240"/>
      <c r="WT36" s="240"/>
      <c r="WU36" s="240"/>
      <c r="WV36" s="240"/>
      <c r="WW36" s="240"/>
      <c r="WX36" s="240"/>
      <c r="WY36" s="240"/>
      <c r="WZ36" s="240"/>
      <c r="XA36" s="240"/>
      <c r="XB36" s="240"/>
      <c r="XC36" s="240"/>
      <c r="XD36" s="240"/>
      <c r="XE36" s="240"/>
      <c r="XF36" s="240"/>
      <c r="XG36" s="240"/>
      <c r="XH36" s="240"/>
      <c r="XI36" s="240"/>
      <c r="XJ36" s="240"/>
      <c r="XK36" s="240"/>
      <c r="XL36" s="240"/>
      <c r="XM36" s="240"/>
      <c r="XN36" s="240"/>
      <c r="XO36" s="240"/>
      <c r="XP36" s="240"/>
      <c r="XQ36" s="240"/>
      <c r="XR36" s="240"/>
      <c r="XS36" s="240"/>
      <c r="XT36" s="240"/>
      <c r="XU36" s="240"/>
      <c r="XV36" s="240"/>
      <c r="XW36" s="240"/>
      <c r="XX36" s="240"/>
      <c r="XY36" s="240"/>
      <c r="XZ36" s="240"/>
      <c r="YA36" s="240"/>
      <c r="YB36" s="240"/>
      <c r="YC36" s="240"/>
      <c r="YD36" s="240"/>
      <c r="YE36" s="240"/>
      <c r="YF36" s="240"/>
      <c r="YG36" s="240"/>
      <c r="YH36" s="240"/>
      <c r="YI36" s="240"/>
      <c r="YJ36" s="240"/>
      <c r="YK36" s="240"/>
      <c r="YL36" s="240"/>
      <c r="YM36" s="240"/>
      <c r="YN36" s="240"/>
      <c r="YO36" s="240"/>
      <c r="YP36" s="240"/>
      <c r="YQ36" s="240"/>
      <c r="YR36" s="240"/>
      <c r="YS36" s="240"/>
      <c r="YT36" s="240"/>
      <c r="YU36" s="240"/>
      <c r="YV36" s="240"/>
      <c r="YW36" s="240"/>
      <c r="YX36" s="240"/>
      <c r="YY36" s="240"/>
      <c r="YZ36" s="240"/>
      <c r="ZA36" s="240"/>
      <c r="ZB36" s="240"/>
      <c r="ZC36" s="240"/>
      <c r="ZD36" s="240"/>
      <c r="ZE36" s="240"/>
      <c r="ZF36" s="240"/>
      <c r="ZG36" s="240"/>
      <c r="ZH36" s="240"/>
      <c r="ZI36" s="240"/>
      <c r="ZJ36" s="240"/>
      <c r="ZK36" s="240"/>
      <c r="ZL36" s="240"/>
      <c r="ZM36" s="240"/>
      <c r="ZN36" s="240"/>
      <c r="ZO36" s="240"/>
      <c r="ZP36" s="240"/>
      <c r="ZQ36" s="240"/>
      <c r="ZR36" s="240"/>
      <c r="ZS36" s="240"/>
      <c r="ZT36" s="240"/>
      <c r="ZU36" s="240"/>
      <c r="ZV36" s="240"/>
      <c r="ZW36" s="240"/>
      <c r="ZX36" s="240"/>
      <c r="ZY36" s="240"/>
      <c r="ZZ36" s="240"/>
      <c r="AAA36" s="240"/>
      <c r="AAB36" s="240"/>
      <c r="AAC36" s="240"/>
      <c r="AAD36" s="240"/>
      <c r="AAE36" s="240"/>
      <c r="AAF36" s="240"/>
      <c r="AAG36" s="240"/>
      <c r="AAH36" s="240"/>
      <c r="AAI36" s="240"/>
      <c r="AAJ36" s="240"/>
      <c r="AAK36" s="240"/>
      <c r="AAL36" s="240"/>
      <c r="AAM36" s="240"/>
      <c r="AAN36" s="240"/>
      <c r="AAO36" s="240"/>
      <c r="AAP36" s="240"/>
      <c r="AAQ36" s="240"/>
      <c r="AAR36" s="240"/>
      <c r="AAS36" s="240"/>
      <c r="AAT36" s="240"/>
      <c r="AAU36" s="240"/>
      <c r="AAV36" s="240"/>
      <c r="AAW36" s="240"/>
      <c r="AAX36" s="240"/>
      <c r="AAY36" s="240"/>
      <c r="AAZ36" s="240"/>
      <c r="ABA36" s="240"/>
      <c r="ABB36" s="240"/>
      <c r="ABC36" s="240"/>
      <c r="ABD36" s="240"/>
      <c r="ABE36" s="240"/>
      <c r="ABF36" s="240"/>
      <c r="ABG36" s="240"/>
      <c r="ABH36" s="240"/>
      <c r="ABI36" s="240"/>
      <c r="ABJ36" s="240"/>
      <c r="ABK36" s="240"/>
      <c r="ABL36" s="240"/>
      <c r="ABM36" s="240"/>
      <c r="ABN36" s="240"/>
      <c r="ABO36" s="240"/>
      <c r="ABP36" s="240"/>
      <c r="ABQ36" s="240"/>
      <c r="ABR36" s="240"/>
      <c r="ABS36" s="240"/>
      <c r="ABT36" s="240"/>
      <c r="ABU36" s="240"/>
      <c r="ABV36" s="240"/>
      <c r="ABW36" s="240"/>
      <c r="ABX36" s="240"/>
      <c r="ABY36" s="240"/>
      <c r="ABZ36" s="240"/>
      <c r="ACA36" s="240"/>
      <c r="ACB36" s="240"/>
      <c r="ACC36" s="240"/>
      <c r="ACD36" s="240"/>
      <c r="ACE36" s="240"/>
      <c r="ACF36" s="240"/>
      <c r="ACG36" s="240"/>
      <c r="ACH36" s="240"/>
      <c r="ACI36" s="240"/>
      <c r="ACJ36" s="240"/>
      <c r="ACK36" s="240"/>
      <c r="ACL36" s="240"/>
      <c r="ACM36" s="240"/>
      <c r="ACN36" s="240"/>
      <c r="ACO36" s="240"/>
      <c r="ACP36" s="240"/>
      <c r="ACQ36" s="240"/>
      <c r="ACR36" s="240"/>
      <c r="ACS36" s="240"/>
      <c r="ACT36" s="240"/>
      <c r="ACU36" s="240"/>
      <c r="ACV36" s="240"/>
      <c r="ACW36" s="240"/>
      <c r="ACX36" s="240"/>
      <c r="ACY36" s="240"/>
      <c r="ACZ36" s="240"/>
      <c r="ADA36" s="240"/>
      <c r="ADB36" s="240"/>
      <c r="ADC36" s="240"/>
      <c r="ADD36" s="240"/>
      <c r="ADE36" s="240"/>
      <c r="ADF36" s="240"/>
      <c r="ADG36" s="240"/>
      <c r="ADH36" s="240"/>
      <c r="ADI36" s="240"/>
      <c r="ADJ36" s="240"/>
      <c r="ADK36" s="240"/>
      <c r="ADL36" s="240"/>
      <c r="ADM36" s="240"/>
      <c r="ADN36" s="240"/>
      <c r="ADO36" s="240"/>
      <c r="ADP36" s="240"/>
      <c r="ADQ36" s="240"/>
      <c r="ADR36" s="240"/>
      <c r="ADS36" s="240"/>
      <c r="ADT36" s="240"/>
      <c r="ADU36" s="240"/>
      <c r="ADV36" s="240"/>
      <c r="ADW36" s="240"/>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FL36" s="240"/>
      <c r="AFM36" s="240"/>
      <c r="AFN36" s="240"/>
      <c r="AFO36" s="240"/>
      <c r="AFP36" s="240"/>
      <c r="AFQ36" s="240"/>
      <c r="AFR36" s="240"/>
      <c r="AFS36" s="240"/>
      <c r="AFT36" s="240"/>
      <c r="AFU36" s="240"/>
      <c r="AFV36" s="240"/>
      <c r="AFW36" s="240"/>
      <c r="AFX36" s="240"/>
      <c r="AFY36" s="240"/>
      <c r="AFZ36" s="240"/>
      <c r="AGA36" s="240"/>
      <c r="AGB36" s="240"/>
      <c r="AGC36" s="240"/>
      <c r="AGD36" s="240"/>
      <c r="AGE36" s="240"/>
      <c r="AGF36" s="240"/>
      <c r="AGG36" s="240"/>
      <c r="AGH36" s="240"/>
      <c r="AGI36" s="240"/>
      <c r="AGJ36" s="240"/>
      <c r="AGK36" s="240"/>
      <c r="AGL36" s="240"/>
      <c r="AGM36" s="240"/>
      <c r="AGN36" s="240"/>
      <c r="AGO36" s="240"/>
      <c r="AGP36" s="240"/>
      <c r="AGQ36" s="240"/>
      <c r="AGR36" s="240"/>
      <c r="AGS36" s="240"/>
      <c r="AGT36" s="240"/>
      <c r="AGU36" s="240"/>
      <c r="AGV36" s="240"/>
      <c r="AGW36" s="240"/>
      <c r="AGX36" s="240"/>
      <c r="AGY36" s="240"/>
      <c r="AGZ36" s="240"/>
      <c r="AHA36" s="240"/>
      <c r="AHB36" s="240"/>
      <c r="AHC36" s="240"/>
      <c r="AHD36" s="240"/>
      <c r="AHE36" s="240"/>
      <c r="AHF36" s="240"/>
      <c r="AHG36" s="240"/>
      <c r="AHH36" s="240"/>
      <c r="AHI36" s="240"/>
      <c r="AHJ36" s="240"/>
      <c r="AHK36" s="240"/>
      <c r="AHL36" s="240"/>
      <c r="AHM36" s="240"/>
      <c r="AHN36" s="240"/>
      <c r="AHO36" s="240"/>
      <c r="AHP36" s="240"/>
      <c r="AHQ36" s="240"/>
      <c r="AHR36" s="240"/>
      <c r="AHS36" s="240"/>
      <c r="AHT36" s="240"/>
      <c r="AHU36" s="240"/>
      <c r="AHV36" s="240"/>
      <c r="AHW36" s="240"/>
      <c r="AHX36" s="240"/>
      <c r="AHY36" s="240"/>
      <c r="AHZ36" s="240"/>
      <c r="AIA36" s="240"/>
      <c r="AIB36" s="240"/>
      <c r="AIC36" s="240"/>
      <c r="AID36" s="240"/>
      <c r="AIE36" s="240"/>
      <c r="AIF36" s="240"/>
      <c r="AIG36" s="240"/>
      <c r="AIH36" s="240"/>
      <c r="AII36" s="240"/>
      <c r="AIJ36" s="240"/>
      <c r="AIK36" s="240"/>
      <c r="AIL36" s="240"/>
      <c r="AIM36" s="240"/>
      <c r="AIN36" s="240"/>
      <c r="AIO36" s="240"/>
      <c r="AIP36" s="240"/>
      <c r="AIQ36" s="240"/>
      <c r="AIR36" s="240"/>
      <c r="AIS36" s="240"/>
      <c r="AIT36" s="240"/>
      <c r="AIU36" s="240"/>
      <c r="AIV36" s="240"/>
      <c r="AIW36" s="240"/>
      <c r="AIX36" s="240"/>
      <c r="AIY36" s="240"/>
      <c r="AIZ36" s="240"/>
      <c r="AJA36" s="240"/>
      <c r="AJB36" s="240"/>
      <c r="AJC36" s="240"/>
      <c r="AJD36" s="240"/>
      <c r="AJE36" s="240"/>
      <c r="AJF36" s="240"/>
      <c r="AJG36" s="240"/>
      <c r="AJH36" s="240"/>
      <c r="AJI36" s="240"/>
      <c r="AJJ36" s="240"/>
      <c r="AJK36" s="240"/>
      <c r="AJL36" s="240"/>
      <c r="AJM36" s="240"/>
      <c r="AJN36" s="240"/>
      <c r="AJO36" s="240"/>
      <c r="AJP36" s="240"/>
      <c r="AJQ36" s="240"/>
      <c r="AJR36" s="240"/>
      <c r="AJS36" s="240"/>
      <c r="AJT36" s="240"/>
      <c r="AJU36" s="240"/>
      <c r="AJV36" s="240"/>
      <c r="AJW36" s="240"/>
      <c r="AJX36" s="240"/>
      <c r="AJY36" s="240"/>
      <c r="AJZ36" s="240"/>
      <c r="AKA36" s="240"/>
      <c r="AKB36" s="240"/>
      <c r="AKC36" s="240"/>
      <c r="AKD36" s="240"/>
      <c r="AKE36" s="240"/>
      <c r="AKF36" s="240"/>
      <c r="AKG36" s="240"/>
      <c r="AKH36" s="240"/>
      <c r="AKI36" s="240"/>
      <c r="AKJ36" s="240"/>
      <c r="AKK36" s="240"/>
      <c r="AKL36" s="240"/>
      <c r="AKM36" s="240"/>
      <c r="AKN36" s="240"/>
      <c r="AKO36" s="240"/>
      <c r="AKP36" s="240"/>
      <c r="AKQ36" s="240"/>
      <c r="AKR36" s="240"/>
      <c r="AKS36" s="240"/>
      <c r="AKT36" s="240"/>
      <c r="AKU36" s="240"/>
      <c r="AKV36" s="240"/>
      <c r="AKW36" s="240"/>
      <c r="AKX36" s="240"/>
      <c r="AKY36" s="240"/>
      <c r="AKZ36" s="240"/>
      <c r="ALA36" s="240"/>
      <c r="ALB36" s="240"/>
      <c r="ALC36" s="240"/>
      <c r="ALD36" s="240"/>
      <c r="ALE36" s="240"/>
      <c r="ALF36" s="240"/>
      <c r="ALG36" s="240"/>
      <c r="ALH36" s="240"/>
      <c r="ALI36" s="240"/>
      <c r="ALJ36" s="240"/>
      <c r="ALK36" s="240"/>
      <c r="ALL36" s="240"/>
      <c r="ALM36" s="240"/>
      <c r="ALN36" s="240"/>
      <c r="ALO36" s="240"/>
      <c r="ALP36" s="240"/>
      <c r="ALQ36" s="240"/>
      <c r="ALR36" s="240"/>
      <c r="ALS36" s="240"/>
      <c r="ALT36" s="240"/>
      <c r="ALU36" s="240"/>
      <c r="ALV36" s="240"/>
      <c r="ALW36" s="240"/>
      <c r="ALX36" s="240"/>
      <c r="ALY36" s="240"/>
      <c r="ALZ36" s="240"/>
      <c r="AMA36" s="240"/>
      <c r="AMB36" s="240"/>
      <c r="AMC36" s="240"/>
      <c r="AMD36" s="240"/>
      <c r="AME36" s="240"/>
      <c r="AMF36" s="240"/>
      <c r="AMG36" s="240"/>
      <c r="AMH36" s="240"/>
      <c r="AMI36" s="240"/>
      <c r="AMJ36" s="240"/>
      <c r="AMK36" s="240"/>
    </row>
    <row r="37" spans="1:1025" ht="37.5" customHeight="1" x14ac:dyDescent="0.25">
      <c r="A37" s="186"/>
      <c r="B37" s="186"/>
      <c r="C37" s="187"/>
      <c r="D37" s="187"/>
      <c r="E37" s="187"/>
      <c r="F37" s="187"/>
      <c r="G37" s="186"/>
      <c r="H37" s="186"/>
      <c r="I37" s="186"/>
      <c r="J37" s="188"/>
    </row>
    <row r="38" spans="1:1025" ht="16.5" customHeight="1" x14ac:dyDescent="0.25">
      <c r="A38" s="186"/>
      <c r="B38" s="186"/>
      <c r="C38" s="187"/>
      <c r="D38" s="187"/>
      <c r="E38" s="187"/>
      <c r="F38" s="187"/>
      <c r="G38" s="186"/>
      <c r="H38" s="186"/>
      <c r="I38" s="186"/>
      <c r="J38" s="188"/>
    </row>
    <row r="39" spans="1:1025" ht="95.25" customHeight="1" x14ac:dyDescent="0.25">
      <c r="A39" s="186"/>
      <c r="B39" s="186"/>
      <c r="C39" s="187"/>
      <c r="D39" s="187"/>
      <c r="E39" s="187"/>
      <c r="F39" s="187"/>
      <c r="G39" s="186"/>
      <c r="H39" s="186"/>
      <c r="I39" s="186"/>
      <c r="J39" s="188"/>
    </row>
    <row r="40" spans="1:1025" x14ac:dyDescent="0.25">
      <c r="A40" s="186"/>
      <c r="B40" s="186"/>
      <c r="C40" s="187"/>
      <c r="D40" s="187"/>
      <c r="E40" s="187"/>
      <c r="F40" s="187"/>
      <c r="G40" s="186"/>
      <c r="H40" s="186"/>
      <c r="I40" s="186"/>
      <c r="J40" s="188"/>
    </row>
    <row r="41" spans="1:1025" ht="65.25" customHeight="1" x14ac:dyDescent="0.25">
      <c r="A41" s="186"/>
      <c r="B41" s="186"/>
      <c r="C41" s="187"/>
      <c r="D41" s="187"/>
      <c r="E41" s="187"/>
      <c r="F41" s="187"/>
      <c r="G41" s="186"/>
      <c r="H41" s="186"/>
      <c r="I41" s="186"/>
      <c r="J41" s="188"/>
    </row>
    <row r="42" spans="1:1025" x14ac:dyDescent="0.25">
      <c r="A42" s="186"/>
      <c r="B42" s="186"/>
      <c r="C42" s="187"/>
      <c r="D42" s="187"/>
      <c r="E42" s="187"/>
      <c r="F42" s="187"/>
      <c r="G42" s="186"/>
      <c r="H42" s="186"/>
      <c r="I42" s="186"/>
      <c r="J42" s="188"/>
    </row>
    <row r="43" spans="1:1025" ht="50.25" customHeight="1" x14ac:dyDescent="0.25">
      <c r="A43" s="186"/>
      <c r="B43" s="186"/>
      <c r="C43" s="187"/>
      <c r="D43" s="187"/>
      <c r="E43" s="187"/>
      <c r="F43" s="187"/>
      <c r="G43" s="186"/>
      <c r="H43" s="186"/>
      <c r="I43" s="186"/>
      <c r="J43" s="188"/>
    </row>
    <row r="44" spans="1:1025" ht="16.5" customHeight="1" x14ac:dyDescent="0.25">
      <c r="A44" s="186"/>
      <c r="B44" s="186"/>
      <c r="C44" s="187"/>
      <c r="D44" s="187"/>
      <c r="E44" s="187"/>
      <c r="F44" s="187"/>
      <c r="G44" s="186"/>
      <c r="H44" s="186"/>
      <c r="I44" s="186"/>
      <c r="J44" s="188"/>
    </row>
    <row r="45" spans="1:1025" ht="99" customHeight="1" x14ac:dyDescent="0.25">
      <c r="A45" s="186"/>
      <c r="B45" s="186"/>
      <c r="C45" s="187"/>
      <c r="D45" s="187"/>
      <c r="E45" s="187"/>
      <c r="F45" s="187"/>
      <c r="G45" s="186"/>
      <c r="H45" s="186"/>
      <c r="I45" s="186"/>
      <c r="J45" s="188"/>
    </row>
    <row r="46" spans="1:1025" ht="15.75" customHeight="1" x14ac:dyDescent="0.25">
      <c r="A46" s="186"/>
      <c r="B46" s="186"/>
      <c r="C46" s="187"/>
      <c r="D46" s="187"/>
      <c r="E46" s="187"/>
      <c r="F46" s="187"/>
      <c r="G46" s="186"/>
      <c r="H46" s="186"/>
      <c r="I46" s="186"/>
      <c r="J46" s="188"/>
    </row>
    <row r="47" spans="1:1025" ht="65.25" customHeight="1" x14ac:dyDescent="0.25">
      <c r="A47" s="186"/>
      <c r="B47" s="186"/>
      <c r="C47" s="187"/>
      <c r="D47" s="187"/>
      <c r="E47" s="187"/>
      <c r="F47" s="187"/>
      <c r="G47" s="186"/>
      <c r="H47" s="186"/>
      <c r="I47" s="186"/>
      <c r="J47" s="188"/>
    </row>
    <row r="48" spans="1:1025" x14ac:dyDescent="0.25">
      <c r="A48" s="186"/>
      <c r="B48" s="186"/>
      <c r="C48" s="187"/>
      <c r="D48" s="187"/>
      <c r="E48" s="187"/>
      <c r="F48" s="187"/>
      <c r="G48" s="186"/>
      <c r="H48" s="186"/>
      <c r="I48" s="186"/>
      <c r="J48" s="188"/>
    </row>
    <row r="49" spans="1:10" ht="58.5" customHeight="1" x14ac:dyDescent="0.25">
      <c r="A49" s="186"/>
      <c r="B49" s="186"/>
      <c r="C49" s="187"/>
      <c r="D49" s="187"/>
      <c r="E49" s="187"/>
      <c r="F49" s="187"/>
      <c r="G49" s="186"/>
      <c r="H49" s="186"/>
      <c r="I49" s="186"/>
      <c r="J49" s="188"/>
    </row>
    <row r="51" spans="1:10" ht="51.75" customHeight="1" x14ac:dyDescent="0.25"/>
    <row r="52" spans="1:10" ht="33" customHeight="1" x14ac:dyDescent="0.25"/>
    <row r="53" spans="1:10" ht="70.5" customHeight="1" x14ac:dyDescent="0.25"/>
    <row r="55" spans="1:10" ht="51.75" customHeight="1" x14ac:dyDescent="0.25"/>
    <row r="57" spans="1:10" ht="114.75" customHeight="1" x14ac:dyDescent="0.25"/>
    <row r="58" spans="1:10" ht="18" customHeight="1" x14ac:dyDescent="0.25"/>
    <row r="59" spans="1:10" ht="63.75" customHeight="1" x14ac:dyDescent="0.25"/>
    <row r="61" spans="1:10" ht="49.5" customHeight="1" x14ac:dyDescent="0.25"/>
    <row r="62" spans="1:10" ht="18.75" customHeight="1" x14ac:dyDescent="0.25"/>
    <row r="63" spans="1:10" ht="63.75" customHeight="1" x14ac:dyDescent="0.25"/>
    <row r="64" spans="1:10" ht="19.5" customHeight="1" x14ac:dyDescent="0.25"/>
    <row r="65" ht="52.5" customHeight="1" x14ac:dyDescent="0.25"/>
    <row r="66" ht="45" customHeight="1" x14ac:dyDescent="0.25"/>
    <row r="67" ht="82.5" customHeight="1" x14ac:dyDescent="0.25"/>
  </sheetData>
  <mergeCells count="67">
    <mergeCell ref="I31:I32"/>
    <mergeCell ref="J31:J32"/>
    <mergeCell ref="A31:A32"/>
    <mergeCell ref="B31:B32"/>
    <mergeCell ref="C31:E31"/>
    <mergeCell ref="G31:G32"/>
    <mergeCell ref="H31:H32"/>
    <mergeCell ref="I26:I27"/>
    <mergeCell ref="J26:J27"/>
    <mergeCell ref="A28:J28"/>
    <mergeCell ref="A29:A30"/>
    <mergeCell ref="B29:B30"/>
    <mergeCell ref="C29:E29"/>
    <mergeCell ref="G29:G30"/>
    <mergeCell ref="H29:H30"/>
    <mergeCell ref="I29:I30"/>
    <mergeCell ref="J29:J30"/>
    <mergeCell ref="A26:A27"/>
    <mergeCell ref="B26:B27"/>
    <mergeCell ref="C26:E26"/>
    <mergeCell ref="G26:G27"/>
    <mergeCell ref="H26:H27"/>
    <mergeCell ref="C23:E23"/>
    <mergeCell ref="J23:J25"/>
    <mergeCell ref="A24:A25"/>
    <mergeCell ref="B24:B25"/>
    <mergeCell ref="C24:E24"/>
    <mergeCell ref="G24:G25"/>
    <mergeCell ref="H24:H25"/>
    <mergeCell ref="I24:I25"/>
    <mergeCell ref="A18:J18"/>
    <mergeCell ref="A19:J19"/>
    <mergeCell ref="A20:J20"/>
    <mergeCell ref="A21:A22"/>
    <mergeCell ref="B21:B22"/>
    <mergeCell ref="C21:E21"/>
    <mergeCell ref="G21:G22"/>
    <mergeCell ref="H21:H22"/>
    <mergeCell ref="I21:I22"/>
    <mergeCell ref="J21:J22"/>
    <mergeCell ref="H11:H12"/>
    <mergeCell ref="A9:J9"/>
    <mergeCell ref="A10:J10"/>
    <mergeCell ref="C15:E15"/>
    <mergeCell ref="A11:A16"/>
    <mergeCell ref="B11:B16"/>
    <mergeCell ref="I11:I12"/>
    <mergeCell ref="C13:E13"/>
    <mergeCell ref="G13:G14"/>
    <mergeCell ref="H13:H14"/>
    <mergeCell ref="I13:I14"/>
    <mergeCell ref="A17:J17"/>
    <mergeCell ref="F26:F27"/>
    <mergeCell ref="A34:J34"/>
    <mergeCell ref="A1:J1"/>
    <mergeCell ref="A2:A3"/>
    <mergeCell ref="B2:B3"/>
    <mergeCell ref="C2:E2"/>
    <mergeCell ref="J2:J3"/>
    <mergeCell ref="F2:I2"/>
    <mergeCell ref="A5:J5"/>
    <mergeCell ref="A6:J6"/>
    <mergeCell ref="A7:J7"/>
    <mergeCell ref="C8:E8"/>
    <mergeCell ref="C11:E11"/>
    <mergeCell ref="G11:G12"/>
    <mergeCell ref="J15:J16"/>
  </mergeCells>
  <pageMargins left="0.31527777777777799" right="0.15763888888888899" top="0.39374999999999999" bottom="0.35416666666666702" header="0.51180555555555496" footer="0.51180555555555496"/>
  <pageSetup paperSize="9" scale="54"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18"/>
  <sheetViews>
    <sheetView topLeftCell="A98" zoomScale="80" zoomScaleNormal="80" workbookViewId="0">
      <selection activeCell="D39" sqref="D39"/>
    </sheetView>
  </sheetViews>
  <sheetFormatPr defaultColWidth="17.7109375" defaultRowHeight="15" x14ac:dyDescent="0.25"/>
  <cols>
    <col min="1" max="1" width="4.7109375" style="67" customWidth="1"/>
    <col min="2" max="2" width="24.42578125" style="67" customWidth="1"/>
    <col min="3" max="3" width="9.42578125" style="67" customWidth="1"/>
    <col min="4" max="4" width="7.5703125" style="67" customWidth="1"/>
    <col min="5" max="5" width="11" style="67" customWidth="1"/>
    <col min="6" max="6" width="18.28515625" style="67" customWidth="1"/>
    <col min="7" max="7" width="17.140625" style="67" customWidth="1"/>
    <col min="8" max="9" width="9.140625" style="67" customWidth="1"/>
    <col min="10" max="10" width="10.7109375" style="67" customWidth="1"/>
    <col min="11" max="14" width="12" style="67" customWidth="1"/>
    <col min="15" max="15" width="11.42578125" style="67" customWidth="1"/>
    <col min="16" max="16" width="15.140625" style="67" customWidth="1"/>
    <col min="17" max="17" width="0.140625" style="67" customWidth="1"/>
    <col min="18" max="1024" width="17.7109375" style="67"/>
    <col min="1025" max="16384" width="17.7109375" style="59"/>
  </cols>
  <sheetData>
    <row r="1" spans="1:17" ht="15.75" customHeight="1" x14ac:dyDescent="0.25">
      <c r="A1" s="340" t="s">
        <v>143</v>
      </c>
      <c r="B1" s="340"/>
      <c r="C1" s="340"/>
      <c r="D1" s="340"/>
      <c r="E1" s="340"/>
      <c r="F1" s="340"/>
      <c r="G1" s="340"/>
      <c r="H1" s="340"/>
      <c r="I1" s="340"/>
      <c r="J1" s="340"/>
      <c r="K1" s="340"/>
      <c r="L1" s="340"/>
      <c r="M1" s="340"/>
      <c r="N1" s="340"/>
      <c r="O1" s="340"/>
      <c r="P1" s="340"/>
    </row>
    <row r="2" spans="1:17" ht="33.75" customHeight="1" x14ac:dyDescent="0.25">
      <c r="A2" s="340" t="s">
        <v>260</v>
      </c>
      <c r="B2" s="340"/>
      <c r="C2" s="340"/>
      <c r="D2" s="340"/>
      <c r="E2" s="340"/>
      <c r="F2" s="340"/>
      <c r="G2" s="340"/>
      <c r="H2" s="340"/>
      <c r="I2" s="340"/>
      <c r="J2" s="340"/>
      <c r="K2" s="340"/>
      <c r="L2" s="340"/>
      <c r="M2" s="340"/>
      <c r="N2" s="340"/>
      <c r="O2" s="340"/>
      <c r="P2" s="340"/>
    </row>
    <row r="3" spans="1:17" ht="15.75" thickBot="1" x14ac:dyDescent="0.3"/>
    <row r="4" spans="1:17" ht="25.5" customHeight="1" thickBot="1" x14ac:dyDescent="0.3">
      <c r="A4" s="341" t="s">
        <v>144</v>
      </c>
      <c r="B4" s="342" t="s">
        <v>145</v>
      </c>
      <c r="C4" s="342" t="s">
        <v>146</v>
      </c>
      <c r="D4" s="342"/>
      <c r="E4" s="342"/>
      <c r="F4" s="342"/>
      <c r="G4" s="342"/>
      <c r="H4" s="342" t="s">
        <v>147</v>
      </c>
      <c r="I4" s="342"/>
      <c r="J4" s="342"/>
      <c r="K4" s="342" t="s">
        <v>148</v>
      </c>
      <c r="L4" s="342"/>
      <c r="M4" s="342"/>
      <c r="N4" s="342"/>
      <c r="O4" s="342"/>
      <c r="P4" s="342"/>
      <c r="Q4" s="68"/>
    </row>
    <row r="5" spans="1:17" ht="77.25" customHeight="1" thickBot="1" x14ac:dyDescent="0.3">
      <c r="A5" s="341"/>
      <c r="B5" s="342"/>
      <c r="C5" s="343" t="s">
        <v>149</v>
      </c>
      <c r="D5" s="343"/>
      <c r="E5" s="343" t="s">
        <v>150</v>
      </c>
      <c r="F5" s="344" t="s">
        <v>255</v>
      </c>
      <c r="G5" s="345" t="s">
        <v>256</v>
      </c>
      <c r="H5" s="343" t="s">
        <v>151</v>
      </c>
      <c r="I5" s="343"/>
      <c r="J5" s="345" t="s">
        <v>152</v>
      </c>
      <c r="K5" s="69" t="s">
        <v>153</v>
      </c>
      <c r="L5" s="69" t="s">
        <v>154</v>
      </c>
      <c r="M5" s="69" t="s">
        <v>155</v>
      </c>
      <c r="N5" s="69" t="s">
        <v>156</v>
      </c>
      <c r="O5" s="69" t="s">
        <v>257</v>
      </c>
      <c r="P5" s="345" t="s">
        <v>157</v>
      </c>
      <c r="Q5" s="70"/>
    </row>
    <row r="6" spans="1:17" ht="48" customHeight="1" x14ac:dyDescent="0.25">
      <c r="A6" s="341"/>
      <c r="B6" s="342"/>
      <c r="C6" s="69" t="s">
        <v>158</v>
      </c>
      <c r="D6" s="69" t="s">
        <v>159</v>
      </c>
      <c r="E6" s="343"/>
      <c r="F6" s="344"/>
      <c r="G6" s="345"/>
      <c r="H6" s="71" t="s">
        <v>160</v>
      </c>
      <c r="I6" s="71" t="s">
        <v>161</v>
      </c>
      <c r="J6" s="345"/>
      <c r="K6" s="72" t="s">
        <v>162</v>
      </c>
      <c r="L6" s="73" t="s">
        <v>162</v>
      </c>
      <c r="M6" s="73" t="s">
        <v>162</v>
      </c>
      <c r="N6" s="73" t="s">
        <v>162</v>
      </c>
      <c r="O6" s="73" t="s">
        <v>162</v>
      </c>
      <c r="P6" s="345"/>
      <c r="Q6" s="70"/>
    </row>
    <row r="7" spans="1:17" x14ac:dyDescent="0.25">
      <c r="A7" s="74">
        <v>1</v>
      </c>
      <c r="B7" s="75">
        <v>2</v>
      </c>
      <c r="C7" s="75">
        <v>3</v>
      </c>
      <c r="D7" s="75">
        <v>4</v>
      </c>
      <c r="E7" s="75">
        <v>5</v>
      </c>
      <c r="F7" s="75">
        <v>6</v>
      </c>
      <c r="G7" s="76">
        <v>7</v>
      </c>
      <c r="H7" s="75">
        <v>8</v>
      </c>
      <c r="I7" s="75">
        <v>9</v>
      </c>
      <c r="J7" s="76">
        <v>10</v>
      </c>
      <c r="K7" s="75">
        <v>11</v>
      </c>
      <c r="L7" s="75">
        <v>12</v>
      </c>
      <c r="M7" s="75">
        <v>13</v>
      </c>
      <c r="N7" s="75">
        <v>14</v>
      </c>
      <c r="O7" s="75">
        <v>15</v>
      </c>
      <c r="P7" s="76">
        <v>16</v>
      </c>
      <c r="Q7" s="70"/>
    </row>
    <row r="8" spans="1:17" ht="15.75" customHeight="1" x14ac:dyDescent="0.25">
      <c r="A8" s="346" t="s">
        <v>163</v>
      </c>
      <c r="B8" s="346"/>
      <c r="C8" s="346"/>
      <c r="D8" s="346"/>
      <c r="E8" s="346"/>
      <c r="F8" s="346"/>
      <c r="G8" s="346"/>
      <c r="H8" s="346"/>
      <c r="I8" s="346"/>
      <c r="J8" s="346"/>
      <c r="K8" s="346"/>
      <c r="L8" s="346"/>
      <c r="M8" s="346"/>
      <c r="N8" s="346"/>
      <c r="O8" s="346"/>
      <c r="P8" s="346"/>
      <c r="Q8" s="77"/>
    </row>
    <row r="9" spans="1:17" ht="15.75" customHeight="1" x14ac:dyDescent="0.25">
      <c r="A9" s="74">
        <v>1</v>
      </c>
      <c r="B9" s="347" t="s">
        <v>100</v>
      </c>
      <c r="C9" s="347"/>
      <c r="D9" s="347"/>
      <c r="E9" s="347"/>
      <c r="F9" s="347"/>
      <c r="G9" s="347"/>
      <c r="H9" s="347"/>
      <c r="I9" s="347"/>
      <c r="J9" s="347"/>
      <c r="K9" s="347"/>
      <c r="L9" s="347"/>
      <c r="M9" s="347"/>
      <c r="N9" s="347"/>
      <c r="O9" s="347"/>
      <c r="P9" s="347"/>
      <c r="Q9" s="347"/>
    </row>
    <row r="10" spans="1:17" ht="15.75" customHeight="1" x14ac:dyDescent="0.25">
      <c r="A10" s="346" t="s">
        <v>35</v>
      </c>
      <c r="B10" s="346"/>
      <c r="C10" s="346"/>
      <c r="D10" s="346"/>
      <c r="E10" s="346"/>
      <c r="F10" s="346"/>
      <c r="G10" s="346"/>
      <c r="H10" s="346"/>
      <c r="I10" s="346"/>
      <c r="J10" s="346"/>
      <c r="K10" s="346"/>
      <c r="L10" s="346"/>
      <c r="M10" s="346"/>
      <c r="N10" s="346"/>
      <c r="O10" s="346"/>
      <c r="P10" s="346"/>
      <c r="Q10" s="70"/>
    </row>
    <row r="11" spans="1:17" ht="15.75" customHeight="1" x14ac:dyDescent="0.25">
      <c r="A11" s="78" t="s">
        <v>164</v>
      </c>
      <c r="B11" s="347" t="s">
        <v>165</v>
      </c>
      <c r="C11" s="347"/>
      <c r="D11" s="347"/>
      <c r="E11" s="347"/>
      <c r="F11" s="347"/>
      <c r="G11" s="347"/>
      <c r="H11" s="347"/>
      <c r="I11" s="347"/>
      <c r="J11" s="347"/>
      <c r="K11" s="347"/>
      <c r="L11" s="347"/>
      <c r="M11" s="347"/>
      <c r="N11" s="347"/>
      <c r="O11" s="347"/>
      <c r="P11" s="347"/>
      <c r="Q11" s="347"/>
    </row>
    <row r="12" spans="1:17" ht="27.75" customHeight="1" x14ac:dyDescent="0.25">
      <c r="A12" s="79"/>
      <c r="B12" s="348" t="s">
        <v>103</v>
      </c>
      <c r="C12" s="348"/>
      <c r="D12" s="348"/>
      <c r="E12" s="348"/>
      <c r="F12" s="348"/>
      <c r="G12" s="348"/>
      <c r="H12" s="348"/>
      <c r="I12" s="348"/>
      <c r="J12" s="348"/>
      <c r="K12" s="348"/>
      <c r="L12" s="348"/>
      <c r="M12" s="348"/>
      <c r="N12" s="348"/>
      <c r="O12" s="348"/>
      <c r="P12" s="348"/>
      <c r="Q12" s="80"/>
    </row>
    <row r="13" spans="1:17" s="67" customFormat="1" ht="42.75" customHeight="1" x14ac:dyDescent="0.25">
      <c r="A13" s="81"/>
      <c r="B13" s="82" t="s">
        <v>127</v>
      </c>
      <c r="C13" s="83">
        <v>132</v>
      </c>
      <c r="D13" s="83">
        <v>132</v>
      </c>
      <c r="E13" s="83">
        <f>D13/C13</f>
        <v>1</v>
      </c>
      <c r="F13" s="84" t="s">
        <v>97</v>
      </c>
      <c r="G13" s="84" t="s">
        <v>97</v>
      </c>
      <c r="H13" s="84" t="s">
        <v>97</v>
      </c>
      <c r="I13" s="84" t="s">
        <v>97</v>
      </c>
      <c r="J13" s="84" t="s">
        <v>97</v>
      </c>
      <c r="K13" s="84" t="s">
        <v>97</v>
      </c>
      <c r="L13" s="84" t="s">
        <v>97</v>
      </c>
      <c r="M13" s="84" t="s">
        <v>97</v>
      </c>
      <c r="N13" s="84" t="s">
        <v>97</v>
      </c>
      <c r="O13" s="84" t="s">
        <v>97</v>
      </c>
      <c r="P13" s="84" t="s">
        <v>97</v>
      </c>
      <c r="Q13" s="70"/>
    </row>
    <row r="14" spans="1:17" s="67" customFormat="1" x14ac:dyDescent="0.25">
      <c r="A14" s="85"/>
      <c r="B14" s="86"/>
      <c r="H14" s="84" t="s">
        <v>97</v>
      </c>
      <c r="I14" s="84" t="s">
        <v>97</v>
      </c>
      <c r="J14" s="84" t="s">
        <v>97</v>
      </c>
      <c r="K14" s="84" t="s">
        <v>97</v>
      </c>
      <c r="L14" s="84" t="s">
        <v>97</v>
      </c>
      <c r="M14" s="84" t="s">
        <v>97</v>
      </c>
      <c r="N14" s="84" t="s">
        <v>97</v>
      </c>
      <c r="O14" s="84" t="s">
        <v>97</v>
      </c>
      <c r="P14" s="84" t="s">
        <v>97</v>
      </c>
      <c r="Q14" s="70"/>
    </row>
    <row r="15" spans="1:17" s="67" customFormat="1" ht="38.25" customHeight="1" x14ac:dyDescent="0.25">
      <c r="A15" s="87"/>
      <c r="B15" s="349" t="s">
        <v>166</v>
      </c>
      <c r="C15" s="349"/>
      <c r="D15" s="349"/>
      <c r="E15" s="349"/>
      <c r="F15" s="349"/>
      <c r="G15" s="349"/>
      <c r="H15" s="84" t="s">
        <v>97</v>
      </c>
      <c r="I15" s="84" t="s">
        <v>97</v>
      </c>
      <c r="J15" s="84" t="s">
        <v>97</v>
      </c>
      <c r="K15" s="84" t="s">
        <v>97</v>
      </c>
      <c r="L15" s="84" t="s">
        <v>97</v>
      </c>
      <c r="M15" s="84" t="s">
        <v>97</v>
      </c>
      <c r="N15" s="84" t="s">
        <v>97</v>
      </c>
      <c r="O15" s="84" t="s">
        <v>97</v>
      </c>
      <c r="P15" s="84" t="s">
        <v>97</v>
      </c>
      <c r="Q15" s="70"/>
    </row>
    <row r="16" spans="1:17" s="67" customFormat="1" x14ac:dyDescent="0.25">
      <c r="A16" s="87"/>
      <c r="B16" s="86"/>
      <c r="C16" s="84" t="e">
        <f>'Приложение 10'!#REF!</f>
        <v>#REF!</v>
      </c>
      <c r="D16" s="84" t="e">
        <f>'Приложение 10'!#REF!</f>
        <v>#REF!</v>
      </c>
      <c r="E16" s="84"/>
      <c r="F16" s="84" t="s">
        <v>97</v>
      </c>
      <c r="G16" s="84" t="s">
        <v>97</v>
      </c>
      <c r="H16" s="84" t="s">
        <v>97</v>
      </c>
      <c r="I16" s="84" t="s">
        <v>97</v>
      </c>
      <c r="J16" s="84" t="s">
        <v>97</v>
      </c>
      <c r="K16" s="84" t="s">
        <v>97</v>
      </c>
      <c r="L16" s="84" t="s">
        <v>97</v>
      </c>
      <c r="M16" s="84" t="s">
        <v>97</v>
      </c>
      <c r="N16" s="84" t="s">
        <v>97</v>
      </c>
      <c r="O16" s="84" t="s">
        <v>97</v>
      </c>
      <c r="P16" s="84" t="s">
        <v>97</v>
      </c>
      <c r="Q16" s="70"/>
    </row>
    <row r="17" spans="1:17" s="67" customFormat="1" ht="67.5" customHeight="1" x14ac:dyDescent="0.25">
      <c r="A17" s="87"/>
      <c r="B17" s="82" t="s">
        <v>167</v>
      </c>
      <c r="C17" s="83">
        <v>2</v>
      </c>
      <c r="D17" s="83" t="e">
        <f>'Приложение 10'!#REF!</f>
        <v>#REF!</v>
      </c>
      <c r="E17" s="135">
        <v>1</v>
      </c>
      <c r="F17" s="84" t="s">
        <v>97</v>
      </c>
      <c r="G17" s="84" t="s">
        <v>97</v>
      </c>
      <c r="H17" s="84" t="s">
        <v>97</v>
      </c>
      <c r="I17" s="84" t="s">
        <v>97</v>
      </c>
      <c r="J17" s="84" t="s">
        <v>97</v>
      </c>
      <c r="K17" s="84" t="s">
        <v>97</v>
      </c>
      <c r="L17" s="84" t="s">
        <v>97</v>
      </c>
      <c r="M17" s="84" t="s">
        <v>97</v>
      </c>
      <c r="N17" s="84" t="s">
        <v>97</v>
      </c>
      <c r="O17" s="84" t="s">
        <v>97</v>
      </c>
      <c r="P17" s="84" t="s">
        <v>97</v>
      </c>
      <c r="Q17" s="70"/>
    </row>
    <row r="18" spans="1:17" s="67" customFormat="1" ht="30.75" customHeight="1" x14ac:dyDescent="0.25">
      <c r="A18" s="87"/>
      <c r="B18" s="86"/>
      <c r="H18" s="84" t="s">
        <v>97</v>
      </c>
      <c r="I18" s="84" t="s">
        <v>97</v>
      </c>
      <c r="J18" s="84" t="s">
        <v>97</v>
      </c>
      <c r="K18" s="84" t="s">
        <v>97</v>
      </c>
      <c r="L18" s="84" t="s">
        <v>97</v>
      </c>
      <c r="M18" s="84" t="s">
        <v>97</v>
      </c>
      <c r="N18" s="84" t="s">
        <v>97</v>
      </c>
      <c r="O18" s="84" t="s">
        <v>97</v>
      </c>
      <c r="P18" s="84" t="s">
        <v>97</v>
      </c>
      <c r="Q18" s="70"/>
    </row>
    <row r="19" spans="1:17" s="91" customFormat="1" ht="36" customHeight="1" x14ac:dyDescent="0.25">
      <c r="A19" s="88"/>
      <c r="B19" s="89" t="s">
        <v>168</v>
      </c>
      <c r="C19" s="69" t="s">
        <v>97</v>
      </c>
      <c r="D19" s="69" t="s">
        <v>97</v>
      </c>
      <c r="E19" s="93">
        <v>1</v>
      </c>
      <c r="F19" s="69" t="s">
        <v>97</v>
      </c>
      <c r="G19" s="69" t="s">
        <v>97</v>
      </c>
      <c r="H19" s="69" t="s">
        <v>97</v>
      </c>
      <c r="I19" s="69" t="s">
        <v>97</v>
      </c>
      <c r="J19" s="69" t="s">
        <v>97</v>
      </c>
      <c r="K19" s="69" t="s">
        <v>97</v>
      </c>
      <c r="L19" s="69" t="s">
        <v>97</v>
      </c>
      <c r="M19" s="69" t="s">
        <v>97</v>
      </c>
      <c r="N19" s="69" t="s">
        <v>97</v>
      </c>
      <c r="O19" s="69" t="s">
        <v>97</v>
      </c>
      <c r="P19" s="69" t="s">
        <v>97</v>
      </c>
      <c r="Q19" s="90"/>
    </row>
    <row r="20" spans="1:17" s="91" customFormat="1" ht="39" customHeight="1" x14ac:dyDescent="0.25">
      <c r="A20" s="88"/>
      <c r="B20" s="89" t="s">
        <v>169</v>
      </c>
      <c r="C20" s="69" t="s">
        <v>97</v>
      </c>
      <c r="D20" s="69" t="s">
        <v>97</v>
      </c>
      <c r="E20" s="69" t="s">
        <v>97</v>
      </c>
      <c r="F20" s="69" t="s">
        <v>97</v>
      </c>
      <c r="G20" s="69" t="s">
        <v>97</v>
      </c>
      <c r="H20" s="92">
        <v>2</v>
      </c>
      <c r="I20" s="93">
        <v>2</v>
      </c>
      <c r="J20" s="93">
        <f>I20/H20</f>
        <v>1</v>
      </c>
      <c r="K20" s="69" t="s">
        <v>97</v>
      </c>
      <c r="L20" s="69" t="s">
        <v>97</v>
      </c>
      <c r="M20" s="69" t="s">
        <v>97</v>
      </c>
      <c r="N20" s="69" t="s">
        <v>97</v>
      </c>
      <c r="O20" s="69" t="s">
        <v>97</v>
      </c>
      <c r="P20" s="69" t="s">
        <v>97</v>
      </c>
      <c r="Q20" s="90"/>
    </row>
    <row r="21" spans="1:17" s="67" customFormat="1" ht="15" customHeight="1" x14ac:dyDescent="0.25">
      <c r="A21" s="79"/>
      <c r="B21" s="348" t="s">
        <v>104</v>
      </c>
      <c r="C21" s="348"/>
      <c r="D21" s="348"/>
      <c r="E21" s="348"/>
      <c r="F21" s="348"/>
      <c r="G21" s="348"/>
      <c r="H21" s="348"/>
      <c r="I21" s="348"/>
      <c r="J21" s="348"/>
      <c r="K21" s="348"/>
      <c r="L21" s="348"/>
      <c r="M21" s="348"/>
      <c r="N21" s="348"/>
      <c r="O21" s="348"/>
      <c r="P21" s="348"/>
      <c r="Q21" s="70"/>
    </row>
    <row r="22" spans="1:17" s="67" customFormat="1" ht="130.5" customHeight="1" x14ac:dyDescent="0.25">
      <c r="A22" s="81"/>
      <c r="B22" s="82" t="s">
        <v>128</v>
      </c>
      <c r="C22" s="83" t="e">
        <f>'Приложение 10'!#REF!</f>
        <v>#REF!</v>
      </c>
      <c r="D22" s="83" t="e">
        <f>'Приложение 10'!#REF!</f>
        <v>#REF!</v>
      </c>
      <c r="E22" s="83">
        <v>1</v>
      </c>
      <c r="F22" s="84" t="s">
        <v>97</v>
      </c>
      <c r="G22" s="84" t="s">
        <v>97</v>
      </c>
      <c r="H22" s="84" t="s">
        <v>97</v>
      </c>
      <c r="I22" s="84" t="s">
        <v>97</v>
      </c>
      <c r="J22" s="84" t="s">
        <v>97</v>
      </c>
      <c r="K22" s="84" t="s">
        <v>97</v>
      </c>
      <c r="L22" s="84" t="s">
        <v>97</v>
      </c>
      <c r="M22" s="84" t="s">
        <v>97</v>
      </c>
      <c r="N22" s="84" t="s">
        <v>97</v>
      </c>
      <c r="O22" s="84" t="s">
        <v>97</v>
      </c>
      <c r="P22" s="84" t="s">
        <v>97</v>
      </c>
      <c r="Q22" s="70"/>
    </row>
    <row r="23" spans="1:17" s="67" customFormat="1" x14ac:dyDescent="0.25">
      <c r="A23" s="85"/>
      <c r="B23" s="86"/>
      <c r="H23" s="84" t="s">
        <v>97</v>
      </c>
      <c r="I23" s="84" t="s">
        <v>97</v>
      </c>
      <c r="J23" s="84" t="s">
        <v>97</v>
      </c>
      <c r="K23" s="84" t="s">
        <v>97</v>
      </c>
      <c r="L23" s="84" t="s">
        <v>97</v>
      </c>
      <c r="M23" s="84" t="s">
        <v>97</v>
      </c>
      <c r="N23" s="84" t="s">
        <v>97</v>
      </c>
      <c r="O23" s="84" t="s">
        <v>97</v>
      </c>
      <c r="P23" s="84" t="s">
        <v>97</v>
      </c>
      <c r="Q23" s="70"/>
    </row>
    <row r="24" spans="1:17" s="97" customFormat="1" ht="37.5" customHeight="1" x14ac:dyDescent="0.25">
      <c r="A24" s="94"/>
      <c r="B24" s="89" t="s">
        <v>170</v>
      </c>
      <c r="C24" s="69" t="s">
        <v>97</v>
      </c>
      <c r="D24" s="69" t="s">
        <v>97</v>
      </c>
      <c r="E24" s="95">
        <f>E22/1</f>
        <v>1</v>
      </c>
      <c r="F24" s="69" t="s">
        <v>97</v>
      </c>
      <c r="G24" s="69" t="s">
        <v>97</v>
      </c>
      <c r="H24" s="69" t="s">
        <v>97</v>
      </c>
      <c r="I24" s="69" t="s">
        <v>97</v>
      </c>
      <c r="J24" s="69" t="s">
        <v>97</v>
      </c>
      <c r="K24" s="69" t="s">
        <v>97</v>
      </c>
      <c r="L24" s="69" t="s">
        <v>97</v>
      </c>
      <c r="M24" s="69" t="s">
        <v>97</v>
      </c>
      <c r="N24" s="69" t="s">
        <v>97</v>
      </c>
      <c r="O24" s="69" t="s">
        <v>97</v>
      </c>
      <c r="P24" s="69" t="s">
        <v>97</v>
      </c>
      <c r="Q24" s="96"/>
    </row>
    <row r="25" spans="1:17" s="97" customFormat="1" ht="37.5" customHeight="1" x14ac:dyDescent="0.25">
      <c r="A25" s="94"/>
      <c r="B25" s="89" t="s">
        <v>171</v>
      </c>
      <c r="C25" s="69" t="s">
        <v>97</v>
      </c>
      <c r="D25" s="69" t="s">
        <v>97</v>
      </c>
      <c r="E25" s="69" t="s">
        <v>97</v>
      </c>
      <c r="F25" s="64" t="s">
        <v>97</v>
      </c>
      <c r="G25" s="64" t="s">
        <v>97</v>
      </c>
      <c r="H25" s="92">
        <v>1</v>
      </c>
      <c r="I25" s="92">
        <v>1</v>
      </c>
      <c r="J25" s="93">
        <f>I25/H25</f>
        <v>1</v>
      </c>
      <c r="K25" s="64" t="s">
        <v>97</v>
      </c>
      <c r="L25" s="64" t="s">
        <v>97</v>
      </c>
      <c r="M25" s="64" t="s">
        <v>97</v>
      </c>
      <c r="N25" s="64" t="s">
        <v>97</v>
      </c>
      <c r="O25" s="64" t="s">
        <v>97</v>
      </c>
      <c r="P25" s="64" t="s">
        <v>97</v>
      </c>
      <c r="Q25" s="96"/>
    </row>
    <row r="26" spans="1:17" s="63" customFormat="1" ht="39.75" customHeight="1" x14ac:dyDescent="0.2">
      <c r="A26" s="98"/>
      <c r="B26" s="89" t="s">
        <v>172</v>
      </c>
      <c r="C26" s="99"/>
      <c r="D26" s="99"/>
      <c r="E26" s="100">
        <f>(E19+E24)/2</f>
        <v>1</v>
      </c>
      <c r="F26" s="101"/>
      <c r="G26" s="102"/>
      <c r="H26" s="102"/>
      <c r="I26" s="102"/>
      <c r="J26" s="102"/>
      <c r="K26" s="99"/>
      <c r="L26" s="99"/>
      <c r="M26" s="99"/>
      <c r="N26" s="99"/>
      <c r="O26" s="99"/>
      <c r="P26" s="103"/>
      <c r="Q26" s="104"/>
    </row>
    <row r="27" spans="1:17" s="63" customFormat="1" ht="49.5" customHeight="1" x14ac:dyDescent="0.2">
      <c r="A27" s="105"/>
      <c r="B27" s="89"/>
      <c r="C27" s="106"/>
      <c r="D27" s="106"/>
      <c r="E27" s="106"/>
      <c r="F27" s="107"/>
      <c r="G27" s="106"/>
      <c r="H27" s="108"/>
      <c r="I27" s="108"/>
      <c r="J27" s="108"/>
      <c r="K27" s="109"/>
      <c r="L27" s="109"/>
      <c r="M27" s="109"/>
      <c r="N27" s="109"/>
      <c r="O27" s="110"/>
      <c r="P27" s="111"/>
      <c r="Q27" s="104"/>
    </row>
    <row r="28" spans="1:17" s="63" customFormat="1" ht="36.75" customHeight="1" x14ac:dyDescent="0.2">
      <c r="A28" s="105"/>
      <c r="B28" s="89" t="s">
        <v>173</v>
      </c>
      <c r="C28" s="106"/>
      <c r="D28" s="106"/>
      <c r="F28" s="107"/>
      <c r="G28" s="106"/>
      <c r="H28" s="112">
        <v>2</v>
      </c>
      <c r="I28" s="112">
        <v>2</v>
      </c>
      <c r="J28" s="112">
        <v>1</v>
      </c>
      <c r="K28" s="106"/>
      <c r="L28" s="106"/>
      <c r="M28" s="106"/>
      <c r="N28" s="106"/>
      <c r="O28" s="106"/>
      <c r="P28" s="113"/>
      <c r="Q28" s="104"/>
    </row>
    <row r="29" spans="1:17" s="63" customFormat="1" ht="28.5" customHeight="1" x14ac:dyDescent="0.2">
      <c r="A29" s="105"/>
      <c r="B29" s="114"/>
      <c r="C29" s="350"/>
      <c r="D29" s="350"/>
      <c r="E29" s="350"/>
      <c r="F29" s="350"/>
      <c r="G29" s="350"/>
      <c r="H29" s="350"/>
      <c r="I29" s="350"/>
      <c r="J29" s="350"/>
      <c r="K29" s="350"/>
      <c r="L29" s="350"/>
      <c r="M29" s="350"/>
      <c r="N29" s="350"/>
      <c r="O29" s="350"/>
      <c r="P29" s="350"/>
      <c r="Q29" s="104"/>
    </row>
    <row r="30" spans="1:17" s="58" customFormat="1" ht="27" customHeight="1" x14ac:dyDescent="0.25">
      <c r="A30" s="115"/>
      <c r="B30" s="116" t="s">
        <v>174</v>
      </c>
      <c r="C30" s="117"/>
      <c r="D30" s="117"/>
      <c r="E30" s="117"/>
      <c r="F30" s="118"/>
      <c r="G30" s="100">
        <f>E26</f>
        <v>1</v>
      </c>
      <c r="H30" s="119"/>
      <c r="I30" s="119"/>
      <c r="J30" s="119"/>
      <c r="K30" s="117"/>
      <c r="L30" s="117"/>
      <c r="M30" s="117"/>
      <c r="N30" s="117"/>
      <c r="O30" s="117"/>
      <c r="P30" s="117"/>
      <c r="Q30" s="120"/>
    </row>
    <row r="31" spans="1:17" s="58" customFormat="1" ht="39.75" customHeight="1" x14ac:dyDescent="0.25">
      <c r="A31" s="121"/>
      <c r="B31" s="116" t="s">
        <v>175</v>
      </c>
      <c r="C31" s="117"/>
      <c r="D31" s="117"/>
      <c r="E31" s="117"/>
      <c r="F31" s="118"/>
      <c r="G31" s="119"/>
      <c r="H31" s="119"/>
      <c r="I31" s="119"/>
      <c r="J31" s="119"/>
      <c r="K31" s="122">
        <f>'Прилож9 1002-П'!I56/'Прилож9 1002-П'!F56</f>
        <v>0.72612692763938314</v>
      </c>
      <c r="L31" s="122">
        <f>'Прилож9 1002-П'!I58/'Прилож9 1002-П'!F58</f>
        <v>0.72609916276240738</v>
      </c>
      <c r="M31" s="122"/>
      <c r="N31" s="122">
        <f>'Прилож9 1002-П'!I61/'Прилож9 1002-П'!E61</f>
        <v>0</v>
      </c>
      <c r="O31" s="123"/>
      <c r="P31" s="124">
        <f>SUM(K31+L31+N31)/3</f>
        <v>0.48407536346726349</v>
      </c>
      <c r="Q31" s="120"/>
    </row>
    <row r="32" spans="1:17" s="58" customFormat="1" ht="27" customHeight="1" x14ac:dyDescent="0.25">
      <c r="A32" s="121"/>
      <c r="B32" s="116" t="s">
        <v>176</v>
      </c>
      <c r="C32" s="117"/>
      <c r="D32" s="117"/>
      <c r="E32" s="117"/>
      <c r="F32" s="118"/>
      <c r="G32" s="119"/>
      <c r="H32" s="112">
        <f>H28</f>
        <v>2</v>
      </c>
      <c r="I32" s="112">
        <f>I28</f>
        <v>2</v>
      </c>
      <c r="J32" s="112">
        <f>I32/H32</f>
        <v>1</v>
      </c>
      <c r="K32" s="117"/>
      <c r="L32" s="117"/>
      <c r="M32" s="117"/>
      <c r="N32" s="117"/>
      <c r="O32" s="117"/>
      <c r="P32" s="117"/>
      <c r="Q32" s="120"/>
    </row>
    <row r="33" spans="1:17" s="58" customFormat="1" ht="27" customHeight="1" thickBot="1" x14ac:dyDescent="0.3">
      <c r="A33" s="125"/>
      <c r="B33" s="126" t="s">
        <v>177</v>
      </c>
      <c r="C33" s="351">
        <v>1</v>
      </c>
      <c r="D33" s="351"/>
      <c r="E33" s="351"/>
      <c r="F33" s="351"/>
      <c r="G33" s="351"/>
      <c r="H33" s="351"/>
      <c r="I33" s="351"/>
      <c r="J33" s="351"/>
      <c r="K33" s="351"/>
      <c r="L33" s="351"/>
      <c r="M33" s="351"/>
      <c r="N33" s="351"/>
      <c r="O33" s="351"/>
      <c r="P33" s="351"/>
      <c r="Q33" s="120"/>
    </row>
    <row r="34" spans="1:17" s="67" customFormat="1" ht="15.75" customHeight="1" x14ac:dyDescent="0.25">
      <c r="A34" s="127">
        <v>2</v>
      </c>
      <c r="B34" s="352" t="s">
        <v>105</v>
      </c>
      <c r="C34" s="352"/>
      <c r="D34" s="352"/>
      <c r="E34" s="352"/>
      <c r="F34" s="352"/>
      <c r="G34" s="352"/>
      <c r="H34" s="352"/>
      <c r="I34" s="352"/>
      <c r="J34" s="352"/>
      <c r="K34" s="352"/>
      <c r="L34" s="352"/>
      <c r="M34" s="352"/>
      <c r="N34" s="352"/>
      <c r="O34" s="352"/>
      <c r="P34" s="352"/>
      <c r="Q34" s="70"/>
    </row>
    <row r="35" spans="1:17" s="67" customFormat="1" ht="15.75" customHeight="1" x14ac:dyDescent="0.25">
      <c r="A35" s="346" t="s">
        <v>35</v>
      </c>
      <c r="B35" s="346"/>
      <c r="C35" s="346"/>
      <c r="D35" s="346"/>
      <c r="E35" s="346"/>
      <c r="F35" s="346"/>
      <c r="G35" s="346"/>
      <c r="H35" s="346"/>
      <c r="I35" s="346"/>
      <c r="J35" s="346"/>
      <c r="K35" s="346"/>
      <c r="L35" s="346"/>
      <c r="M35" s="346"/>
      <c r="N35" s="346"/>
      <c r="O35" s="346"/>
      <c r="P35" s="346"/>
      <c r="Q35" s="70"/>
    </row>
    <row r="36" spans="1:17" s="67" customFormat="1" ht="15.75" customHeight="1" x14ac:dyDescent="0.25">
      <c r="A36" s="78" t="s">
        <v>178</v>
      </c>
      <c r="B36" s="353" t="s">
        <v>106</v>
      </c>
      <c r="C36" s="353"/>
      <c r="D36" s="353"/>
      <c r="E36" s="353"/>
      <c r="F36" s="353"/>
      <c r="G36" s="353"/>
      <c r="H36" s="353"/>
      <c r="I36" s="353"/>
      <c r="J36" s="353"/>
      <c r="K36" s="353"/>
      <c r="L36" s="353"/>
      <c r="M36" s="353"/>
      <c r="N36" s="353"/>
      <c r="O36" s="353"/>
      <c r="P36" s="353"/>
      <c r="Q36" s="70"/>
    </row>
    <row r="37" spans="1:17" s="67" customFormat="1" ht="26.25" customHeight="1" x14ac:dyDescent="0.25">
      <c r="A37" s="78"/>
      <c r="B37" s="348" t="s">
        <v>107</v>
      </c>
      <c r="C37" s="348"/>
      <c r="D37" s="348"/>
      <c r="E37" s="348"/>
      <c r="F37" s="348"/>
      <c r="G37" s="348"/>
      <c r="H37" s="348"/>
      <c r="I37" s="348"/>
      <c r="J37" s="348"/>
      <c r="K37" s="348"/>
      <c r="L37" s="348"/>
      <c r="M37" s="348"/>
      <c r="N37" s="348"/>
      <c r="O37" s="348"/>
      <c r="P37" s="348"/>
      <c r="Q37" s="70"/>
    </row>
    <row r="38" spans="1:17" s="67" customFormat="1" ht="50.25" customHeight="1" x14ac:dyDescent="0.25">
      <c r="A38" s="78"/>
      <c r="B38" s="82" t="s">
        <v>179</v>
      </c>
      <c r="C38" s="83">
        <v>50.2</v>
      </c>
      <c r="D38" s="83">
        <v>50.2</v>
      </c>
      <c r="E38" s="83">
        <v>1</v>
      </c>
      <c r="F38" s="84" t="s">
        <v>97</v>
      </c>
      <c r="G38" s="84" t="s">
        <v>97</v>
      </c>
      <c r="H38" s="84" t="s">
        <v>97</v>
      </c>
      <c r="I38" s="84" t="s">
        <v>97</v>
      </c>
      <c r="J38" s="84" t="s">
        <v>97</v>
      </c>
      <c r="K38" s="84" t="s">
        <v>97</v>
      </c>
      <c r="L38" s="84" t="s">
        <v>97</v>
      </c>
      <c r="M38" s="84" t="s">
        <v>97</v>
      </c>
      <c r="N38" s="84" t="s">
        <v>97</v>
      </c>
      <c r="O38" s="84" t="s">
        <v>97</v>
      </c>
      <c r="P38" s="84" t="s">
        <v>97</v>
      </c>
      <c r="Q38" s="70"/>
    </row>
    <row r="39" spans="1:17" s="67" customFormat="1" x14ac:dyDescent="0.25">
      <c r="A39" s="85"/>
      <c r="B39" s="86"/>
      <c r="C39" s="128"/>
      <c r="D39" s="128"/>
      <c r="E39" s="128"/>
      <c r="H39" s="84" t="s">
        <v>97</v>
      </c>
      <c r="I39" s="84" t="s">
        <v>97</v>
      </c>
      <c r="J39" s="84" t="s">
        <v>97</v>
      </c>
      <c r="K39" s="84" t="s">
        <v>97</v>
      </c>
      <c r="L39" s="84" t="s">
        <v>97</v>
      </c>
      <c r="M39" s="84" t="s">
        <v>97</v>
      </c>
      <c r="N39" s="84" t="s">
        <v>97</v>
      </c>
      <c r="O39" s="84" t="s">
        <v>97</v>
      </c>
      <c r="P39" s="84" t="s">
        <v>97</v>
      </c>
      <c r="Q39" s="70"/>
    </row>
    <row r="40" spans="1:17" s="67" customFormat="1" ht="51" customHeight="1" x14ac:dyDescent="0.25">
      <c r="A40" s="78"/>
      <c r="B40" s="82" t="s">
        <v>180</v>
      </c>
      <c r="C40" s="83">
        <v>8.66</v>
      </c>
      <c r="D40" s="83">
        <v>8.66</v>
      </c>
      <c r="E40" s="83">
        <v>1</v>
      </c>
      <c r="F40" s="84" t="s">
        <v>97</v>
      </c>
      <c r="G40" s="84" t="s">
        <v>97</v>
      </c>
      <c r="H40" s="84" t="s">
        <v>97</v>
      </c>
      <c r="I40" s="84" t="s">
        <v>97</v>
      </c>
      <c r="J40" s="84" t="s">
        <v>97</v>
      </c>
      <c r="K40" s="84" t="s">
        <v>97</v>
      </c>
      <c r="L40" s="84" t="s">
        <v>97</v>
      </c>
      <c r="M40" s="84" t="s">
        <v>97</v>
      </c>
      <c r="N40" s="84" t="s">
        <v>97</v>
      </c>
      <c r="O40" s="84" t="s">
        <v>97</v>
      </c>
      <c r="P40" s="84" t="s">
        <v>97</v>
      </c>
      <c r="Q40" s="70"/>
    </row>
    <row r="41" spans="1:17" s="67" customFormat="1" ht="11.25" customHeight="1" x14ac:dyDescent="0.25">
      <c r="A41" s="85"/>
      <c r="B41" s="86"/>
      <c r="H41" s="84" t="s">
        <v>97</v>
      </c>
      <c r="I41" s="84" t="s">
        <v>97</v>
      </c>
      <c r="J41" s="84" t="s">
        <v>97</v>
      </c>
      <c r="K41" s="84" t="s">
        <v>97</v>
      </c>
      <c r="L41" s="84" t="s">
        <v>97</v>
      </c>
      <c r="M41" s="84" t="s">
        <v>97</v>
      </c>
      <c r="N41" s="84" t="s">
        <v>97</v>
      </c>
      <c r="O41" s="84" t="s">
        <v>97</v>
      </c>
      <c r="P41" s="84" t="s">
        <v>97</v>
      </c>
      <c r="Q41" s="70"/>
    </row>
    <row r="42" spans="1:17" s="67" customFormat="1" ht="190.5" customHeight="1" x14ac:dyDescent="0.25">
      <c r="A42" s="85"/>
      <c r="B42" s="82" t="s">
        <v>131</v>
      </c>
      <c r="C42" s="83">
        <v>3</v>
      </c>
      <c r="D42" s="83">
        <v>4</v>
      </c>
      <c r="E42" s="83">
        <v>1</v>
      </c>
      <c r="F42" s="69" t="s">
        <v>97</v>
      </c>
      <c r="G42" s="84" t="s">
        <v>97</v>
      </c>
      <c r="H42" s="84" t="s">
        <v>97</v>
      </c>
      <c r="I42" s="84" t="s">
        <v>97</v>
      </c>
      <c r="J42" s="84" t="s">
        <v>97</v>
      </c>
      <c r="K42" s="84" t="s">
        <v>97</v>
      </c>
      <c r="L42" s="84" t="s">
        <v>97</v>
      </c>
      <c r="M42" s="84" t="s">
        <v>97</v>
      </c>
      <c r="N42" s="84" t="s">
        <v>97</v>
      </c>
      <c r="O42" s="84" t="s">
        <v>97</v>
      </c>
      <c r="P42" s="84" t="s">
        <v>97</v>
      </c>
      <c r="Q42" s="70"/>
    </row>
    <row r="43" spans="1:17" s="67" customFormat="1" x14ac:dyDescent="0.25">
      <c r="A43" s="85"/>
      <c r="B43" s="86"/>
      <c r="H43" s="84" t="s">
        <v>97</v>
      </c>
      <c r="I43" s="84" t="s">
        <v>97</v>
      </c>
      <c r="J43" s="84" t="s">
        <v>97</v>
      </c>
      <c r="K43" s="84" t="s">
        <v>97</v>
      </c>
      <c r="L43" s="84" t="s">
        <v>97</v>
      </c>
      <c r="M43" s="84" t="s">
        <v>97</v>
      </c>
      <c r="N43" s="84" t="s">
        <v>97</v>
      </c>
      <c r="O43" s="84" t="s">
        <v>97</v>
      </c>
      <c r="P43" s="84" t="s">
        <v>97</v>
      </c>
      <c r="Q43" s="70"/>
    </row>
    <row r="44" spans="1:17" s="91" customFormat="1" ht="38.25" customHeight="1" x14ac:dyDescent="0.25">
      <c r="A44" s="88"/>
      <c r="B44" s="89" t="s">
        <v>181</v>
      </c>
      <c r="C44" s="69" t="s">
        <v>97</v>
      </c>
      <c r="D44" s="69" t="s">
        <v>97</v>
      </c>
      <c r="E44" s="93">
        <f>(E38+E40+E42)/3</f>
        <v>1</v>
      </c>
      <c r="G44" s="69" t="s">
        <v>97</v>
      </c>
      <c r="H44" s="69" t="s">
        <v>97</v>
      </c>
      <c r="I44" s="69" t="s">
        <v>97</v>
      </c>
      <c r="J44" s="69" t="s">
        <v>97</v>
      </c>
      <c r="K44" s="69" t="s">
        <v>97</v>
      </c>
      <c r="L44" s="69" t="s">
        <v>97</v>
      </c>
      <c r="M44" s="69" t="s">
        <v>97</v>
      </c>
      <c r="N44" s="69" t="s">
        <v>97</v>
      </c>
      <c r="O44" s="69" t="s">
        <v>97</v>
      </c>
      <c r="P44" s="69" t="s">
        <v>97</v>
      </c>
      <c r="Q44" s="90"/>
    </row>
    <row r="45" spans="1:17" s="91" customFormat="1" ht="38.25" customHeight="1" x14ac:dyDescent="0.25">
      <c r="A45" s="88"/>
      <c r="B45" s="89" t="s">
        <v>182</v>
      </c>
      <c r="C45" s="69" t="s">
        <v>97</v>
      </c>
      <c r="D45" s="69" t="s">
        <v>97</v>
      </c>
      <c r="E45" s="69" t="s">
        <v>97</v>
      </c>
      <c r="F45" s="69" t="s">
        <v>97</v>
      </c>
      <c r="G45" s="69" t="s">
        <v>97</v>
      </c>
      <c r="H45" s="92">
        <v>3</v>
      </c>
      <c r="I45" s="92">
        <v>3</v>
      </c>
      <c r="J45" s="93">
        <f>I45/H45</f>
        <v>1</v>
      </c>
      <c r="K45" s="69" t="s">
        <v>97</v>
      </c>
      <c r="L45" s="69" t="s">
        <v>97</v>
      </c>
      <c r="M45" s="69" t="s">
        <v>97</v>
      </c>
      <c r="N45" s="69" t="s">
        <v>97</v>
      </c>
      <c r="O45" s="69" t="s">
        <v>97</v>
      </c>
      <c r="P45" s="69" t="s">
        <v>97</v>
      </c>
      <c r="Q45" s="90"/>
    </row>
    <row r="46" spans="1:17" s="67" customFormat="1" ht="16.5" customHeight="1" x14ac:dyDescent="0.25">
      <c r="A46" s="85"/>
      <c r="B46" s="348" t="s">
        <v>108</v>
      </c>
      <c r="C46" s="348"/>
      <c r="D46" s="348"/>
      <c r="E46" s="348"/>
      <c r="F46" s="348"/>
      <c r="G46" s="348"/>
      <c r="H46" s="348"/>
      <c r="I46" s="348"/>
      <c r="J46" s="348"/>
      <c r="K46" s="348"/>
      <c r="L46" s="348"/>
      <c r="M46" s="348"/>
      <c r="N46" s="348"/>
      <c r="O46" s="348"/>
      <c r="P46" s="348"/>
      <c r="Q46" s="70"/>
    </row>
    <row r="47" spans="1:17" s="67" customFormat="1" ht="253.5" customHeight="1" x14ac:dyDescent="0.25">
      <c r="A47" s="85"/>
      <c r="B47" s="82" t="s">
        <v>183</v>
      </c>
      <c r="C47" s="83" t="e">
        <f>'Приложение 10'!#REF!</f>
        <v>#REF!</v>
      </c>
      <c r="D47" s="83" t="e">
        <f>'Приложение 10'!#REF!</f>
        <v>#REF!</v>
      </c>
      <c r="E47" s="83" t="e">
        <f>D47/C47</f>
        <v>#REF!</v>
      </c>
      <c r="F47" s="84" t="s">
        <v>97</v>
      </c>
      <c r="G47" s="84" t="s">
        <v>97</v>
      </c>
      <c r="H47" s="84" t="s">
        <v>97</v>
      </c>
      <c r="I47" s="84" t="s">
        <v>97</v>
      </c>
      <c r="J47" s="84" t="s">
        <v>97</v>
      </c>
      <c r="K47" s="84" t="s">
        <v>97</v>
      </c>
      <c r="L47" s="84" t="s">
        <v>97</v>
      </c>
      <c r="M47" s="84" t="s">
        <v>97</v>
      </c>
      <c r="N47" s="84" t="s">
        <v>97</v>
      </c>
      <c r="O47" s="84" t="s">
        <v>97</v>
      </c>
      <c r="P47" s="84" t="s">
        <v>97</v>
      </c>
      <c r="Q47" s="70"/>
    </row>
    <row r="48" spans="1:17" s="67" customFormat="1" ht="25.5" customHeight="1" x14ac:dyDescent="0.25">
      <c r="A48" s="85"/>
      <c r="B48" s="86"/>
      <c r="H48" s="84" t="s">
        <v>97</v>
      </c>
      <c r="I48" s="84" t="s">
        <v>97</v>
      </c>
      <c r="J48" s="84" t="s">
        <v>97</v>
      </c>
      <c r="K48" s="84" t="s">
        <v>97</v>
      </c>
      <c r="L48" s="84" t="s">
        <v>97</v>
      </c>
      <c r="M48" s="84" t="s">
        <v>97</v>
      </c>
      <c r="N48" s="84" t="s">
        <v>97</v>
      </c>
      <c r="O48" s="84" t="s">
        <v>97</v>
      </c>
      <c r="P48" s="84" t="s">
        <v>97</v>
      </c>
      <c r="Q48" s="70"/>
    </row>
    <row r="49" spans="1:17" s="67" customFormat="1" ht="40.5" customHeight="1" x14ac:dyDescent="0.25">
      <c r="A49" s="85"/>
      <c r="B49" s="89" t="s">
        <v>184</v>
      </c>
      <c r="C49" s="69" t="s">
        <v>97</v>
      </c>
      <c r="D49" s="69" t="s">
        <v>97</v>
      </c>
      <c r="E49" s="92" t="e">
        <f>E47</f>
        <v>#REF!</v>
      </c>
      <c r="F49" s="84" t="s">
        <v>97</v>
      </c>
      <c r="G49" s="84" t="s">
        <v>97</v>
      </c>
      <c r="H49" s="84" t="s">
        <v>97</v>
      </c>
      <c r="I49" s="84" t="s">
        <v>97</v>
      </c>
      <c r="J49" s="84" t="s">
        <v>97</v>
      </c>
      <c r="K49" s="69" t="s">
        <v>97</v>
      </c>
      <c r="L49" s="69" t="s">
        <v>97</v>
      </c>
      <c r="M49" s="69" t="s">
        <v>97</v>
      </c>
      <c r="N49" s="69" t="s">
        <v>97</v>
      </c>
      <c r="O49" s="69" t="s">
        <v>97</v>
      </c>
      <c r="P49" s="69" t="s">
        <v>97</v>
      </c>
      <c r="Q49" s="70"/>
    </row>
    <row r="50" spans="1:17" s="67" customFormat="1" ht="46.5" customHeight="1" x14ac:dyDescent="0.25">
      <c r="A50" s="85"/>
      <c r="B50" s="89" t="s">
        <v>185</v>
      </c>
      <c r="C50" s="69" t="s">
        <v>97</v>
      </c>
      <c r="D50" s="69" t="s">
        <v>97</v>
      </c>
      <c r="E50" s="69" t="s">
        <v>97</v>
      </c>
      <c r="F50" s="84" t="s">
        <v>97</v>
      </c>
      <c r="G50" s="84" t="s">
        <v>97</v>
      </c>
      <c r="H50" s="83">
        <v>1</v>
      </c>
      <c r="I50" s="83">
        <v>1</v>
      </c>
      <c r="J50" s="83">
        <f>I50/H50</f>
        <v>1</v>
      </c>
      <c r="K50" s="69" t="s">
        <v>97</v>
      </c>
      <c r="L50" s="69" t="s">
        <v>97</v>
      </c>
      <c r="M50" s="69" t="s">
        <v>97</v>
      </c>
      <c r="N50" s="69" t="s">
        <v>97</v>
      </c>
      <c r="O50" s="69" t="s">
        <v>97</v>
      </c>
      <c r="P50" s="69" t="s">
        <v>97</v>
      </c>
      <c r="Q50" s="70"/>
    </row>
    <row r="51" spans="1:17" s="63" customFormat="1" ht="37.5" customHeight="1" x14ac:dyDescent="0.25">
      <c r="A51" s="98"/>
      <c r="B51" s="89" t="s">
        <v>186</v>
      </c>
      <c r="C51" s="99"/>
      <c r="D51" s="99"/>
      <c r="E51" s="123" t="e">
        <f>(E38+E40+E42+E47)/4</f>
        <v>#REF!</v>
      </c>
      <c r="F51" s="117"/>
      <c r="G51" s="117"/>
      <c r="H51" s="129"/>
      <c r="I51" s="129"/>
      <c r="J51" s="130"/>
      <c r="K51" s="99"/>
      <c r="L51" s="99"/>
      <c r="M51" s="99"/>
      <c r="N51" s="99"/>
      <c r="O51" s="99"/>
      <c r="P51" s="103"/>
      <c r="Q51" s="104"/>
    </row>
    <row r="52" spans="1:17" s="63" customFormat="1" ht="37.5" customHeight="1" x14ac:dyDescent="0.2">
      <c r="A52" s="105"/>
      <c r="B52" s="89" t="s">
        <v>187</v>
      </c>
      <c r="C52" s="106"/>
      <c r="D52" s="106"/>
      <c r="E52" s="106"/>
      <c r="F52" s="107"/>
      <c r="G52" s="106"/>
      <c r="H52" s="106"/>
      <c r="I52" s="106"/>
      <c r="J52" s="106"/>
      <c r="K52" s="122">
        <f>'Прилож9 1002-П'!H100/'Прилож9 1002-П'!F100</f>
        <v>0.70374574347332575</v>
      </c>
      <c r="L52" s="122">
        <f>'Прилож9 1002-П'!I100/'Прилож9 1002-П'!G100</f>
        <v>0.7196367763904653</v>
      </c>
      <c r="M52" s="122"/>
      <c r="N52" s="122">
        <v>1</v>
      </c>
      <c r="O52" s="122"/>
      <c r="P52" s="124">
        <f>SUM(K52+L52+N52)/3</f>
        <v>0.80779417328793046</v>
      </c>
      <c r="Q52" s="104"/>
    </row>
    <row r="53" spans="1:17" s="63" customFormat="1" ht="37.5" customHeight="1" x14ac:dyDescent="0.2">
      <c r="A53" s="105"/>
      <c r="B53" s="89" t="s">
        <v>188</v>
      </c>
      <c r="C53" s="106"/>
      <c r="D53" s="106"/>
      <c r="E53" s="118"/>
      <c r="F53" s="107"/>
      <c r="G53" s="106"/>
      <c r="H53" s="131">
        <v>2</v>
      </c>
      <c r="I53" s="131">
        <v>2</v>
      </c>
      <c r="J53" s="131">
        <f>I53/H53</f>
        <v>1</v>
      </c>
      <c r="K53" s="106"/>
      <c r="L53" s="106"/>
      <c r="M53" s="106"/>
      <c r="N53" s="106"/>
      <c r="O53" s="106"/>
      <c r="P53" s="113"/>
      <c r="Q53" s="104"/>
    </row>
    <row r="54" spans="1:17" s="63" customFormat="1" ht="28.5" customHeight="1" thickBot="1" x14ac:dyDescent="0.25">
      <c r="A54" s="132"/>
      <c r="B54" s="133" t="s">
        <v>189</v>
      </c>
      <c r="C54" s="354"/>
      <c r="D54" s="354"/>
      <c r="E54" s="354"/>
      <c r="F54" s="354"/>
      <c r="G54" s="354"/>
      <c r="H54" s="354"/>
      <c r="I54" s="354"/>
      <c r="J54" s="354"/>
      <c r="K54" s="354"/>
      <c r="L54" s="354"/>
      <c r="M54" s="354"/>
      <c r="N54" s="354"/>
      <c r="O54" s="354"/>
      <c r="P54" s="354"/>
      <c r="Q54" s="104"/>
    </row>
    <row r="55" spans="1:17" s="58" customFormat="1" ht="27.75" customHeight="1" x14ac:dyDescent="0.25">
      <c r="A55" s="115"/>
      <c r="B55" s="116" t="s">
        <v>190</v>
      </c>
      <c r="C55" s="117"/>
      <c r="D55" s="117"/>
      <c r="E55" s="117"/>
      <c r="F55" s="118"/>
      <c r="G55" s="123">
        <f>(0.6*E44)+(0.4*J57)</f>
        <v>1</v>
      </c>
      <c r="H55" s="117"/>
      <c r="I55" s="117"/>
      <c r="J55" s="117"/>
      <c r="K55" s="117"/>
      <c r="L55" s="117"/>
      <c r="M55" s="117"/>
      <c r="N55" s="117"/>
      <c r="O55" s="117"/>
      <c r="P55" s="117"/>
      <c r="Q55" s="120"/>
    </row>
    <row r="56" spans="1:17" s="58" customFormat="1" ht="39" customHeight="1" x14ac:dyDescent="0.25">
      <c r="A56" s="121"/>
      <c r="B56" s="116" t="s">
        <v>191</v>
      </c>
      <c r="C56" s="117"/>
      <c r="D56" s="117"/>
      <c r="E56" s="117"/>
      <c r="F56" s="118"/>
      <c r="G56" s="117"/>
      <c r="H56" s="117"/>
      <c r="I56" s="117"/>
      <c r="J56" s="117"/>
      <c r="K56" s="122">
        <f>'Прилож9 1002-П'!I100/'Прилож9 1002-П'!F100</f>
        <v>0.7196367763904653</v>
      </c>
      <c r="L56" s="122">
        <v>1</v>
      </c>
      <c r="M56" s="122"/>
      <c r="N56" s="122">
        <v>1</v>
      </c>
      <c r="O56" s="123"/>
      <c r="P56" s="124">
        <f>SUM(K56+L56+N56)/3</f>
        <v>0.90654559213015506</v>
      </c>
      <c r="Q56" s="120"/>
    </row>
    <row r="57" spans="1:17" s="58" customFormat="1" ht="27.75" customHeight="1" x14ac:dyDescent="0.25">
      <c r="A57" s="121"/>
      <c r="B57" s="116" t="s">
        <v>192</v>
      </c>
      <c r="C57" s="117"/>
      <c r="D57" s="117"/>
      <c r="E57" s="117"/>
      <c r="F57" s="118"/>
      <c r="G57" s="117"/>
      <c r="H57" s="134">
        <f>H53</f>
        <v>2</v>
      </c>
      <c r="I57" s="134">
        <f>I53</f>
        <v>2</v>
      </c>
      <c r="J57" s="134">
        <f>I57/H57</f>
        <v>1</v>
      </c>
      <c r="K57" s="117"/>
      <c r="L57" s="117"/>
      <c r="M57" s="117"/>
      <c r="N57" s="117"/>
      <c r="O57" s="117"/>
      <c r="P57" s="117"/>
      <c r="Q57" s="120"/>
    </row>
    <row r="58" spans="1:17" s="58" customFormat="1" ht="27" customHeight="1" thickBot="1" x14ac:dyDescent="0.3">
      <c r="A58" s="125"/>
      <c r="B58" s="126" t="s">
        <v>193</v>
      </c>
      <c r="C58" s="351">
        <f>(0.5*G55)+(0.3*P56)+(0.2*J57)</f>
        <v>0.97196367763904656</v>
      </c>
      <c r="D58" s="351"/>
      <c r="E58" s="351"/>
      <c r="F58" s="351"/>
      <c r="G58" s="351"/>
      <c r="H58" s="351"/>
      <c r="I58" s="351"/>
      <c r="J58" s="351"/>
      <c r="K58" s="351"/>
      <c r="L58" s="351"/>
      <c r="M58" s="351"/>
      <c r="N58" s="351"/>
      <c r="O58" s="351"/>
      <c r="P58" s="351"/>
      <c r="Q58" s="120"/>
    </row>
    <row r="59" spans="1:17" s="67" customFormat="1" ht="15.75" customHeight="1" x14ac:dyDescent="0.25">
      <c r="A59" s="78">
        <v>3</v>
      </c>
      <c r="B59" s="347" t="s">
        <v>109</v>
      </c>
      <c r="C59" s="347"/>
      <c r="D59" s="347"/>
      <c r="E59" s="347"/>
      <c r="F59" s="347"/>
      <c r="G59" s="347"/>
      <c r="H59" s="347"/>
      <c r="I59" s="347"/>
      <c r="J59" s="347"/>
      <c r="K59" s="347"/>
      <c r="L59" s="347"/>
      <c r="M59" s="347"/>
      <c r="N59" s="347"/>
      <c r="O59" s="347"/>
      <c r="P59" s="347"/>
      <c r="Q59" s="347"/>
    </row>
    <row r="60" spans="1:17" s="67" customFormat="1" ht="15.75" customHeight="1" x14ac:dyDescent="0.25">
      <c r="A60" s="346" t="s">
        <v>35</v>
      </c>
      <c r="B60" s="346"/>
      <c r="C60" s="346"/>
      <c r="D60" s="346"/>
      <c r="E60" s="346"/>
      <c r="F60" s="346"/>
      <c r="G60" s="346"/>
      <c r="H60" s="346"/>
      <c r="I60" s="346"/>
      <c r="J60" s="346"/>
      <c r="K60" s="346"/>
      <c r="L60" s="346"/>
      <c r="M60" s="346"/>
      <c r="N60" s="346"/>
      <c r="O60" s="346"/>
      <c r="P60" s="346"/>
      <c r="Q60" s="80"/>
    </row>
    <row r="61" spans="1:17" s="67" customFormat="1" ht="15.75" hidden="1" customHeight="1" x14ac:dyDescent="0.25">
      <c r="A61" s="78" t="s">
        <v>194</v>
      </c>
      <c r="B61" s="353" t="s">
        <v>110</v>
      </c>
      <c r="C61" s="353"/>
      <c r="D61" s="353"/>
      <c r="E61" s="353"/>
      <c r="F61" s="353"/>
      <c r="G61" s="353"/>
      <c r="H61" s="353"/>
      <c r="I61" s="353"/>
      <c r="J61" s="353"/>
      <c r="K61" s="353"/>
      <c r="L61" s="353"/>
      <c r="M61" s="353"/>
      <c r="N61" s="353"/>
      <c r="O61" s="353"/>
      <c r="P61" s="353"/>
      <c r="Q61" s="70"/>
    </row>
    <row r="62" spans="1:17" s="67" customFormat="1" ht="15.75" hidden="1" customHeight="1" x14ac:dyDescent="0.25">
      <c r="A62" s="78"/>
      <c r="B62" s="348" t="s">
        <v>111</v>
      </c>
      <c r="C62" s="348"/>
      <c r="D62" s="348"/>
      <c r="E62" s="348"/>
      <c r="F62" s="348"/>
      <c r="G62" s="348"/>
      <c r="H62" s="348"/>
      <c r="I62" s="348"/>
      <c r="J62" s="348"/>
      <c r="K62" s="348"/>
      <c r="L62" s="348"/>
      <c r="M62" s="348"/>
      <c r="N62" s="348"/>
      <c r="O62" s="348"/>
      <c r="P62" s="348"/>
      <c r="Q62" s="70"/>
    </row>
    <row r="63" spans="1:17" s="67" customFormat="1" ht="42" hidden="1" customHeight="1" x14ac:dyDescent="0.25">
      <c r="A63" s="85"/>
      <c r="B63" s="82" t="s">
        <v>132</v>
      </c>
      <c r="C63" s="83"/>
      <c r="D63" s="83"/>
      <c r="E63" s="135"/>
      <c r="F63" s="84" t="s">
        <v>97</v>
      </c>
      <c r="G63" s="84" t="s">
        <v>97</v>
      </c>
      <c r="H63" s="84" t="s">
        <v>97</v>
      </c>
      <c r="I63" s="84" t="s">
        <v>97</v>
      </c>
      <c r="J63" s="84" t="s">
        <v>97</v>
      </c>
      <c r="K63" s="84" t="s">
        <v>97</v>
      </c>
      <c r="L63" s="84" t="s">
        <v>97</v>
      </c>
      <c r="M63" s="84" t="s">
        <v>97</v>
      </c>
      <c r="N63" s="84" t="s">
        <v>97</v>
      </c>
      <c r="O63" s="84" t="s">
        <v>97</v>
      </c>
      <c r="P63" s="84" t="s">
        <v>97</v>
      </c>
      <c r="Q63" s="70"/>
    </row>
    <row r="64" spans="1:17" s="67" customFormat="1" hidden="1" x14ac:dyDescent="0.25">
      <c r="A64" s="85"/>
      <c r="B64" s="86"/>
      <c r="H64" s="84" t="s">
        <v>97</v>
      </c>
      <c r="I64" s="84" t="s">
        <v>97</v>
      </c>
      <c r="J64" s="84" t="s">
        <v>97</v>
      </c>
      <c r="K64" s="84" t="s">
        <v>97</v>
      </c>
      <c r="L64" s="84" t="s">
        <v>97</v>
      </c>
      <c r="M64" s="84" t="s">
        <v>97</v>
      </c>
      <c r="N64" s="84" t="s">
        <v>97</v>
      </c>
      <c r="O64" s="84" t="s">
        <v>97</v>
      </c>
      <c r="P64" s="84" t="s">
        <v>97</v>
      </c>
      <c r="Q64" s="70"/>
    </row>
    <row r="65" spans="1:17" s="67" customFormat="1" ht="36.75" hidden="1" customHeight="1" x14ac:dyDescent="0.25">
      <c r="A65" s="85"/>
      <c r="B65" s="89" t="s">
        <v>195</v>
      </c>
      <c r="C65" s="84" t="s">
        <v>97</v>
      </c>
      <c r="D65" s="84" t="s">
        <v>97</v>
      </c>
      <c r="E65" s="84" t="s">
        <v>97</v>
      </c>
      <c r="F65" s="93">
        <f>E63</f>
        <v>0</v>
      </c>
      <c r="G65" s="84" t="s">
        <v>97</v>
      </c>
      <c r="H65" s="84" t="s">
        <v>97</v>
      </c>
      <c r="I65" s="84" t="s">
        <v>97</v>
      </c>
      <c r="J65" s="84" t="s">
        <v>97</v>
      </c>
      <c r="K65" s="84" t="s">
        <v>97</v>
      </c>
      <c r="L65" s="84" t="s">
        <v>97</v>
      </c>
      <c r="M65" s="84" t="s">
        <v>97</v>
      </c>
      <c r="N65" s="84" t="s">
        <v>97</v>
      </c>
      <c r="O65" s="84" t="s">
        <v>97</v>
      </c>
      <c r="P65" s="84" t="s">
        <v>97</v>
      </c>
      <c r="Q65" s="70"/>
    </row>
    <row r="66" spans="1:17" s="67" customFormat="1" ht="36.75" hidden="1" customHeight="1" x14ac:dyDescent="0.25">
      <c r="A66" s="85"/>
      <c r="B66" s="89" t="s">
        <v>196</v>
      </c>
      <c r="C66" s="84" t="s">
        <v>97</v>
      </c>
      <c r="D66" s="84" t="s">
        <v>97</v>
      </c>
      <c r="E66" s="84" t="s">
        <v>97</v>
      </c>
      <c r="F66" s="84" t="s">
        <v>97</v>
      </c>
      <c r="G66" s="84" t="s">
        <v>97</v>
      </c>
      <c r="H66" s="92">
        <v>1</v>
      </c>
      <c r="I66" s="92">
        <v>1</v>
      </c>
      <c r="J66" s="93">
        <f>I66/H66</f>
        <v>1</v>
      </c>
      <c r="K66" s="84" t="s">
        <v>97</v>
      </c>
      <c r="L66" s="84" t="s">
        <v>97</v>
      </c>
      <c r="M66" s="84" t="s">
        <v>97</v>
      </c>
      <c r="N66" s="84" t="s">
        <v>97</v>
      </c>
      <c r="O66" s="84" t="s">
        <v>97</v>
      </c>
      <c r="P66" s="84" t="s">
        <v>97</v>
      </c>
      <c r="Q66" s="70"/>
    </row>
    <row r="67" spans="1:17" s="63" customFormat="1" ht="36" hidden="1" customHeight="1" x14ac:dyDescent="0.2">
      <c r="A67" s="98"/>
      <c r="B67" s="89" t="s">
        <v>197</v>
      </c>
      <c r="C67" s="99"/>
      <c r="D67" s="99"/>
      <c r="E67" s="112"/>
      <c r="F67" s="101"/>
      <c r="H67" s="136"/>
      <c r="I67" s="136"/>
      <c r="J67" s="137"/>
      <c r="K67" s="99"/>
      <c r="L67" s="99"/>
      <c r="M67" s="99"/>
      <c r="N67" s="99"/>
      <c r="O67" s="99"/>
      <c r="P67" s="103"/>
      <c r="Q67" s="104"/>
    </row>
    <row r="68" spans="1:17" s="63" customFormat="1" ht="49.5" hidden="1" customHeight="1" x14ac:dyDescent="0.2">
      <c r="A68" s="105"/>
      <c r="B68" s="89" t="s">
        <v>198</v>
      </c>
      <c r="C68" s="106"/>
      <c r="D68" s="106"/>
      <c r="E68" s="106"/>
      <c r="F68" s="107"/>
      <c r="G68" s="138"/>
      <c r="H68" s="138"/>
      <c r="I68" s="138"/>
      <c r="J68" s="138"/>
      <c r="K68" s="131">
        <v>1</v>
      </c>
      <c r="L68" s="131">
        <v>0.998</v>
      </c>
      <c r="M68" s="131"/>
      <c r="N68" s="131">
        <v>1</v>
      </c>
      <c r="O68" s="131"/>
      <c r="P68" s="131">
        <f>SUM(K68+L68+N68)/3</f>
        <v>0.99933333333333341</v>
      </c>
      <c r="Q68" s="104"/>
    </row>
    <row r="69" spans="1:17" s="63" customFormat="1" ht="39.75" hidden="1" customHeight="1" x14ac:dyDescent="0.2">
      <c r="A69" s="105"/>
      <c r="B69" s="89" t="s">
        <v>199</v>
      </c>
      <c r="C69" s="106"/>
      <c r="D69" s="106"/>
      <c r="E69" s="106"/>
      <c r="F69" s="107"/>
      <c r="G69" s="138"/>
      <c r="H69" s="131">
        <v>1</v>
      </c>
      <c r="I69" s="131">
        <v>1</v>
      </c>
      <c r="J69" s="131">
        <f>I69/H69</f>
        <v>1</v>
      </c>
      <c r="K69" s="99"/>
      <c r="L69" s="99"/>
      <c r="M69" s="99"/>
      <c r="N69" s="99"/>
      <c r="O69" s="99"/>
      <c r="P69" s="99"/>
      <c r="Q69" s="104"/>
    </row>
    <row r="70" spans="1:17" s="67" customFormat="1" ht="15.75" customHeight="1" x14ac:dyDescent="0.25">
      <c r="A70" s="78" t="s">
        <v>200</v>
      </c>
      <c r="B70" s="353" t="s">
        <v>112</v>
      </c>
      <c r="C70" s="353"/>
      <c r="D70" s="353"/>
      <c r="E70" s="353"/>
      <c r="F70" s="353"/>
      <c r="G70" s="353"/>
      <c r="H70" s="353"/>
      <c r="I70" s="353"/>
      <c r="J70" s="353"/>
      <c r="K70" s="353"/>
      <c r="L70" s="353"/>
      <c r="M70" s="353"/>
      <c r="N70" s="353"/>
      <c r="O70" s="353"/>
      <c r="P70" s="353"/>
      <c r="Q70" s="70"/>
    </row>
    <row r="71" spans="1:17" s="67" customFormat="1" ht="15" customHeight="1" x14ac:dyDescent="0.25">
      <c r="A71" s="78"/>
      <c r="B71" s="348" t="s">
        <v>113</v>
      </c>
      <c r="C71" s="348"/>
      <c r="D71" s="348"/>
      <c r="E71" s="348"/>
      <c r="F71" s="348"/>
      <c r="G71" s="348"/>
      <c r="H71" s="348"/>
      <c r="I71" s="348"/>
      <c r="J71" s="348"/>
      <c r="K71" s="348"/>
      <c r="L71" s="348"/>
      <c r="M71" s="348"/>
      <c r="N71" s="348"/>
      <c r="O71" s="348"/>
      <c r="P71" s="348"/>
      <c r="Q71" s="70"/>
    </row>
    <row r="72" spans="1:17" s="67" customFormat="1" ht="82.5" customHeight="1" x14ac:dyDescent="0.25">
      <c r="A72" s="78"/>
      <c r="B72" s="82" t="s">
        <v>134</v>
      </c>
      <c r="C72" s="83">
        <v>7</v>
      </c>
      <c r="D72" s="83">
        <v>7</v>
      </c>
      <c r="E72" s="135">
        <f>D72/C72</f>
        <v>1</v>
      </c>
      <c r="F72" s="84" t="s">
        <v>97</v>
      </c>
      <c r="G72" s="84" t="s">
        <v>97</v>
      </c>
      <c r="H72" s="84" t="s">
        <v>97</v>
      </c>
      <c r="I72" s="84" t="s">
        <v>97</v>
      </c>
      <c r="J72" s="84" t="s">
        <v>97</v>
      </c>
      <c r="K72" s="84" t="s">
        <v>97</v>
      </c>
      <c r="L72" s="84" t="s">
        <v>97</v>
      </c>
      <c r="M72" s="84" t="s">
        <v>97</v>
      </c>
      <c r="N72" s="84" t="s">
        <v>97</v>
      </c>
      <c r="O72" s="84" t="s">
        <v>97</v>
      </c>
      <c r="P72" s="84" t="s">
        <v>97</v>
      </c>
      <c r="Q72" s="70"/>
    </row>
    <row r="73" spans="1:17" s="67" customFormat="1" ht="36.75" customHeight="1" x14ac:dyDescent="0.25">
      <c r="A73" s="78"/>
      <c r="B73" s="89" t="s">
        <v>201</v>
      </c>
      <c r="C73" s="84" t="s">
        <v>97</v>
      </c>
      <c r="D73" s="84" t="s">
        <v>97</v>
      </c>
      <c r="E73" s="93">
        <f>E72</f>
        <v>1</v>
      </c>
      <c r="F73" s="84" t="s">
        <v>97</v>
      </c>
      <c r="G73" s="84" t="s">
        <v>97</v>
      </c>
      <c r="H73" s="84" t="s">
        <v>97</v>
      </c>
      <c r="I73" s="84" t="s">
        <v>97</v>
      </c>
      <c r="J73" s="84" t="s">
        <v>97</v>
      </c>
      <c r="K73" s="84" t="s">
        <v>97</v>
      </c>
      <c r="L73" s="84" t="s">
        <v>97</v>
      </c>
      <c r="M73" s="84" t="s">
        <v>97</v>
      </c>
      <c r="N73" s="84" t="s">
        <v>97</v>
      </c>
      <c r="O73" s="84" t="s">
        <v>97</v>
      </c>
      <c r="P73" s="84" t="s">
        <v>97</v>
      </c>
      <c r="Q73" s="70"/>
    </row>
    <row r="74" spans="1:17" s="67" customFormat="1" ht="36.75" customHeight="1" x14ac:dyDescent="0.25">
      <c r="A74" s="78"/>
      <c r="B74" s="89" t="s">
        <v>202</v>
      </c>
      <c r="C74" s="84" t="s">
        <v>97</v>
      </c>
      <c r="D74" s="84" t="s">
        <v>97</v>
      </c>
      <c r="E74" s="84" t="s">
        <v>97</v>
      </c>
      <c r="F74" s="84" t="s">
        <v>97</v>
      </c>
      <c r="G74" s="84" t="s">
        <v>97</v>
      </c>
      <c r="H74" s="92">
        <v>1</v>
      </c>
      <c r="I74" s="92">
        <v>1</v>
      </c>
      <c r="J74" s="93">
        <f>I74/H74</f>
        <v>1</v>
      </c>
      <c r="K74" s="84" t="s">
        <v>97</v>
      </c>
      <c r="L74" s="84" t="s">
        <v>97</v>
      </c>
      <c r="M74" s="84" t="s">
        <v>97</v>
      </c>
      <c r="N74" s="84" t="s">
        <v>97</v>
      </c>
      <c r="O74" s="84" t="s">
        <v>97</v>
      </c>
      <c r="P74" s="84" t="s">
        <v>97</v>
      </c>
      <c r="Q74" s="70"/>
    </row>
    <row r="75" spans="1:17" s="63" customFormat="1" ht="35.25" customHeight="1" x14ac:dyDescent="0.2">
      <c r="A75" s="78"/>
      <c r="B75" s="89" t="s">
        <v>203</v>
      </c>
      <c r="C75" s="99"/>
      <c r="D75" s="99"/>
      <c r="E75" s="99"/>
      <c r="F75" s="101"/>
      <c r="G75" s="139">
        <v>1</v>
      </c>
      <c r="H75" s="129"/>
      <c r="I75" s="129"/>
      <c r="J75" s="130"/>
      <c r="K75" s="99"/>
      <c r="L75" s="99"/>
      <c r="M75" s="99"/>
      <c r="N75" s="99"/>
      <c r="O75" s="99"/>
      <c r="P75" s="103"/>
      <c r="Q75" s="104"/>
    </row>
    <row r="76" spans="1:17" s="63" customFormat="1" ht="49.5" customHeight="1" x14ac:dyDescent="0.2">
      <c r="A76" s="78"/>
      <c r="B76" s="89" t="s">
        <v>204</v>
      </c>
      <c r="C76" s="106"/>
      <c r="D76" s="106"/>
      <c r="E76" s="106"/>
      <c r="F76" s="107"/>
      <c r="G76" s="106"/>
      <c r="H76" s="106"/>
      <c r="I76" s="106"/>
      <c r="J76" s="106"/>
      <c r="K76" s="109"/>
      <c r="L76" s="109"/>
      <c r="M76" s="109"/>
      <c r="N76" s="109"/>
      <c r="O76" s="109"/>
      <c r="P76" s="111"/>
      <c r="Q76" s="104"/>
    </row>
    <row r="77" spans="1:17" s="67" customFormat="1" ht="15" hidden="1" customHeight="1" x14ac:dyDescent="0.25">
      <c r="A77" s="78"/>
      <c r="B77" s="348" t="s">
        <v>205</v>
      </c>
      <c r="C77" s="348"/>
      <c r="D77" s="348"/>
      <c r="E77" s="348"/>
      <c r="F77" s="348"/>
      <c r="G77" s="348"/>
      <c r="H77" s="348"/>
      <c r="I77" s="348"/>
      <c r="J77" s="348"/>
      <c r="K77" s="348"/>
      <c r="L77" s="348"/>
      <c r="M77" s="348"/>
      <c r="N77" s="348"/>
      <c r="O77" s="348"/>
      <c r="P77" s="348"/>
      <c r="Q77" s="70"/>
    </row>
    <row r="78" spans="1:17" s="67" customFormat="1" ht="54" hidden="1" customHeight="1" x14ac:dyDescent="0.25">
      <c r="A78" s="78"/>
      <c r="B78" s="82" t="s">
        <v>134</v>
      </c>
      <c r="C78" s="83"/>
      <c r="D78" s="83"/>
      <c r="E78" s="135"/>
      <c r="F78" s="84" t="s">
        <v>97</v>
      </c>
      <c r="G78" s="84" t="s">
        <v>97</v>
      </c>
      <c r="H78" s="84" t="s">
        <v>97</v>
      </c>
      <c r="I78" s="84" t="s">
        <v>97</v>
      </c>
      <c r="J78" s="84" t="s">
        <v>97</v>
      </c>
      <c r="K78" s="84" t="s">
        <v>97</v>
      </c>
      <c r="L78" s="84" t="s">
        <v>97</v>
      </c>
      <c r="M78" s="84" t="s">
        <v>97</v>
      </c>
      <c r="N78" s="84" t="s">
        <v>97</v>
      </c>
      <c r="O78" s="84" t="s">
        <v>97</v>
      </c>
      <c r="P78" s="84" t="s">
        <v>97</v>
      </c>
      <c r="Q78" s="70"/>
    </row>
    <row r="79" spans="1:17" s="67" customFormat="1" ht="36.75" hidden="1" customHeight="1" x14ac:dyDescent="0.25">
      <c r="A79" s="78"/>
      <c r="B79" s="89" t="s">
        <v>206</v>
      </c>
      <c r="C79" s="84" t="s">
        <v>97</v>
      </c>
      <c r="D79" s="84" t="s">
        <v>97</v>
      </c>
      <c r="E79" s="93"/>
      <c r="F79" s="84" t="s">
        <v>97</v>
      </c>
      <c r="G79" s="84" t="s">
        <v>97</v>
      </c>
      <c r="H79" s="84" t="s">
        <v>97</v>
      </c>
      <c r="I79" s="84" t="s">
        <v>97</v>
      </c>
      <c r="J79" s="84" t="s">
        <v>97</v>
      </c>
      <c r="K79" s="84" t="s">
        <v>97</v>
      </c>
      <c r="L79" s="84" t="s">
        <v>97</v>
      </c>
      <c r="M79" s="84" t="s">
        <v>97</v>
      </c>
      <c r="N79" s="84" t="s">
        <v>97</v>
      </c>
      <c r="O79" s="84" t="s">
        <v>97</v>
      </c>
      <c r="P79" s="84" t="s">
        <v>97</v>
      </c>
      <c r="Q79" s="70"/>
    </row>
    <row r="80" spans="1:17" s="67" customFormat="1" ht="36.75" hidden="1" customHeight="1" x14ac:dyDescent="0.25">
      <c r="A80" s="78"/>
      <c r="B80" s="89" t="s">
        <v>207</v>
      </c>
      <c r="C80" s="84" t="s">
        <v>97</v>
      </c>
      <c r="D80" s="84" t="s">
        <v>97</v>
      </c>
      <c r="E80" s="84" t="s">
        <v>97</v>
      </c>
      <c r="F80" s="84" t="s">
        <v>97</v>
      </c>
      <c r="G80" s="84" t="s">
        <v>97</v>
      </c>
      <c r="H80" s="92"/>
      <c r="I80" s="92"/>
      <c r="J80" s="93"/>
      <c r="K80" s="84" t="s">
        <v>97</v>
      </c>
      <c r="L80" s="84" t="s">
        <v>97</v>
      </c>
      <c r="M80" s="84" t="s">
        <v>97</v>
      </c>
      <c r="N80" s="84" t="s">
        <v>97</v>
      </c>
      <c r="O80" s="84" t="s">
        <v>97</v>
      </c>
      <c r="P80" s="84" t="s">
        <v>97</v>
      </c>
      <c r="Q80" s="70"/>
    </row>
    <row r="81" spans="1:17" s="63" customFormat="1" ht="35.25" customHeight="1" x14ac:dyDescent="0.2">
      <c r="A81" s="78"/>
      <c r="B81" s="89" t="s">
        <v>203</v>
      </c>
      <c r="C81" s="99"/>
      <c r="D81" s="99"/>
      <c r="E81" s="131">
        <v>1</v>
      </c>
      <c r="F81" s="101"/>
      <c r="G81" s="84"/>
      <c r="H81" s="129"/>
      <c r="I81" s="129"/>
      <c r="J81" s="130"/>
      <c r="K81" s="99"/>
      <c r="L81" s="99"/>
      <c r="M81" s="99"/>
      <c r="N81" s="99"/>
      <c r="O81" s="99"/>
      <c r="P81" s="103"/>
      <c r="Q81" s="104"/>
    </row>
    <row r="82" spans="1:17" s="63" customFormat="1" ht="38.25" customHeight="1" thickBot="1" x14ac:dyDescent="0.25">
      <c r="A82" s="78"/>
      <c r="B82" s="89" t="s">
        <v>208</v>
      </c>
      <c r="C82" s="106"/>
      <c r="D82" s="106"/>
      <c r="E82" s="106"/>
      <c r="F82" s="107"/>
      <c r="G82" s="106"/>
      <c r="H82" s="131">
        <v>1</v>
      </c>
      <c r="I82" s="131">
        <v>1</v>
      </c>
      <c r="J82" s="131">
        <f>I82/H82</f>
        <v>1</v>
      </c>
      <c r="K82" s="106"/>
      <c r="L82" s="106"/>
      <c r="M82" s="106"/>
      <c r="N82" s="106"/>
      <c r="O82" s="106"/>
      <c r="P82" s="113"/>
      <c r="Q82" s="104"/>
    </row>
    <row r="83" spans="1:17" s="67" customFormat="1" ht="21" customHeight="1" x14ac:dyDescent="0.25">
      <c r="A83" s="78" t="s">
        <v>254</v>
      </c>
      <c r="B83" s="355" t="s">
        <v>115</v>
      </c>
      <c r="C83" s="355"/>
      <c r="D83" s="355"/>
      <c r="E83" s="355"/>
      <c r="F83" s="355"/>
      <c r="G83" s="355"/>
      <c r="H83" s="355"/>
      <c r="I83" s="355"/>
      <c r="J83" s="355"/>
      <c r="K83" s="355"/>
      <c r="L83" s="355"/>
      <c r="M83" s="355"/>
      <c r="N83" s="355"/>
      <c r="O83" s="355"/>
      <c r="P83" s="355"/>
      <c r="Q83" s="70"/>
    </row>
    <row r="84" spans="1:17" s="67" customFormat="1" ht="145.5" customHeight="1" x14ac:dyDescent="0.25">
      <c r="A84" s="78"/>
      <c r="B84" s="140" t="s">
        <v>247</v>
      </c>
      <c r="C84" s="171">
        <v>2.2000000000000002</v>
      </c>
      <c r="D84" s="171">
        <v>2.2000000000000002</v>
      </c>
      <c r="E84" s="171">
        <v>1</v>
      </c>
      <c r="F84" s="75"/>
      <c r="G84" s="75"/>
      <c r="H84" s="75"/>
      <c r="I84" s="75"/>
      <c r="J84" s="75"/>
      <c r="K84" s="75"/>
      <c r="L84" s="141"/>
      <c r="M84" s="141"/>
      <c r="N84" s="141"/>
      <c r="O84" s="141"/>
      <c r="P84" s="142"/>
      <c r="Q84" s="70"/>
    </row>
    <row r="85" spans="1:17" s="67" customFormat="1" ht="47.25" customHeight="1" x14ac:dyDescent="0.25">
      <c r="A85" s="78"/>
      <c r="B85" s="169" t="s">
        <v>258</v>
      </c>
      <c r="C85" s="141" t="s">
        <v>97</v>
      </c>
      <c r="D85" s="141" t="s">
        <v>97</v>
      </c>
      <c r="E85" s="170">
        <v>1</v>
      </c>
      <c r="F85" s="75"/>
      <c r="G85" s="75"/>
      <c r="H85" s="75"/>
      <c r="I85" s="75"/>
      <c r="J85" s="75"/>
      <c r="K85" s="75"/>
      <c r="L85" s="141"/>
      <c r="M85" s="141"/>
      <c r="N85" s="141"/>
      <c r="O85" s="141"/>
      <c r="P85" s="142"/>
      <c r="Q85" s="70"/>
    </row>
    <row r="86" spans="1:17" s="67" customFormat="1" ht="42.75" customHeight="1" x14ac:dyDescent="0.25">
      <c r="A86" s="78"/>
      <c r="B86" s="141" t="s">
        <v>262</v>
      </c>
      <c r="C86" s="141" t="s">
        <v>97</v>
      </c>
      <c r="D86" s="141" t="s">
        <v>97</v>
      </c>
      <c r="E86" s="141" t="s">
        <v>97</v>
      </c>
      <c r="F86" s="75" t="s">
        <v>97</v>
      </c>
      <c r="G86" s="75" t="s">
        <v>97</v>
      </c>
      <c r="H86" s="172">
        <v>1</v>
      </c>
      <c r="I86" s="172">
        <v>1</v>
      </c>
      <c r="J86" s="172">
        <v>1</v>
      </c>
      <c r="K86" s="75" t="s">
        <v>97</v>
      </c>
      <c r="L86" s="141" t="s">
        <v>97</v>
      </c>
      <c r="M86" s="141" t="s">
        <v>97</v>
      </c>
      <c r="N86" s="141" t="s">
        <v>97</v>
      </c>
      <c r="O86" s="141" t="s">
        <v>97</v>
      </c>
      <c r="P86" s="142" t="s">
        <v>97</v>
      </c>
      <c r="Q86" s="70"/>
    </row>
    <row r="87" spans="1:17" s="67" customFormat="1" ht="42.75" customHeight="1" x14ac:dyDescent="0.25">
      <c r="A87" s="78"/>
      <c r="B87" s="141" t="s">
        <v>216</v>
      </c>
      <c r="C87" s="141"/>
      <c r="D87" s="141"/>
      <c r="E87" s="141"/>
      <c r="F87" s="75"/>
      <c r="G87" s="75"/>
      <c r="H87" s="172">
        <v>1</v>
      </c>
      <c r="I87" s="172">
        <v>1</v>
      </c>
      <c r="J87" s="172">
        <v>1</v>
      </c>
      <c r="K87" s="75"/>
      <c r="L87" s="141"/>
      <c r="M87" s="141"/>
      <c r="N87" s="141"/>
      <c r="O87" s="141"/>
      <c r="P87" s="142"/>
      <c r="Q87" s="70"/>
    </row>
    <row r="88" spans="1:17" s="63" customFormat="1" ht="39.75" customHeight="1" x14ac:dyDescent="0.2">
      <c r="A88" s="143"/>
      <c r="B88" s="116" t="s">
        <v>209</v>
      </c>
      <c r="C88" s="144"/>
      <c r="D88" s="144"/>
      <c r="E88" s="144"/>
      <c r="F88" s="173">
        <v>1</v>
      </c>
      <c r="G88" s="174"/>
      <c r="H88" s="175"/>
      <c r="I88" s="175"/>
      <c r="J88" s="176"/>
      <c r="K88" s="174"/>
      <c r="L88" s="144"/>
      <c r="M88" s="144"/>
      <c r="N88" s="144"/>
      <c r="O88" s="144"/>
      <c r="P88" s="145"/>
      <c r="Q88" s="104"/>
    </row>
    <row r="89" spans="1:17" s="67" customFormat="1" ht="15.75" hidden="1" customHeight="1" x14ac:dyDescent="0.25">
      <c r="A89" s="346" t="s">
        <v>60</v>
      </c>
      <c r="B89" s="346"/>
      <c r="C89" s="346"/>
      <c r="D89" s="346"/>
      <c r="E89" s="346"/>
      <c r="F89" s="346"/>
      <c r="G89" s="346"/>
      <c r="H89" s="346"/>
      <c r="I89" s="346"/>
      <c r="J89" s="346"/>
      <c r="K89" s="346"/>
      <c r="L89" s="346"/>
      <c r="M89" s="346"/>
      <c r="N89" s="346"/>
      <c r="O89" s="346"/>
      <c r="P89" s="346"/>
      <c r="Q89" s="80"/>
    </row>
    <row r="90" spans="1:17" s="67" customFormat="1" ht="15" hidden="1" customHeight="1" x14ac:dyDescent="0.25">
      <c r="A90" s="85"/>
      <c r="B90" s="348" t="s">
        <v>210</v>
      </c>
      <c r="C90" s="348"/>
      <c r="D90" s="348"/>
      <c r="E90" s="348"/>
      <c r="F90" s="348"/>
      <c r="G90" s="348"/>
      <c r="H90" s="348"/>
      <c r="I90" s="348"/>
      <c r="J90" s="348"/>
      <c r="K90" s="348"/>
      <c r="L90" s="348"/>
      <c r="M90" s="348"/>
      <c r="N90" s="348"/>
      <c r="O90" s="348"/>
      <c r="P90" s="348"/>
      <c r="Q90" s="70"/>
    </row>
    <row r="91" spans="1:17" s="67" customFormat="1" ht="78.75" hidden="1" customHeight="1" x14ac:dyDescent="0.25">
      <c r="A91" s="85"/>
      <c r="B91" s="82" t="s">
        <v>211</v>
      </c>
      <c r="C91" s="146"/>
      <c r="D91" s="146"/>
      <c r="E91" s="146"/>
      <c r="F91" s="84" t="s">
        <v>97</v>
      </c>
      <c r="G91" s="84" t="s">
        <v>97</v>
      </c>
      <c r="H91" s="84" t="s">
        <v>97</v>
      </c>
      <c r="I91" s="84" t="s">
        <v>97</v>
      </c>
      <c r="J91" s="84" t="s">
        <v>97</v>
      </c>
      <c r="K91" s="84" t="s">
        <v>97</v>
      </c>
      <c r="L91" s="84" t="s">
        <v>97</v>
      </c>
      <c r="M91" s="84" t="s">
        <v>97</v>
      </c>
      <c r="N91" s="84" t="s">
        <v>97</v>
      </c>
      <c r="O91" s="84" t="s">
        <v>97</v>
      </c>
      <c r="P91" s="84" t="s">
        <v>97</v>
      </c>
      <c r="Q91" s="70"/>
    </row>
    <row r="92" spans="1:17" s="67" customFormat="1" hidden="1" x14ac:dyDescent="0.25">
      <c r="A92" s="85"/>
      <c r="B92" s="86"/>
      <c r="H92" s="84" t="s">
        <v>97</v>
      </c>
      <c r="I92" s="84" t="s">
        <v>97</v>
      </c>
      <c r="J92" s="84" t="s">
        <v>97</v>
      </c>
      <c r="K92" s="84" t="s">
        <v>97</v>
      </c>
      <c r="L92" s="84" t="s">
        <v>97</v>
      </c>
      <c r="M92" s="84" t="s">
        <v>97</v>
      </c>
      <c r="N92" s="84" t="s">
        <v>97</v>
      </c>
      <c r="O92" s="84" t="s">
        <v>97</v>
      </c>
      <c r="P92" s="84" t="s">
        <v>97</v>
      </c>
      <c r="Q92" s="70"/>
    </row>
    <row r="93" spans="1:17" s="67" customFormat="1" ht="24" hidden="1" customHeight="1" x14ac:dyDescent="0.25">
      <c r="A93" s="85"/>
      <c r="B93" s="89" t="s">
        <v>212</v>
      </c>
      <c r="C93" s="84" t="s">
        <v>97</v>
      </c>
      <c r="D93" s="84" t="s">
        <v>97</v>
      </c>
      <c r="E93" s="93"/>
      <c r="F93" s="84" t="s">
        <v>97</v>
      </c>
      <c r="G93" s="84" t="s">
        <v>97</v>
      </c>
      <c r="H93" s="84" t="s">
        <v>97</v>
      </c>
      <c r="I93" s="84" t="s">
        <v>97</v>
      </c>
      <c r="J93" s="84" t="s">
        <v>97</v>
      </c>
      <c r="K93" s="84" t="s">
        <v>97</v>
      </c>
      <c r="L93" s="84" t="s">
        <v>97</v>
      </c>
      <c r="M93" s="84" t="s">
        <v>97</v>
      </c>
      <c r="N93" s="84" t="s">
        <v>97</v>
      </c>
      <c r="O93" s="84" t="s">
        <v>97</v>
      </c>
      <c r="P93" s="84" t="s">
        <v>97</v>
      </c>
      <c r="Q93" s="70"/>
    </row>
    <row r="94" spans="1:17" s="67" customFormat="1" ht="36.75" hidden="1" customHeight="1" x14ac:dyDescent="0.25">
      <c r="A94" s="85"/>
      <c r="B94" s="89" t="s">
        <v>213</v>
      </c>
      <c r="C94" s="84" t="s">
        <v>97</v>
      </c>
      <c r="D94" s="84" t="s">
        <v>97</v>
      </c>
      <c r="E94" s="84" t="s">
        <v>97</v>
      </c>
      <c r="F94" s="84" t="s">
        <v>97</v>
      </c>
      <c r="G94" s="84" t="s">
        <v>97</v>
      </c>
      <c r="H94" s="92">
        <v>1</v>
      </c>
      <c r="I94" s="92">
        <v>1</v>
      </c>
      <c r="J94" s="93">
        <f>I94/H94</f>
        <v>1</v>
      </c>
      <c r="K94" s="84" t="s">
        <v>97</v>
      </c>
      <c r="L94" s="84" t="s">
        <v>97</v>
      </c>
      <c r="M94" s="84" t="s">
        <v>97</v>
      </c>
      <c r="N94" s="84" t="s">
        <v>97</v>
      </c>
      <c r="O94" s="84" t="s">
        <v>97</v>
      </c>
      <c r="P94" s="84" t="s">
        <v>97</v>
      </c>
      <c r="Q94" s="70"/>
    </row>
    <row r="95" spans="1:17" s="63" customFormat="1" ht="36" hidden="1" customHeight="1" x14ac:dyDescent="0.2">
      <c r="A95" s="98"/>
      <c r="B95" s="89" t="s">
        <v>214</v>
      </c>
      <c r="C95" s="99"/>
      <c r="D95" s="99"/>
      <c r="E95" s="99"/>
      <c r="F95" s="139"/>
      <c r="H95" s="129"/>
      <c r="I95" s="129"/>
      <c r="J95" s="130"/>
      <c r="K95" s="99"/>
      <c r="L95" s="99"/>
      <c r="M95" s="99"/>
      <c r="N95" s="99"/>
      <c r="O95" s="99"/>
      <c r="P95" s="103"/>
      <c r="Q95" s="104"/>
    </row>
    <row r="96" spans="1:17" s="63" customFormat="1" ht="49.5" hidden="1" customHeight="1" x14ac:dyDescent="0.2">
      <c r="A96" s="105"/>
      <c r="B96" s="89" t="s">
        <v>215</v>
      </c>
      <c r="C96" s="106"/>
      <c r="D96" s="106"/>
      <c r="E96" s="106"/>
      <c r="F96" s="107"/>
      <c r="G96" s="106"/>
      <c r="H96" s="106"/>
      <c r="I96" s="106"/>
      <c r="J96" s="106"/>
      <c r="K96" s="109"/>
      <c r="L96" s="109"/>
      <c r="M96" s="109"/>
      <c r="N96" s="109"/>
      <c r="O96" s="109"/>
      <c r="P96" s="111"/>
      <c r="Q96" s="104"/>
    </row>
    <row r="97" spans="1:17" s="63" customFormat="1" ht="36.75" hidden="1" customHeight="1" x14ac:dyDescent="0.2">
      <c r="A97" s="105"/>
      <c r="B97" s="89" t="s">
        <v>216</v>
      </c>
      <c r="C97" s="138"/>
      <c r="D97" s="138"/>
      <c r="E97" s="138"/>
      <c r="F97" s="147"/>
      <c r="G97" s="138"/>
      <c r="H97" s="148"/>
      <c r="I97" s="148"/>
      <c r="J97" s="147"/>
      <c r="K97" s="138"/>
      <c r="L97" s="138"/>
      <c r="M97" s="138"/>
      <c r="N97" s="138"/>
      <c r="O97" s="138"/>
      <c r="P97" s="149"/>
      <c r="Q97" s="104"/>
    </row>
    <row r="98" spans="1:17" s="63" customFormat="1" ht="27" customHeight="1" thickBot="1" x14ac:dyDescent="0.25">
      <c r="A98" s="132"/>
      <c r="B98" s="133" t="s">
        <v>217</v>
      </c>
      <c r="C98" s="356"/>
      <c r="D98" s="356"/>
      <c r="E98" s="356"/>
      <c r="F98" s="356"/>
      <c r="G98" s="356"/>
      <c r="H98" s="356"/>
      <c r="I98" s="356"/>
      <c r="J98" s="356"/>
      <c r="K98" s="356"/>
      <c r="L98" s="356"/>
      <c r="M98" s="356"/>
      <c r="N98" s="356"/>
      <c r="O98" s="356"/>
      <c r="P98" s="356"/>
      <c r="Q98" s="104"/>
    </row>
    <row r="99" spans="1:17" s="58" customFormat="1" ht="27" customHeight="1" x14ac:dyDescent="0.25">
      <c r="A99" s="115"/>
      <c r="B99" s="116" t="s">
        <v>218</v>
      </c>
      <c r="C99" s="119"/>
      <c r="D99" s="119"/>
      <c r="E99" s="119"/>
      <c r="F99" s="150"/>
      <c r="G99" s="112">
        <f>0.6*F88+0.4*F95</f>
        <v>0.6</v>
      </c>
      <c r="H99" s="119"/>
      <c r="I99" s="119"/>
      <c r="J99" s="119"/>
      <c r="K99" s="119"/>
      <c r="L99" s="119"/>
      <c r="M99" s="119"/>
      <c r="N99" s="119"/>
      <c r="O99" s="119"/>
      <c r="P99" s="119"/>
      <c r="Q99" s="120"/>
    </row>
    <row r="100" spans="1:17" s="58" customFormat="1" ht="40.5" customHeight="1" x14ac:dyDescent="0.25">
      <c r="A100" s="121"/>
      <c r="B100" s="116" t="s">
        <v>191</v>
      </c>
      <c r="C100" s="119"/>
      <c r="D100" s="119"/>
      <c r="E100" s="119"/>
      <c r="F100" s="150"/>
      <c r="G100" s="119"/>
      <c r="H100" s="119"/>
      <c r="I100" s="119"/>
      <c r="J100" s="119"/>
      <c r="K100" s="122">
        <f>'Прилож9 1002-П'!I137/'Прилож9 1002-П'!F137</f>
        <v>0.5516577556975264</v>
      </c>
      <c r="L100" s="122">
        <f>'Прилож9 1002-П'!I139/'Прилож9 1002-П'!F139</f>
        <v>0.83672566321502284</v>
      </c>
      <c r="M100" s="122"/>
      <c r="N100" s="122"/>
      <c r="O100" s="122"/>
      <c r="P100" s="124">
        <f>SUM(K100+L100+N100)/3</f>
        <v>0.46279447297084975</v>
      </c>
      <c r="Q100" s="120"/>
    </row>
    <row r="101" spans="1:17" s="58" customFormat="1" ht="27" customHeight="1" x14ac:dyDescent="0.25">
      <c r="A101" s="121"/>
      <c r="B101" s="116" t="s">
        <v>219</v>
      </c>
      <c r="C101" s="119"/>
      <c r="D101" s="119"/>
      <c r="E101" s="119"/>
      <c r="F101" s="150"/>
      <c r="G101" s="119"/>
      <c r="H101" s="112">
        <v>2</v>
      </c>
      <c r="I101" s="112">
        <v>2</v>
      </c>
      <c r="J101" s="112">
        <f>I101/H101</f>
        <v>1</v>
      </c>
      <c r="K101" s="119"/>
      <c r="L101" s="119"/>
      <c r="M101" s="119"/>
      <c r="N101" s="119"/>
      <c r="O101" s="119"/>
      <c r="P101" s="119"/>
      <c r="Q101" s="120"/>
    </row>
    <row r="102" spans="1:17" s="58" customFormat="1" ht="26.25" customHeight="1" thickBot="1" x14ac:dyDescent="0.3">
      <c r="A102" s="125"/>
      <c r="B102" s="126" t="s">
        <v>220</v>
      </c>
      <c r="C102" s="351">
        <f>(0.5*G99)+(0.3*P100)+(0.2*J101)</f>
        <v>0.63883834189125488</v>
      </c>
      <c r="D102" s="351"/>
      <c r="E102" s="351"/>
      <c r="F102" s="351"/>
      <c r="G102" s="351"/>
      <c r="H102" s="351"/>
      <c r="I102" s="351"/>
      <c r="J102" s="351"/>
      <c r="K102" s="351"/>
      <c r="L102" s="351"/>
      <c r="M102" s="351"/>
      <c r="N102" s="351"/>
      <c r="O102" s="351"/>
      <c r="P102" s="351"/>
      <c r="Q102" s="120"/>
    </row>
    <row r="103" spans="1:17" s="67" customFormat="1" ht="42.75" customHeight="1" x14ac:dyDescent="0.25">
      <c r="A103" s="151"/>
      <c r="B103" s="89" t="s">
        <v>209</v>
      </c>
      <c r="C103" s="84" t="s">
        <v>97</v>
      </c>
      <c r="D103" s="84" t="s">
        <v>97</v>
      </c>
      <c r="E103" s="69" t="s">
        <v>97</v>
      </c>
      <c r="F103" s="177">
        <v>1</v>
      </c>
      <c r="G103" s="69" t="s">
        <v>97</v>
      </c>
      <c r="H103" s="69" t="s">
        <v>97</v>
      </c>
      <c r="I103" s="69" t="s">
        <v>97</v>
      </c>
      <c r="J103" s="69" t="s">
        <v>97</v>
      </c>
      <c r="K103" s="69" t="s">
        <v>97</v>
      </c>
      <c r="L103" s="69" t="s">
        <v>97</v>
      </c>
      <c r="M103" s="69" t="s">
        <v>97</v>
      </c>
      <c r="N103" s="69" t="s">
        <v>97</v>
      </c>
      <c r="O103" s="69" t="s">
        <v>97</v>
      </c>
      <c r="P103" s="69" t="s">
        <v>97</v>
      </c>
      <c r="Q103" s="70"/>
    </row>
    <row r="104" spans="1:17" s="67" customFormat="1" ht="15.75" customHeight="1" x14ac:dyDescent="0.25">
      <c r="A104" s="346" t="s">
        <v>221</v>
      </c>
      <c r="B104" s="346"/>
      <c r="C104" s="346"/>
      <c r="D104" s="346"/>
      <c r="E104" s="346"/>
      <c r="F104" s="346"/>
      <c r="G104" s="346"/>
      <c r="H104" s="346"/>
      <c r="I104" s="346"/>
      <c r="J104" s="346"/>
      <c r="K104" s="346"/>
      <c r="L104" s="346"/>
      <c r="M104" s="346"/>
      <c r="N104" s="346"/>
      <c r="O104" s="346"/>
      <c r="P104" s="346"/>
      <c r="Q104" s="70"/>
    </row>
    <row r="105" spans="1:17" s="67" customFormat="1" ht="31.5" customHeight="1" x14ac:dyDescent="0.25">
      <c r="A105" s="115"/>
      <c r="B105" s="359" t="s">
        <v>259</v>
      </c>
      <c r="C105" s="359"/>
      <c r="D105" s="359"/>
      <c r="E105" s="359"/>
      <c r="F105" s="359"/>
      <c r="G105" s="359"/>
      <c r="H105" s="152"/>
      <c r="I105" s="152"/>
      <c r="J105" s="152"/>
      <c r="K105" s="152"/>
      <c r="L105" s="152"/>
      <c r="M105" s="152"/>
      <c r="N105" s="152"/>
      <c r="O105" s="152"/>
      <c r="P105" s="153"/>
      <c r="Q105" s="70"/>
    </row>
    <row r="106" spans="1:17" s="67" customFormat="1" ht="33" customHeight="1" x14ac:dyDescent="0.25">
      <c r="A106" s="357" t="s">
        <v>222</v>
      </c>
      <c r="B106" s="357"/>
      <c r="C106" s="357"/>
      <c r="D106" s="357"/>
      <c r="E106" s="357"/>
      <c r="F106" s="357"/>
      <c r="G106" s="357"/>
      <c r="H106" s="117"/>
      <c r="I106" s="117"/>
      <c r="J106" s="117"/>
      <c r="K106" s="117"/>
      <c r="L106" s="117"/>
      <c r="M106" s="117"/>
      <c r="N106" s="117"/>
      <c r="O106" s="117"/>
      <c r="P106" s="154"/>
      <c r="Q106" s="70"/>
    </row>
    <row r="107" spans="1:17" s="161" customFormat="1" ht="15" customHeight="1" x14ac:dyDescent="0.25">
      <c r="A107" s="155"/>
      <c r="B107" s="156"/>
      <c r="C107" s="157">
        <v>24.2</v>
      </c>
      <c r="D107" s="157">
        <v>24.2</v>
      </c>
      <c r="E107" s="158">
        <v>1</v>
      </c>
      <c r="F107" s="159"/>
      <c r="G107" s="159"/>
      <c r="H107" s="159"/>
      <c r="I107" s="159"/>
      <c r="J107" s="159"/>
      <c r="K107" s="159"/>
      <c r="L107" s="159"/>
      <c r="M107" s="159"/>
      <c r="N107" s="159"/>
      <c r="O107" s="159"/>
      <c r="P107" s="160"/>
      <c r="Q107" s="77"/>
    </row>
    <row r="108" spans="1:17" s="67" customFormat="1" ht="31.5" customHeight="1" x14ac:dyDescent="0.25">
      <c r="A108" s="121"/>
      <c r="B108" s="360" t="s">
        <v>261</v>
      </c>
      <c r="C108" s="360"/>
      <c r="D108" s="360"/>
      <c r="E108" s="360"/>
      <c r="F108" s="360"/>
      <c r="G108" s="360"/>
      <c r="H108" s="117"/>
      <c r="I108" s="117"/>
      <c r="J108" s="117"/>
      <c r="K108" s="117"/>
      <c r="L108" s="117"/>
      <c r="M108" s="117"/>
      <c r="N108" s="117"/>
      <c r="O108" s="117"/>
      <c r="P108" s="154"/>
      <c r="Q108" s="70"/>
    </row>
    <row r="109" spans="1:17" s="67" customFormat="1" ht="30.75" customHeight="1" x14ac:dyDescent="0.25">
      <c r="A109" s="357" t="s">
        <v>223</v>
      </c>
      <c r="B109" s="357"/>
      <c r="C109" s="357"/>
      <c r="D109" s="357"/>
      <c r="E109" s="357"/>
      <c r="F109" s="357"/>
      <c r="G109" s="357"/>
      <c r="H109" s="117"/>
      <c r="I109" s="117"/>
      <c r="J109" s="117"/>
      <c r="K109" s="117"/>
      <c r="L109" s="117"/>
      <c r="M109" s="117"/>
      <c r="N109" s="117"/>
      <c r="O109" s="117"/>
      <c r="P109" s="154"/>
      <c r="Q109" s="70"/>
    </row>
    <row r="110" spans="1:17" s="161" customFormat="1" ht="15.75" x14ac:dyDescent="0.25">
      <c r="A110" s="155"/>
      <c r="B110" s="159"/>
      <c r="C110" s="157">
        <v>78.599999999999994</v>
      </c>
      <c r="D110" s="162">
        <v>78.599999999999994</v>
      </c>
      <c r="E110" s="158">
        <v>1</v>
      </c>
      <c r="F110" s="159"/>
      <c r="G110" s="159"/>
      <c r="H110" s="159"/>
      <c r="I110" s="159"/>
      <c r="J110" s="159"/>
      <c r="K110" s="159"/>
      <c r="L110" s="159"/>
      <c r="M110" s="159"/>
      <c r="N110" s="159"/>
      <c r="O110" s="159"/>
      <c r="P110" s="160"/>
      <c r="Q110" s="77"/>
    </row>
    <row r="111" spans="1:17" s="67" customFormat="1" ht="31.5" customHeight="1" x14ac:dyDescent="0.25">
      <c r="A111" s="121"/>
      <c r="B111" s="360" t="s">
        <v>263</v>
      </c>
      <c r="C111" s="360"/>
      <c r="D111" s="360"/>
      <c r="E111" s="360"/>
      <c r="F111" s="360"/>
      <c r="G111" s="360"/>
      <c r="H111" s="117"/>
      <c r="I111" s="117"/>
      <c r="J111" s="117"/>
      <c r="K111" s="117"/>
      <c r="L111" s="117"/>
      <c r="M111" s="117"/>
      <c r="N111" s="117"/>
      <c r="O111" s="117"/>
      <c r="P111" s="154"/>
      <c r="Q111" s="70"/>
    </row>
    <row r="112" spans="1:17" s="67" customFormat="1" ht="33" customHeight="1" x14ac:dyDescent="0.25">
      <c r="A112" s="357" t="s">
        <v>264</v>
      </c>
      <c r="B112" s="357"/>
      <c r="C112" s="357"/>
      <c r="D112" s="357"/>
      <c r="E112" s="357"/>
      <c r="F112" s="357"/>
      <c r="G112" s="357"/>
      <c r="H112" s="117"/>
      <c r="I112" s="117"/>
      <c r="J112" s="117"/>
      <c r="K112" s="117"/>
      <c r="L112" s="117"/>
      <c r="M112" s="117"/>
      <c r="N112" s="117"/>
      <c r="O112" s="117"/>
      <c r="P112" s="154"/>
      <c r="Q112" s="70"/>
    </row>
    <row r="113" spans="1:17" s="161" customFormat="1" ht="18" customHeight="1" x14ac:dyDescent="0.25">
      <c r="A113" s="155"/>
      <c r="B113" s="159"/>
      <c r="C113" s="162">
        <v>17.100000000000001</v>
      </c>
      <c r="D113" s="162">
        <v>17.100000000000001</v>
      </c>
      <c r="E113" s="158">
        <f>D113/C113</f>
        <v>1</v>
      </c>
      <c r="F113" s="159"/>
      <c r="G113" s="159"/>
      <c r="H113" s="159"/>
      <c r="I113" s="159"/>
      <c r="J113" s="159"/>
      <c r="K113" s="159"/>
      <c r="L113" s="159"/>
      <c r="M113" s="159"/>
      <c r="N113" s="159"/>
      <c r="O113" s="159"/>
      <c r="P113" s="160"/>
      <c r="Q113" s="77"/>
    </row>
    <row r="114" spans="1:17" s="67" customFormat="1" ht="24.75" customHeight="1" x14ac:dyDescent="0.25">
      <c r="A114" s="121"/>
      <c r="B114" s="163" t="s">
        <v>224</v>
      </c>
      <c r="C114" s="117"/>
      <c r="D114" s="117"/>
      <c r="E114" s="117"/>
      <c r="G114" s="131">
        <f>(E107+E110+E113)/3</f>
        <v>1</v>
      </c>
      <c r="H114" s="119"/>
      <c r="I114" s="119"/>
      <c r="J114" s="119"/>
      <c r="K114" s="119"/>
      <c r="L114" s="119"/>
      <c r="M114" s="119"/>
      <c r="N114" s="119"/>
      <c r="O114" s="119"/>
      <c r="P114" s="164"/>
      <c r="Q114" s="70"/>
    </row>
    <row r="115" spans="1:17" s="67" customFormat="1" ht="42" customHeight="1" x14ac:dyDescent="0.25">
      <c r="A115" s="121"/>
      <c r="B115" s="163" t="s">
        <v>225</v>
      </c>
      <c r="C115" s="117"/>
      <c r="D115" s="117"/>
      <c r="E115" s="117"/>
      <c r="F115" s="119"/>
      <c r="G115" s="131">
        <v>1</v>
      </c>
      <c r="H115" s="119"/>
      <c r="I115" s="119"/>
      <c r="J115" s="119"/>
      <c r="K115" s="119"/>
      <c r="L115" s="119"/>
      <c r="M115" s="119"/>
      <c r="N115" s="119"/>
      <c r="O115" s="119"/>
      <c r="P115" s="164"/>
      <c r="Q115" s="70"/>
    </row>
    <row r="116" spans="1:17" s="67" customFormat="1" ht="39" customHeight="1" x14ac:dyDescent="0.25">
      <c r="A116" s="121"/>
      <c r="B116" s="163" t="s">
        <v>226</v>
      </c>
      <c r="C116" s="117"/>
      <c r="D116" s="117"/>
      <c r="E116" s="117"/>
      <c r="F116" s="119"/>
      <c r="G116" s="119"/>
      <c r="H116" s="119"/>
      <c r="I116" s="119"/>
      <c r="J116" s="119"/>
      <c r="K116" s="131">
        <f>'Прилож9 1002-П'!I137/'Прилож9 1002-П'!F137</f>
        <v>0.5516577556975264</v>
      </c>
      <c r="L116" s="131">
        <f>'Прилож9 1002-П'!I139/'Прилож9 1002-П'!F139</f>
        <v>0.83672566321502284</v>
      </c>
      <c r="M116" s="131"/>
      <c r="N116" s="131">
        <f>'Прилож9 1002-П'!I142/'Прилож9 1002-П'!E142</f>
        <v>4.1717492998316556E-2</v>
      </c>
      <c r="O116" s="165"/>
      <c r="P116" s="166">
        <f>(K116+L116+N116)/3</f>
        <v>0.47670030397028862</v>
      </c>
      <c r="Q116" s="70"/>
    </row>
    <row r="117" spans="1:17" s="67" customFormat="1" ht="26.25" customHeight="1" x14ac:dyDescent="0.25">
      <c r="A117" s="121"/>
      <c r="B117" s="163" t="s">
        <v>227</v>
      </c>
      <c r="C117" s="117"/>
      <c r="D117" s="117"/>
      <c r="E117" s="117"/>
      <c r="F117" s="119"/>
      <c r="G117" s="119"/>
      <c r="H117" s="131">
        <f>H32+H57+H101</f>
        <v>6</v>
      </c>
      <c r="I117" s="131">
        <f>I32+I57+I101</f>
        <v>6</v>
      </c>
      <c r="J117" s="131">
        <f>(J32+J57+J101)/3</f>
        <v>1</v>
      </c>
      <c r="K117" s="119"/>
      <c r="L117" s="119"/>
      <c r="M117" s="119"/>
      <c r="N117" s="119"/>
      <c r="O117" s="119"/>
      <c r="P117" s="164"/>
      <c r="Q117" s="70"/>
    </row>
    <row r="118" spans="1:17" s="67" customFormat="1" ht="30" customHeight="1" thickBot="1" x14ac:dyDescent="0.3">
      <c r="A118" s="125"/>
      <c r="B118" s="167" t="s">
        <v>228</v>
      </c>
      <c r="C118" s="358">
        <v>1</v>
      </c>
      <c r="D118" s="358"/>
      <c r="E118" s="358"/>
      <c r="F118" s="358"/>
      <c r="G118" s="358"/>
      <c r="H118" s="358"/>
      <c r="I118" s="358"/>
      <c r="J118" s="358"/>
      <c r="K118" s="358"/>
      <c r="L118" s="358"/>
      <c r="M118" s="358"/>
      <c r="N118" s="358"/>
      <c r="O118" s="358"/>
      <c r="P118" s="358"/>
      <c r="Q118" s="168"/>
    </row>
  </sheetData>
  <mergeCells count="50">
    <mergeCell ref="A112:G112"/>
    <mergeCell ref="C118:P118"/>
    <mergeCell ref="B105:G105"/>
    <mergeCell ref="A106:G106"/>
    <mergeCell ref="B108:G108"/>
    <mergeCell ref="A109:G109"/>
    <mergeCell ref="B111:G111"/>
    <mergeCell ref="A89:P89"/>
    <mergeCell ref="B90:P90"/>
    <mergeCell ref="C98:P98"/>
    <mergeCell ref="C102:P102"/>
    <mergeCell ref="A104:P104"/>
    <mergeCell ref="B70:P70"/>
    <mergeCell ref="B71:P71"/>
    <mergeCell ref="B77:P77"/>
    <mergeCell ref="B83:P83"/>
    <mergeCell ref="C58:P58"/>
    <mergeCell ref="B59:Q59"/>
    <mergeCell ref="A60:P60"/>
    <mergeCell ref="B61:P61"/>
    <mergeCell ref="B62:P62"/>
    <mergeCell ref="A35:P35"/>
    <mergeCell ref="B36:P36"/>
    <mergeCell ref="B37:P37"/>
    <mergeCell ref="B46:P46"/>
    <mergeCell ref="C54:P54"/>
    <mergeCell ref="B15:G15"/>
    <mergeCell ref="B21:P21"/>
    <mergeCell ref="C29:P29"/>
    <mergeCell ref="C33:P33"/>
    <mergeCell ref="B34:P34"/>
    <mergeCell ref="A8:P8"/>
    <mergeCell ref="B9:Q9"/>
    <mergeCell ref="A10:P10"/>
    <mergeCell ref="B11:Q11"/>
    <mergeCell ref="B12:P12"/>
    <mergeCell ref="A1:P1"/>
    <mergeCell ref="A2:P2"/>
    <mergeCell ref="A4:A6"/>
    <mergeCell ref="B4:B6"/>
    <mergeCell ref="C4:G4"/>
    <mergeCell ref="H4:J4"/>
    <mergeCell ref="K4:P4"/>
    <mergeCell ref="C5:D5"/>
    <mergeCell ref="E5:E6"/>
    <mergeCell ref="F5:F6"/>
    <mergeCell ref="G5:G6"/>
    <mergeCell ref="H5:I5"/>
    <mergeCell ref="J5:J6"/>
    <mergeCell ref="P5:P6"/>
  </mergeCells>
  <pageMargins left="0.31527777777777799" right="0.118055555555556" top="0.31527777777777799" bottom="0.43333333333333302" header="0.51180555555555496" footer="0.51180555555555496"/>
  <pageSetup paperSize="9" scale="72" firstPageNumber="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pageSetUpPr fitToPage="1"/>
  </sheetPr>
  <dimension ref="A1:P41"/>
  <sheetViews>
    <sheetView topLeftCell="B1" zoomScale="80" zoomScaleNormal="80" workbookViewId="0">
      <selection sqref="A1:I3"/>
    </sheetView>
  </sheetViews>
  <sheetFormatPr defaultColWidth="9.140625" defaultRowHeight="15" x14ac:dyDescent="0.25"/>
  <cols>
    <col min="1" max="1" width="5.140625" style="59" hidden="1" customWidth="1"/>
    <col min="2" max="2" width="6.28515625" style="59" customWidth="1"/>
    <col min="3" max="3" width="55.85546875" style="59" customWidth="1"/>
    <col min="4" max="4" width="10.5703125" style="59" customWidth="1"/>
    <col min="5" max="5" width="13.85546875" style="59" customWidth="1"/>
    <col min="6" max="6" width="17" style="59" customWidth="1"/>
    <col min="7" max="7" width="18.140625" style="59" customWidth="1"/>
    <col min="8" max="8" width="15.7109375" style="59" customWidth="1"/>
    <col min="9" max="9" width="52.42578125" style="59" customWidth="1"/>
    <col min="10" max="16384" width="9.140625" style="59"/>
  </cols>
  <sheetData>
    <row r="1" spans="1:16" ht="15.75" customHeight="1" x14ac:dyDescent="0.25">
      <c r="A1" s="361" t="s">
        <v>325</v>
      </c>
      <c r="B1" s="361"/>
      <c r="C1" s="361"/>
      <c r="D1" s="361"/>
      <c r="E1" s="361"/>
      <c r="F1" s="361"/>
      <c r="G1" s="361"/>
      <c r="H1" s="361"/>
      <c r="I1" s="361"/>
    </row>
    <row r="2" spans="1:16" ht="15.75" customHeight="1" x14ac:dyDescent="0.25">
      <c r="A2" s="361"/>
      <c r="B2" s="361"/>
      <c r="C2" s="361"/>
      <c r="D2" s="361"/>
      <c r="E2" s="361"/>
      <c r="F2" s="361"/>
      <c r="G2" s="361"/>
      <c r="H2" s="361"/>
      <c r="I2" s="361"/>
    </row>
    <row r="3" spans="1:16" s="234" customFormat="1" ht="15.75" customHeight="1" x14ac:dyDescent="0.25">
      <c r="A3" s="361"/>
      <c r="B3" s="361"/>
      <c r="C3" s="361"/>
      <c r="D3" s="361"/>
      <c r="E3" s="361"/>
      <c r="F3" s="361"/>
      <c r="G3" s="361"/>
      <c r="H3" s="361"/>
      <c r="I3" s="361"/>
    </row>
    <row r="4" spans="1:16" s="234" customFormat="1" x14ac:dyDescent="0.25">
      <c r="C4" s="362"/>
      <c r="D4" s="362"/>
      <c r="E4" s="362"/>
      <c r="F4" s="362"/>
      <c r="G4" s="362"/>
      <c r="H4" s="362"/>
      <c r="I4" s="362"/>
    </row>
    <row r="5" spans="1:16" s="234" customFormat="1" ht="32.25" customHeight="1" x14ac:dyDescent="0.25">
      <c r="A5" s="329" t="s">
        <v>229</v>
      </c>
      <c r="B5" s="363" t="s">
        <v>229</v>
      </c>
      <c r="C5" s="329" t="s">
        <v>285</v>
      </c>
      <c r="D5" s="329" t="s">
        <v>230</v>
      </c>
      <c r="E5" s="329" t="s">
        <v>286</v>
      </c>
      <c r="F5" s="329"/>
      <c r="G5" s="329"/>
      <c r="H5" s="329"/>
      <c r="I5" s="329" t="s">
        <v>231</v>
      </c>
    </row>
    <row r="6" spans="1:16" s="234" customFormat="1" ht="71.25" customHeight="1" x14ac:dyDescent="0.25">
      <c r="A6" s="329"/>
      <c r="B6" s="364"/>
      <c r="C6" s="329"/>
      <c r="D6" s="329"/>
      <c r="E6" s="236" t="s">
        <v>232</v>
      </c>
      <c r="F6" s="236" t="s">
        <v>233</v>
      </c>
      <c r="G6" s="236" t="s">
        <v>234</v>
      </c>
      <c r="H6" s="236" t="s">
        <v>235</v>
      </c>
      <c r="I6" s="329"/>
    </row>
    <row r="7" spans="1:16" s="234" customFormat="1" ht="20.25" customHeight="1" x14ac:dyDescent="0.25">
      <c r="A7" s="329" t="s">
        <v>287</v>
      </c>
      <c r="B7" s="329"/>
      <c r="C7" s="329"/>
      <c r="D7" s="329"/>
      <c r="E7" s="329"/>
      <c r="F7" s="329"/>
      <c r="G7" s="329"/>
      <c r="H7" s="329"/>
      <c r="I7" s="329"/>
    </row>
    <row r="8" spans="1:16" s="238" customFormat="1" ht="36" customHeight="1" x14ac:dyDescent="0.25">
      <c r="A8" s="237">
        <v>1</v>
      </c>
      <c r="B8" s="223">
        <v>1</v>
      </c>
      <c r="C8" s="222" t="s">
        <v>236</v>
      </c>
      <c r="D8" s="223" t="s">
        <v>237</v>
      </c>
      <c r="E8" s="227">
        <v>24.3</v>
      </c>
      <c r="F8" s="193">
        <v>24.2</v>
      </c>
      <c r="G8" s="193"/>
      <c r="H8" s="230"/>
      <c r="I8" s="331" t="s">
        <v>310</v>
      </c>
    </row>
    <row r="9" spans="1:16" s="238" customFormat="1" ht="36.75" customHeight="1" x14ac:dyDescent="0.25">
      <c r="A9" s="237">
        <v>2</v>
      </c>
      <c r="B9" s="223">
        <v>2</v>
      </c>
      <c r="C9" s="222" t="s">
        <v>238</v>
      </c>
      <c r="D9" s="223" t="s">
        <v>237</v>
      </c>
      <c r="E9" s="227">
        <v>78.599999999999994</v>
      </c>
      <c r="F9" s="193">
        <v>79.400000000000006</v>
      </c>
      <c r="G9" s="193"/>
      <c r="H9" s="230"/>
      <c r="I9" s="331"/>
    </row>
    <row r="10" spans="1:16" s="238" customFormat="1" ht="30" customHeight="1" x14ac:dyDescent="0.25">
      <c r="A10" s="237">
        <v>3</v>
      </c>
      <c r="B10" s="223">
        <v>2</v>
      </c>
      <c r="C10" s="222" t="s">
        <v>239</v>
      </c>
      <c r="D10" s="223" t="s">
        <v>237</v>
      </c>
      <c r="E10" s="227">
        <v>17.100000000000001</v>
      </c>
      <c r="F10" s="193">
        <v>17.3</v>
      </c>
      <c r="G10" s="193"/>
      <c r="H10" s="230"/>
      <c r="I10" s="331"/>
    </row>
    <row r="11" spans="1:16" s="234" customFormat="1" ht="20.25" customHeight="1" x14ac:dyDescent="0.25">
      <c r="A11" s="367" t="s">
        <v>100</v>
      </c>
      <c r="B11" s="367"/>
      <c r="C11" s="367"/>
      <c r="D11" s="367"/>
      <c r="E11" s="367"/>
      <c r="F11" s="367"/>
      <c r="G11" s="367"/>
      <c r="H11" s="367"/>
      <c r="I11" s="367"/>
    </row>
    <row r="12" spans="1:16" s="234" customFormat="1" ht="15.75" customHeight="1" x14ac:dyDescent="0.25">
      <c r="A12" s="323" t="s">
        <v>240</v>
      </c>
      <c r="B12" s="323"/>
      <c r="C12" s="323"/>
      <c r="D12" s="323"/>
      <c r="E12" s="323"/>
      <c r="F12" s="323"/>
      <c r="G12" s="323"/>
      <c r="H12" s="323"/>
      <c r="I12" s="323"/>
    </row>
    <row r="13" spans="1:16" s="234" customFormat="1" ht="23.25" hidden="1" customHeight="1" x14ac:dyDescent="0.25">
      <c r="A13" s="324" t="s">
        <v>126</v>
      </c>
      <c r="B13" s="324"/>
      <c r="C13" s="324"/>
      <c r="D13" s="324"/>
      <c r="E13" s="324"/>
      <c r="F13" s="324"/>
      <c r="G13" s="324"/>
      <c r="H13" s="324"/>
      <c r="I13" s="324"/>
    </row>
    <row r="14" spans="1:16" s="234" customFormat="1" ht="40.5" hidden="1" customHeight="1" x14ac:dyDescent="0.25">
      <c r="A14" s="365" t="s">
        <v>103</v>
      </c>
      <c r="B14" s="365"/>
      <c r="C14" s="365"/>
      <c r="D14" s="365"/>
      <c r="E14" s="365"/>
      <c r="F14" s="365"/>
      <c r="G14" s="365"/>
      <c r="H14" s="365"/>
      <c r="I14" s="365"/>
      <c r="J14" s="235"/>
      <c r="K14" s="235"/>
      <c r="L14" s="235"/>
      <c r="M14" s="235"/>
      <c r="N14" s="235"/>
      <c r="O14" s="235"/>
      <c r="P14" s="235"/>
    </row>
    <row r="15" spans="1:16" s="234" customFormat="1" ht="39" customHeight="1" x14ac:dyDescent="0.25">
      <c r="A15" s="225">
        <v>1</v>
      </c>
      <c r="B15" s="232" t="s">
        <v>164</v>
      </c>
      <c r="C15" s="233" t="s">
        <v>291</v>
      </c>
      <c r="D15" s="225" t="s">
        <v>241</v>
      </c>
      <c r="E15" s="225">
        <v>132</v>
      </c>
      <c r="F15" s="193">
        <v>140</v>
      </c>
      <c r="G15" s="193">
        <v>90</v>
      </c>
      <c r="H15" s="197">
        <f>G15/F15*100</f>
        <v>64.285714285714292</v>
      </c>
      <c r="I15" s="368" t="s">
        <v>319</v>
      </c>
    </row>
    <row r="16" spans="1:16" s="234" customFormat="1" ht="100.5" hidden="1" customHeight="1" x14ac:dyDescent="0.25">
      <c r="A16" s="225">
        <v>2</v>
      </c>
      <c r="B16" s="232" t="s">
        <v>288</v>
      </c>
      <c r="C16" s="233" t="s">
        <v>242</v>
      </c>
      <c r="D16" s="225" t="s">
        <v>243</v>
      </c>
      <c r="E16" s="225">
        <v>10</v>
      </c>
      <c r="F16" s="224"/>
      <c r="G16" s="224"/>
      <c r="H16" s="197" t="e">
        <f t="shared" ref="H16:H17" si="0">G16/F16*100</f>
        <v>#DIV/0!</v>
      </c>
      <c r="I16" s="369"/>
    </row>
    <row r="17" spans="1:16" s="234" customFormat="1" ht="36.75" customHeight="1" x14ac:dyDescent="0.25">
      <c r="A17" s="225">
        <v>3</v>
      </c>
      <c r="B17" s="232" t="s">
        <v>289</v>
      </c>
      <c r="C17" s="233" t="s">
        <v>290</v>
      </c>
      <c r="D17" s="225" t="s">
        <v>244</v>
      </c>
      <c r="E17" s="225">
        <v>2</v>
      </c>
      <c r="F17" s="224">
        <v>1</v>
      </c>
      <c r="G17" s="224">
        <v>1</v>
      </c>
      <c r="H17" s="197">
        <f t="shared" si="0"/>
        <v>100</v>
      </c>
      <c r="I17" s="370"/>
    </row>
    <row r="18" spans="1:16" s="234" customFormat="1" ht="15" hidden="1" customHeight="1" x14ac:dyDescent="0.25">
      <c r="A18" s="366" t="s">
        <v>104</v>
      </c>
      <c r="B18" s="366"/>
      <c r="C18" s="366"/>
      <c r="D18" s="366"/>
      <c r="E18" s="366"/>
      <c r="F18" s="366"/>
      <c r="G18" s="366"/>
      <c r="H18" s="366"/>
      <c r="I18" s="366"/>
      <c r="J18" s="235"/>
      <c r="K18" s="235"/>
      <c r="L18" s="235"/>
      <c r="M18" s="235"/>
      <c r="N18" s="235"/>
      <c r="O18" s="235"/>
      <c r="P18" s="235"/>
    </row>
    <row r="19" spans="1:16" s="234" customFormat="1" ht="70.5" customHeight="1" x14ac:dyDescent="0.25">
      <c r="A19" s="225">
        <v>4</v>
      </c>
      <c r="B19" s="232" t="s">
        <v>293</v>
      </c>
      <c r="C19" s="233" t="s">
        <v>312</v>
      </c>
      <c r="D19" s="225" t="s">
        <v>292</v>
      </c>
      <c r="E19" s="225"/>
      <c r="F19" s="224">
        <v>1065</v>
      </c>
      <c r="G19" s="224">
        <v>724</v>
      </c>
      <c r="H19" s="230">
        <f>G19/F19*100</f>
        <v>67.981220657276992</v>
      </c>
      <c r="I19" s="203" t="s">
        <v>306</v>
      </c>
    </row>
    <row r="20" spans="1:16" s="234" customFormat="1" ht="18.75" customHeight="1" x14ac:dyDescent="0.25">
      <c r="A20" s="324" t="s">
        <v>105</v>
      </c>
      <c r="B20" s="324"/>
      <c r="C20" s="324"/>
      <c r="D20" s="324"/>
      <c r="E20" s="324"/>
      <c r="F20" s="324"/>
      <c r="G20" s="324"/>
      <c r="H20" s="324"/>
      <c r="I20" s="324"/>
    </row>
    <row r="21" spans="1:16" s="234" customFormat="1" ht="18.75" customHeight="1" x14ac:dyDescent="0.25">
      <c r="A21" s="323" t="s">
        <v>35</v>
      </c>
      <c r="B21" s="323"/>
      <c r="C21" s="323"/>
      <c r="D21" s="323"/>
      <c r="E21" s="323"/>
      <c r="F21" s="323"/>
      <c r="G21" s="323"/>
      <c r="H21" s="323"/>
      <c r="I21" s="323"/>
    </row>
    <row r="22" spans="1:16" s="234" customFormat="1" ht="20.25" hidden="1" customHeight="1" x14ac:dyDescent="0.25">
      <c r="A22" s="371" t="s">
        <v>106</v>
      </c>
      <c r="B22" s="371"/>
      <c r="C22" s="371"/>
      <c r="D22" s="371"/>
      <c r="E22" s="371"/>
      <c r="F22" s="371"/>
      <c r="G22" s="371"/>
      <c r="H22" s="371"/>
      <c r="I22" s="371"/>
    </row>
    <row r="23" spans="1:16" s="240" customFormat="1" ht="27" hidden="1" customHeight="1" x14ac:dyDescent="0.25">
      <c r="A23" s="365" t="s">
        <v>107</v>
      </c>
      <c r="B23" s="365"/>
      <c r="C23" s="365"/>
      <c r="D23" s="365"/>
      <c r="E23" s="365"/>
      <c r="F23" s="365"/>
      <c r="G23" s="365"/>
      <c r="H23" s="365"/>
      <c r="I23" s="365"/>
      <c r="J23" s="239"/>
    </row>
    <row r="24" spans="1:16" s="240" customFormat="1" ht="31.5" customHeight="1" x14ac:dyDescent="0.25">
      <c r="A24" s="241">
        <v>5</v>
      </c>
      <c r="B24" s="242" t="s">
        <v>178</v>
      </c>
      <c r="C24" s="243" t="s">
        <v>295</v>
      </c>
      <c r="D24" s="241" t="s">
        <v>237</v>
      </c>
      <c r="E24" s="227">
        <v>50.2</v>
      </c>
      <c r="F24" s="244">
        <v>50.4</v>
      </c>
      <c r="G24" s="245"/>
      <c r="H24" s="246"/>
      <c r="I24" s="372" t="s">
        <v>310</v>
      </c>
      <c r="J24" s="239"/>
    </row>
    <row r="25" spans="1:16" s="240" customFormat="1" ht="30" x14ac:dyDescent="0.25">
      <c r="A25" s="241">
        <v>6</v>
      </c>
      <c r="B25" s="242" t="s">
        <v>294</v>
      </c>
      <c r="C25" s="243" t="s">
        <v>296</v>
      </c>
      <c r="D25" s="241" t="s">
        <v>237</v>
      </c>
      <c r="E25" s="225">
        <v>8.66</v>
      </c>
      <c r="F25" s="247">
        <v>8.64</v>
      </c>
      <c r="G25" s="248"/>
      <c r="H25" s="246"/>
      <c r="I25" s="373"/>
      <c r="J25" s="239"/>
    </row>
    <row r="26" spans="1:16" s="234" customFormat="1" ht="18" customHeight="1" x14ac:dyDescent="0.25">
      <c r="A26" s="324" t="s">
        <v>109</v>
      </c>
      <c r="B26" s="324"/>
      <c r="C26" s="324"/>
      <c r="D26" s="324"/>
      <c r="E26" s="324"/>
      <c r="F26" s="324"/>
      <c r="G26" s="324"/>
      <c r="H26" s="324"/>
      <c r="I26" s="324"/>
    </row>
    <row r="27" spans="1:16" s="234" customFormat="1" ht="18" customHeight="1" x14ac:dyDescent="0.25">
      <c r="A27" s="324" t="s">
        <v>35</v>
      </c>
      <c r="B27" s="324"/>
      <c r="C27" s="324"/>
      <c r="D27" s="324"/>
      <c r="E27" s="324"/>
      <c r="F27" s="324"/>
      <c r="G27" s="324"/>
      <c r="H27" s="324"/>
      <c r="I27" s="324"/>
    </row>
    <row r="28" spans="1:16" s="234" customFormat="1" ht="21.75" hidden="1" customHeight="1" x14ac:dyDescent="0.25">
      <c r="A28" s="324" t="s">
        <v>110</v>
      </c>
      <c r="B28" s="324"/>
      <c r="C28" s="324"/>
      <c r="D28" s="324"/>
      <c r="E28" s="324"/>
      <c r="F28" s="324"/>
      <c r="G28" s="324"/>
      <c r="H28" s="324"/>
      <c r="I28" s="324"/>
    </row>
    <row r="29" spans="1:16" s="234" customFormat="1" ht="23.25" hidden="1" customHeight="1" x14ac:dyDescent="0.25">
      <c r="A29" s="365" t="s">
        <v>111</v>
      </c>
      <c r="B29" s="365"/>
      <c r="C29" s="365"/>
      <c r="D29" s="365"/>
      <c r="E29" s="365"/>
      <c r="F29" s="365"/>
      <c r="G29" s="365"/>
      <c r="H29" s="365"/>
      <c r="I29" s="365"/>
    </row>
    <row r="30" spans="1:16" s="234" customFormat="1" ht="69" hidden="1" customHeight="1" x14ac:dyDescent="0.25">
      <c r="A30" s="223">
        <v>9</v>
      </c>
      <c r="B30" s="223"/>
      <c r="C30" s="222" t="s">
        <v>245</v>
      </c>
      <c r="D30" s="223" t="s">
        <v>246</v>
      </c>
      <c r="E30" s="223">
        <v>14.6</v>
      </c>
      <c r="F30" s="249">
        <f>'Приложение 10'!C22</f>
        <v>20.78</v>
      </c>
      <c r="G30" s="249">
        <f>'Приложение 10'!D22</f>
        <v>20.78</v>
      </c>
      <c r="H30" s="250">
        <f>G30/F30*100</f>
        <v>100</v>
      </c>
      <c r="I30" s="251"/>
    </row>
    <row r="31" spans="1:16" s="234" customFormat="1" ht="47.25" customHeight="1" x14ac:dyDescent="0.25">
      <c r="A31" s="252"/>
      <c r="B31" s="253" t="s">
        <v>200</v>
      </c>
      <c r="C31" s="254" t="s">
        <v>309</v>
      </c>
      <c r="D31" s="225" t="s">
        <v>246</v>
      </c>
      <c r="E31" s="225">
        <v>2.2000000000000002</v>
      </c>
      <c r="F31" s="226">
        <v>3.2</v>
      </c>
      <c r="G31" s="255">
        <v>3.2</v>
      </c>
      <c r="H31" s="255">
        <f>G31/F31*100</f>
        <v>100</v>
      </c>
      <c r="I31" s="226" t="s">
        <v>308</v>
      </c>
    </row>
    <row r="32" spans="1:16" s="234" customFormat="1" ht="44.25" customHeight="1" x14ac:dyDescent="0.25">
      <c r="A32" s="223">
        <v>10</v>
      </c>
      <c r="B32" s="256" t="s">
        <v>254</v>
      </c>
      <c r="C32" s="225" t="s">
        <v>297</v>
      </c>
      <c r="D32" s="223" t="s">
        <v>243</v>
      </c>
      <c r="E32" s="225">
        <v>7</v>
      </c>
      <c r="F32" s="229">
        <v>18</v>
      </c>
      <c r="G32" s="229">
        <v>18</v>
      </c>
      <c r="H32" s="257">
        <f t="shared" ref="H32:H34" si="1">G32/F32*100</f>
        <v>100</v>
      </c>
      <c r="I32" s="258" t="s">
        <v>320</v>
      </c>
    </row>
    <row r="33" spans="1:9" s="234" customFormat="1" ht="157.5" customHeight="1" x14ac:dyDescent="0.25">
      <c r="A33" s="223"/>
      <c r="B33" s="256" t="s">
        <v>298</v>
      </c>
      <c r="C33" s="225" t="s">
        <v>299</v>
      </c>
      <c r="D33" s="225" t="s">
        <v>237</v>
      </c>
      <c r="E33" s="225"/>
      <c r="F33" s="229">
        <v>50</v>
      </c>
      <c r="G33" s="229">
        <v>57</v>
      </c>
      <c r="H33" s="255">
        <f t="shared" si="1"/>
        <v>113.99999999999999</v>
      </c>
      <c r="I33" s="259" t="s">
        <v>321</v>
      </c>
    </row>
    <row r="34" spans="1:9" s="234" customFormat="1" ht="35.25" customHeight="1" x14ac:dyDescent="0.25">
      <c r="A34" s="223"/>
      <c r="B34" s="256" t="s">
        <v>300</v>
      </c>
      <c r="C34" s="222" t="s">
        <v>313</v>
      </c>
      <c r="D34" s="225" t="s">
        <v>243</v>
      </c>
      <c r="E34" s="225"/>
      <c r="F34" s="229">
        <v>1</v>
      </c>
      <c r="G34" s="229">
        <v>1</v>
      </c>
      <c r="H34" s="255">
        <f t="shared" si="1"/>
        <v>100</v>
      </c>
      <c r="I34" s="259" t="s">
        <v>311</v>
      </c>
    </row>
    <row r="35" spans="1:9" ht="23.25" customHeight="1" x14ac:dyDescent="0.25">
      <c r="A35" s="374" t="s">
        <v>301</v>
      </c>
      <c r="B35" s="374"/>
      <c r="C35" s="374"/>
      <c r="D35" s="374"/>
      <c r="E35" s="374"/>
      <c r="F35" s="374"/>
      <c r="G35" s="374"/>
      <c r="H35" s="374"/>
      <c r="I35" s="374"/>
    </row>
    <row r="36" spans="1:9" ht="192" customHeight="1" x14ac:dyDescent="0.25">
      <c r="A36" s="194">
        <v>11</v>
      </c>
      <c r="B36" s="194">
        <v>1</v>
      </c>
      <c r="C36" s="194" t="s">
        <v>302</v>
      </c>
      <c r="D36" s="194" t="s">
        <v>243</v>
      </c>
      <c r="E36" s="194"/>
      <c r="F36" s="190">
        <v>1</v>
      </c>
      <c r="G36" s="193"/>
      <c r="H36" s="192"/>
      <c r="I36" s="198" t="s">
        <v>305</v>
      </c>
    </row>
    <row r="37" spans="1:9" ht="48" hidden="1" customHeight="1" x14ac:dyDescent="0.25">
      <c r="A37" s="194"/>
      <c r="B37" s="194"/>
      <c r="C37" s="194" t="s">
        <v>248</v>
      </c>
      <c r="D37" s="194" t="s">
        <v>249</v>
      </c>
      <c r="E37" s="194" t="s">
        <v>79</v>
      </c>
      <c r="F37" s="194" t="s">
        <v>79</v>
      </c>
      <c r="G37" s="194" t="s">
        <v>79</v>
      </c>
      <c r="H37" s="194" t="s">
        <v>79</v>
      </c>
      <c r="I37" s="194" t="s">
        <v>79</v>
      </c>
    </row>
    <row r="38" spans="1:9" ht="15" hidden="1" customHeight="1" x14ac:dyDescent="0.25">
      <c r="A38" s="316" t="s">
        <v>60</v>
      </c>
      <c r="B38" s="316"/>
      <c r="C38" s="316"/>
      <c r="D38" s="316"/>
      <c r="E38" s="316"/>
      <c r="F38" s="316"/>
      <c r="G38" s="316"/>
      <c r="H38" s="316"/>
      <c r="I38" s="316"/>
    </row>
    <row r="39" spans="1:9" ht="51.75" hidden="1" customHeight="1" x14ac:dyDescent="0.25">
      <c r="A39" s="194">
        <v>12</v>
      </c>
      <c r="B39" s="194"/>
      <c r="C39" s="194" t="s">
        <v>250</v>
      </c>
      <c r="D39" s="194" t="s">
        <v>243</v>
      </c>
      <c r="E39" s="194" t="s">
        <v>79</v>
      </c>
      <c r="F39" s="190">
        <f>'Приложение 10'!C30</f>
        <v>5</v>
      </c>
      <c r="G39" s="375">
        <f>'Приложение 10'!D30</f>
        <v>5</v>
      </c>
      <c r="H39" s="375">
        <f>G39/F39*100</f>
        <v>100</v>
      </c>
      <c r="I39" s="198"/>
    </row>
    <row r="40" spans="1:9" ht="45.75" hidden="1" customHeight="1" x14ac:dyDescent="0.25">
      <c r="A40" s="191"/>
      <c r="B40" s="191"/>
      <c r="C40" s="194" t="str">
        <f>'Приложение 10'!A31</f>
        <v>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v>
      </c>
      <c r="D40" s="194" t="s">
        <v>243</v>
      </c>
      <c r="E40" s="194" t="s">
        <v>79</v>
      </c>
      <c r="F40" s="190"/>
      <c r="G40" s="375"/>
      <c r="H40" s="375"/>
      <c r="I40" s="198">
        <f>'Приложение 10'!J31</f>
        <v>0</v>
      </c>
    </row>
    <row r="41" spans="1:9" ht="45" x14ac:dyDescent="0.25">
      <c r="A41" s="191"/>
      <c r="B41" s="191">
        <v>2</v>
      </c>
      <c r="C41" s="196" t="s">
        <v>303</v>
      </c>
      <c r="D41" s="191" t="s">
        <v>243</v>
      </c>
      <c r="E41" s="191"/>
      <c r="F41" s="191">
        <v>1</v>
      </c>
      <c r="G41" s="195"/>
      <c r="H41" s="195"/>
      <c r="I41" s="191" t="s">
        <v>322</v>
      </c>
    </row>
  </sheetData>
  <mergeCells count="29">
    <mergeCell ref="A28:I28"/>
    <mergeCell ref="A29:I29"/>
    <mergeCell ref="A35:I35"/>
    <mergeCell ref="A38:I38"/>
    <mergeCell ref="G39:G40"/>
    <mergeCell ref="H39:H40"/>
    <mergeCell ref="A22:I22"/>
    <mergeCell ref="A23:I23"/>
    <mergeCell ref="I24:I25"/>
    <mergeCell ref="A26:I26"/>
    <mergeCell ref="A27:I27"/>
    <mergeCell ref="A14:I14"/>
    <mergeCell ref="A18:I18"/>
    <mergeCell ref="A20:I20"/>
    <mergeCell ref="A21:I21"/>
    <mergeCell ref="A7:I7"/>
    <mergeCell ref="I8:I10"/>
    <mergeCell ref="A11:I11"/>
    <mergeCell ref="A12:I12"/>
    <mergeCell ref="A13:I13"/>
    <mergeCell ref="I15:I17"/>
    <mergeCell ref="A1:I3"/>
    <mergeCell ref="C4:I4"/>
    <mergeCell ref="A5:A6"/>
    <mergeCell ref="C5:C6"/>
    <mergeCell ref="D5:D6"/>
    <mergeCell ref="E5:H5"/>
    <mergeCell ref="I5:I6"/>
    <mergeCell ref="B5:B6"/>
  </mergeCells>
  <pageMargins left="0.35433070866141736" right="0.27559055118110237" top="0.31496062992125984" bottom="0.35433070866141736" header="0.51181102362204722" footer="0.51181102362204722"/>
  <pageSetup paperSize="9" scale="48" firstPageNumber="0" orientation="landscape" horizontalDpi="300" verticalDpi="300" r:id="rId1"/>
  <rowBreaks count="1" manualBreakCount="1">
    <brk id="19"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6"/>
  <sheetViews>
    <sheetView workbookViewId="0">
      <selection activeCell="D12" sqref="D12"/>
    </sheetView>
  </sheetViews>
  <sheetFormatPr defaultColWidth="8.7109375" defaultRowHeight="15" x14ac:dyDescent="0.25"/>
  <cols>
    <col min="2" max="2" width="10.7109375" customWidth="1"/>
    <col min="3" max="3" width="11.85546875" customWidth="1"/>
    <col min="7" max="7" width="9.7109375" customWidth="1"/>
    <col min="8" max="8" width="9.5703125" customWidth="1"/>
  </cols>
  <sheetData>
    <row r="3" spans="2:9" ht="15.75" customHeight="1" x14ac:dyDescent="0.25">
      <c r="B3" s="42">
        <v>105419.9</v>
      </c>
      <c r="C3" s="42">
        <v>29768.2</v>
      </c>
      <c r="D3" s="42">
        <v>29767.18</v>
      </c>
      <c r="G3" s="376">
        <f>SUM(G5:G9)</f>
        <v>331178.40000000002</v>
      </c>
      <c r="H3" s="376">
        <f>SUM(H5:H9)</f>
        <v>312741.5</v>
      </c>
      <c r="I3" s="43">
        <f t="shared" ref="I3:I9" si="0">H3/G3*100</f>
        <v>94.432940070970801</v>
      </c>
    </row>
    <row r="4" spans="2:9" ht="15.75" customHeight="1" x14ac:dyDescent="0.25">
      <c r="B4" s="42">
        <f>B3</f>
        <v>105419.9</v>
      </c>
      <c r="C4" s="42">
        <f>C3</f>
        <v>29768.2</v>
      </c>
      <c r="D4" s="42">
        <f>D3</f>
        <v>29767.18</v>
      </c>
      <c r="G4" s="376"/>
      <c r="H4" s="376"/>
      <c r="I4" s="43" t="e">
        <f t="shared" si="0"/>
        <v>#DIV/0!</v>
      </c>
    </row>
    <row r="5" spans="2:9" ht="15" customHeight="1" x14ac:dyDescent="0.25">
      <c r="B5" s="42">
        <v>105982.3</v>
      </c>
      <c r="C5" s="42">
        <v>105634.9</v>
      </c>
      <c r="D5" s="42">
        <v>105634.901</v>
      </c>
      <c r="G5" s="377">
        <v>47584.9</v>
      </c>
      <c r="H5" s="378">
        <v>44287.5</v>
      </c>
      <c r="I5" s="43">
        <f t="shared" si="0"/>
        <v>93.070490848987802</v>
      </c>
    </row>
    <row r="6" spans="2:9" ht="15.75" customHeight="1" x14ac:dyDescent="0.25">
      <c r="B6" s="42">
        <f>B5</f>
        <v>105982.3</v>
      </c>
      <c r="C6" s="42">
        <f>C5</f>
        <v>105634.9</v>
      </c>
      <c r="D6" s="42">
        <f>D5</f>
        <v>105634.901</v>
      </c>
      <c r="G6" s="377"/>
      <c r="H6" s="378"/>
      <c r="I6" s="43" t="e">
        <f t="shared" si="0"/>
        <v>#DIV/0!</v>
      </c>
    </row>
    <row r="7" spans="2:9" ht="15.75" customHeight="1" x14ac:dyDescent="0.25">
      <c r="B7" s="42">
        <v>750</v>
      </c>
      <c r="C7" s="42">
        <v>750</v>
      </c>
      <c r="D7" s="42"/>
      <c r="G7" s="44">
        <v>249786.6</v>
      </c>
      <c r="H7" s="45">
        <v>238082</v>
      </c>
      <c r="I7" s="43">
        <f t="shared" si="0"/>
        <v>95.314160167118658</v>
      </c>
    </row>
    <row r="8" spans="2:9" ht="15.75" x14ac:dyDescent="0.25">
      <c r="G8" s="46">
        <v>750</v>
      </c>
      <c r="H8" s="47">
        <v>700</v>
      </c>
      <c r="I8" s="43">
        <f t="shared" si="0"/>
        <v>93.333333333333329</v>
      </c>
    </row>
    <row r="9" spans="2:9" ht="15.75" x14ac:dyDescent="0.25">
      <c r="G9" s="46">
        <v>33056.9</v>
      </c>
      <c r="H9" s="47">
        <v>29672</v>
      </c>
      <c r="I9" s="43">
        <f t="shared" si="0"/>
        <v>89.760382855016658</v>
      </c>
    </row>
    <row r="12" spans="2:9" ht="15" customHeight="1" x14ac:dyDescent="0.25">
      <c r="B12" s="48">
        <f>SUM(B13:B16)</f>
        <v>331178.40000000002</v>
      </c>
      <c r="C12" s="48">
        <f>SUM(C13:C16)</f>
        <v>312741.5</v>
      </c>
      <c r="D12" s="43">
        <f>C12/B12*100</f>
        <v>94.432940070970801</v>
      </c>
    </row>
    <row r="13" spans="2:9" ht="15" customHeight="1" x14ac:dyDescent="0.25">
      <c r="B13" s="44">
        <v>47584.9</v>
      </c>
      <c r="C13" s="45">
        <v>44287.5</v>
      </c>
      <c r="D13" s="43">
        <f>C13/B13*100</f>
        <v>93.070490848987802</v>
      </c>
    </row>
    <row r="14" spans="2:9" ht="15.75" x14ac:dyDescent="0.25">
      <c r="B14" s="44">
        <v>249786.6</v>
      </c>
      <c r="C14" s="45">
        <v>238082</v>
      </c>
      <c r="D14" s="43">
        <f>C14/B14*100</f>
        <v>95.314160167118658</v>
      </c>
    </row>
    <row r="15" spans="2:9" ht="15.75" x14ac:dyDescent="0.25">
      <c r="B15" s="46">
        <v>750</v>
      </c>
      <c r="C15" s="47">
        <v>700</v>
      </c>
      <c r="D15" s="43">
        <f>C15/B15*100</f>
        <v>93.333333333333329</v>
      </c>
    </row>
    <row r="16" spans="2:9" ht="15.75" x14ac:dyDescent="0.25">
      <c r="B16" s="46">
        <v>33056.9</v>
      </c>
      <c r="C16" s="47">
        <v>29672</v>
      </c>
      <c r="D16" s="43">
        <f>C16/B16*100</f>
        <v>89.760382855016658</v>
      </c>
    </row>
  </sheetData>
  <mergeCells count="4">
    <mergeCell ref="G3:G4"/>
    <mergeCell ref="H3:H4"/>
    <mergeCell ref="G5:G6"/>
    <mergeCell ref="H5:H6"/>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прил12</vt:lpstr>
      <vt:lpstr>Прилож9 1002-П</vt:lpstr>
      <vt:lpstr>Приложение 10</vt:lpstr>
      <vt:lpstr>Прилож 14 Расчет эффективности</vt:lpstr>
      <vt:lpstr>Прилож 11</vt:lpstr>
      <vt:lpstr>Лист1 (2)</vt:lpstr>
      <vt:lpstr>прил12!Область_печати</vt:lpstr>
      <vt:lpstr>'Прилож 11'!Область_печати</vt:lpstr>
      <vt:lpstr>'Прилож9 1002-П'!Область_печати</vt:lpstr>
      <vt:lpstr>'Приложение 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Жарова Наталия Владимировна</dc:creator>
  <cp:lastModifiedBy>*</cp:lastModifiedBy>
  <cp:revision>0</cp:revision>
  <cp:lastPrinted>2023-10-09T08:30:12Z</cp:lastPrinted>
  <dcterms:created xsi:type="dcterms:W3CDTF">2006-09-28T05:33:49Z</dcterms:created>
  <dcterms:modified xsi:type="dcterms:W3CDTF">2023-12-20T07:48:07Z</dcterms:modified>
  <dc:language>ru-RU</dc:language>
</cp:coreProperties>
</file>