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730" windowHeight="11760" activeTab="1"/>
  </bookViews>
  <sheets>
    <sheet name="прил1" sheetId="1" r:id="rId1"/>
    <sheet name="прил2" sheetId="3" r:id="rId2"/>
    <sheet name="прил3" sheetId="5" r:id="rId3"/>
  </sheets>
  <calcPr calcId="124519"/>
</workbook>
</file>

<file path=xl/calcChain.xml><?xml version="1.0" encoding="utf-8"?>
<calcChain xmlns="http://schemas.openxmlformats.org/spreadsheetml/2006/main">
  <c r="F45" i="5"/>
  <c r="F49"/>
  <c r="F47"/>
  <c r="F30"/>
  <c r="F20"/>
  <c r="F14"/>
  <c r="F59"/>
  <c r="F57"/>
  <c r="F58"/>
  <c r="F55"/>
  <c r="F54"/>
  <c r="F53"/>
  <c r="F70"/>
  <c r="F18"/>
  <c r="F17" l="1"/>
  <c r="F74"/>
  <c r="F31"/>
  <c r="I399" i="1" l="1"/>
  <c r="I392"/>
  <c r="I385"/>
  <c r="I378"/>
  <c r="I371"/>
  <c r="I364"/>
  <c r="I357"/>
  <c r="I330"/>
  <c r="I328"/>
  <c r="I308"/>
  <c r="I306"/>
  <c r="I301"/>
  <c r="I299"/>
  <c r="I294"/>
  <c r="I292"/>
  <c r="I287"/>
  <c r="I285"/>
  <c r="I280"/>
  <c r="I278"/>
  <c r="I273"/>
  <c r="I266"/>
  <c r="I264"/>
  <c r="I259"/>
  <c r="I257"/>
  <c r="I252"/>
  <c r="I250"/>
  <c r="I245"/>
  <c r="I243"/>
  <c r="I231"/>
  <c r="I224"/>
  <c r="I217"/>
  <c r="I210"/>
  <c r="I203"/>
  <c r="I189"/>
  <c r="I187"/>
  <c r="I146"/>
  <c r="I144"/>
  <c r="I139"/>
  <c r="I137"/>
  <c r="I132"/>
  <c r="I130"/>
  <c r="I111"/>
  <c r="I109"/>
  <c r="I104"/>
  <c r="I102"/>
  <c r="K399"/>
  <c r="J399"/>
  <c r="K180"/>
  <c r="K173"/>
  <c r="H343"/>
  <c r="G343"/>
  <c r="F343"/>
  <c r="E343"/>
  <c r="D343"/>
  <c r="H398"/>
  <c r="G398"/>
  <c r="F398"/>
  <c r="E398"/>
  <c r="D398"/>
  <c r="H195"/>
  <c r="H196"/>
  <c r="H197"/>
  <c r="H198"/>
  <c r="H199"/>
  <c r="G195"/>
  <c r="G196"/>
  <c r="G197"/>
  <c r="G198"/>
  <c r="G199"/>
  <c r="F195"/>
  <c r="F196"/>
  <c r="F197"/>
  <c r="F198"/>
  <c r="F199"/>
  <c r="E195"/>
  <c r="E196"/>
  <c r="E197"/>
  <c r="E198"/>
  <c r="E199"/>
  <c r="D195"/>
  <c r="D196"/>
  <c r="D197"/>
  <c r="D198"/>
  <c r="D199"/>
  <c r="I199" s="1"/>
  <c r="E194"/>
  <c r="F194"/>
  <c r="G194"/>
  <c r="H194"/>
  <c r="D194"/>
  <c r="H324"/>
  <c r="H322"/>
  <c r="K330"/>
  <c r="J329"/>
  <c r="J330"/>
  <c r="J331"/>
  <c r="K306"/>
  <c r="K308"/>
  <c r="J306"/>
  <c r="J307"/>
  <c r="J308"/>
  <c r="J309"/>
  <c r="K299"/>
  <c r="K301"/>
  <c r="J299"/>
  <c r="J300"/>
  <c r="J301"/>
  <c r="J302"/>
  <c r="K292"/>
  <c r="K294"/>
  <c r="J292"/>
  <c r="J293"/>
  <c r="J294"/>
  <c r="J295"/>
  <c r="K285"/>
  <c r="K287"/>
  <c r="J285"/>
  <c r="J286"/>
  <c r="J287"/>
  <c r="J288"/>
  <c r="K280"/>
  <c r="J279"/>
  <c r="J280"/>
  <c r="J281"/>
  <c r="K266"/>
  <c r="J265"/>
  <c r="J266"/>
  <c r="J267"/>
  <c r="K250"/>
  <c r="K252"/>
  <c r="J250"/>
  <c r="J251"/>
  <c r="J252"/>
  <c r="J253"/>
  <c r="K243"/>
  <c r="K245"/>
  <c r="J243"/>
  <c r="J244"/>
  <c r="J245"/>
  <c r="J246"/>
  <c r="K189"/>
  <c r="J188"/>
  <c r="J189"/>
  <c r="J190"/>
  <c r="K146"/>
  <c r="J145"/>
  <c r="J146"/>
  <c r="J147"/>
  <c r="K139"/>
  <c r="J138"/>
  <c r="J139"/>
  <c r="J140"/>
  <c r="K104"/>
  <c r="J103"/>
  <c r="J104"/>
  <c r="J105"/>
  <c r="H123"/>
  <c r="G324"/>
  <c r="G322"/>
  <c r="G126"/>
  <c r="E126"/>
  <c r="G124"/>
  <c r="E124"/>
  <c r="G98"/>
  <c r="E98"/>
  <c r="E96"/>
  <c r="H312"/>
  <c r="G312"/>
  <c r="F312"/>
  <c r="E312"/>
  <c r="D312"/>
  <c r="H305"/>
  <c r="G305"/>
  <c r="F305"/>
  <c r="E305"/>
  <c r="D305"/>
  <c r="H298"/>
  <c r="G298"/>
  <c r="F298"/>
  <c r="E298"/>
  <c r="D298"/>
  <c r="F41" i="5"/>
  <c r="F24"/>
  <c r="F23"/>
  <c r="F79"/>
  <c r="I305" i="1" l="1"/>
  <c r="I196"/>
  <c r="I398"/>
  <c r="I298"/>
  <c r="I194"/>
  <c r="I343"/>
  <c r="J398"/>
  <c r="K398"/>
  <c r="J312"/>
  <c r="J98"/>
  <c r="J126"/>
  <c r="J124"/>
  <c r="J305"/>
  <c r="K312"/>
  <c r="K305"/>
  <c r="J298"/>
  <c r="K298"/>
  <c r="E324"/>
  <c r="J324" s="1"/>
  <c r="E322"/>
  <c r="J322" s="1"/>
  <c r="E350" l="1"/>
  <c r="E349" s="1"/>
  <c r="F350"/>
  <c r="F349" s="1"/>
  <c r="K278"/>
  <c r="J278"/>
  <c r="K264" l="1"/>
  <c r="J264"/>
  <c r="H115"/>
  <c r="G115"/>
  <c r="F115"/>
  <c r="E115"/>
  <c r="D115"/>
  <c r="D80" l="1"/>
  <c r="D320"/>
  <c r="I240"/>
  <c r="I241"/>
  <c r="H237"/>
  <c r="H238"/>
  <c r="H239"/>
  <c r="H240"/>
  <c r="H241"/>
  <c r="G237"/>
  <c r="G238"/>
  <c r="G239"/>
  <c r="G68" s="1"/>
  <c r="G240"/>
  <c r="G241"/>
  <c r="F237"/>
  <c r="F238"/>
  <c r="F239"/>
  <c r="F240"/>
  <c r="F241"/>
  <c r="E237"/>
  <c r="E238"/>
  <c r="E239"/>
  <c r="E240"/>
  <c r="E241"/>
  <c r="E236"/>
  <c r="F236"/>
  <c r="G236"/>
  <c r="H236"/>
  <c r="D237"/>
  <c r="D238"/>
  <c r="D239"/>
  <c r="D240"/>
  <c r="D241"/>
  <c r="D236"/>
  <c r="H69"/>
  <c r="G69"/>
  <c r="G70"/>
  <c r="F66"/>
  <c r="F68"/>
  <c r="F69"/>
  <c r="F70"/>
  <c r="E66"/>
  <c r="E69"/>
  <c r="E70"/>
  <c r="K194"/>
  <c r="H291"/>
  <c r="G291"/>
  <c r="F291"/>
  <c r="E291"/>
  <c r="D291"/>
  <c r="H284"/>
  <c r="G284"/>
  <c r="F284"/>
  <c r="E284"/>
  <c r="D284"/>
  <c r="H277"/>
  <c r="G277"/>
  <c r="F277"/>
  <c r="E277"/>
  <c r="D277"/>
  <c r="H270"/>
  <c r="G270"/>
  <c r="F270"/>
  <c r="E270"/>
  <c r="D270"/>
  <c r="H263"/>
  <c r="G263"/>
  <c r="F263"/>
  <c r="E263"/>
  <c r="D263"/>
  <c r="H256"/>
  <c r="G256"/>
  <c r="F256"/>
  <c r="E256"/>
  <c r="D256"/>
  <c r="H249"/>
  <c r="G249"/>
  <c r="F249"/>
  <c r="E249"/>
  <c r="D249"/>
  <c r="H242"/>
  <c r="G242"/>
  <c r="F242"/>
  <c r="E242"/>
  <c r="D242"/>
  <c r="H235"/>
  <c r="G235"/>
  <c r="F235"/>
  <c r="E235"/>
  <c r="D235"/>
  <c r="H228"/>
  <c r="G228"/>
  <c r="F228"/>
  <c r="E228"/>
  <c r="D228"/>
  <c r="H221"/>
  <c r="G221"/>
  <c r="F221"/>
  <c r="E221"/>
  <c r="D221"/>
  <c r="H214"/>
  <c r="G214"/>
  <c r="F214"/>
  <c r="E214"/>
  <c r="D214"/>
  <c r="H207"/>
  <c r="G207"/>
  <c r="F207"/>
  <c r="E207"/>
  <c r="D207"/>
  <c r="H200"/>
  <c r="G200"/>
  <c r="F200"/>
  <c r="E200"/>
  <c r="D200"/>
  <c r="H193"/>
  <c r="G193"/>
  <c r="F193"/>
  <c r="E193"/>
  <c r="D193"/>
  <c r="H165"/>
  <c r="G165"/>
  <c r="F165"/>
  <c r="E165"/>
  <c r="D165"/>
  <c r="H128"/>
  <c r="H70" s="1"/>
  <c r="H126"/>
  <c r="H125"/>
  <c r="G125"/>
  <c r="H124"/>
  <c r="G123"/>
  <c r="F125"/>
  <c r="F123"/>
  <c r="E68"/>
  <c r="E125"/>
  <c r="E123"/>
  <c r="E122" s="1"/>
  <c r="D128"/>
  <c r="D125"/>
  <c r="D123"/>
  <c r="I123" s="1"/>
  <c r="I125" l="1"/>
  <c r="I165"/>
  <c r="I200"/>
  <c r="I214"/>
  <c r="I228"/>
  <c r="I242"/>
  <c r="I256"/>
  <c r="I270"/>
  <c r="I284"/>
  <c r="I193"/>
  <c r="I207"/>
  <c r="I221"/>
  <c r="J221" s="1"/>
  <c r="K221" s="1"/>
  <c r="I235"/>
  <c r="I249"/>
  <c r="I263"/>
  <c r="I277"/>
  <c r="I291"/>
  <c r="I236"/>
  <c r="I238"/>
  <c r="J125"/>
  <c r="K125"/>
  <c r="J239"/>
  <c r="J237"/>
  <c r="K249"/>
  <c r="J249"/>
  <c r="K238"/>
  <c r="J238"/>
  <c r="G122"/>
  <c r="K236"/>
  <c r="K196"/>
  <c r="J200"/>
  <c r="J207"/>
  <c r="J242"/>
  <c r="J256"/>
  <c r="J270"/>
  <c r="J284"/>
  <c r="J196"/>
  <c r="J194"/>
  <c r="J236"/>
  <c r="J214"/>
  <c r="J263"/>
  <c r="J277"/>
  <c r="J291"/>
  <c r="J235"/>
  <c r="K291"/>
  <c r="K284"/>
  <c r="K277"/>
  <c r="K270"/>
  <c r="K263"/>
  <c r="K256"/>
  <c r="K242"/>
  <c r="K235"/>
  <c r="K214"/>
  <c r="K207"/>
  <c r="K200"/>
  <c r="J193"/>
  <c r="K193"/>
  <c r="H122"/>
  <c r="J165"/>
  <c r="F122"/>
  <c r="H98" l="1"/>
  <c r="H68" s="1"/>
  <c r="H96"/>
  <c r="H66" s="1"/>
  <c r="G96"/>
  <c r="G66" s="1"/>
  <c r="D95"/>
  <c r="D65" s="1"/>
  <c r="F323"/>
  <c r="G323"/>
  <c r="H323"/>
  <c r="I323" s="1"/>
  <c r="E323"/>
  <c r="F321"/>
  <c r="G321"/>
  <c r="H321"/>
  <c r="I321" s="1"/>
  <c r="E321"/>
  <c r="F143"/>
  <c r="G143"/>
  <c r="H143"/>
  <c r="K323" l="1"/>
  <c r="J323"/>
  <c r="J96"/>
  <c r="J68"/>
  <c r="J66" l="1"/>
  <c r="F97"/>
  <c r="F67" s="1"/>
  <c r="G97"/>
  <c r="G67" s="1"/>
  <c r="H97"/>
  <c r="F95"/>
  <c r="F65" s="1"/>
  <c r="G95"/>
  <c r="G65" s="1"/>
  <c r="H95"/>
  <c r="H65" l="1"/>
  <c r="I65" s="1"/>
  <c r="I95"/>
  <c r="H67"/>
  <c r="F64"/>
  <c r="K97"/>
  <c r="G64"/>
  <c r="E97"/>
  <c r="E67" s="1"/>
  <c r="E95"/>
  <c r="E65" s="1"/>
  <c r="D96"/>
  <c r="D97"/>
  <c r="D67" s="1"/>
  <c r="D98"/>
  <c r="D99"/>
  <c r="D69" s="1"/>
  <c r="D100"/>
  <c r="D70" s="1"/>
  <c r="K111"/>
  <c r="J111"/>
  <c r="K109"/>
  <c r="J109"/>
  <c r="H108"/>
  <c r="G108"/>
  <c r="F108"/>
  <c r="E108"/>
  <c r="J108" s="1"/>
  <c r="D108"/>
  <c r="I108" l="1"/>
  <c r="I67"/>
  <c r="H27"/>
  <c r="I97"/>
  <c r="D68"/>
  <c r="D66"/>
  <c r="H29"/>
  <c r="J67"/>
  <c r="K67"/>
  <c r="J97"/>
  <c r="K108"/>
  <c r="K321"/>
  <c r="J321"/>
  <c r="H320"/>
  <c r="I320" s="1"/>
  <c r="G320"/>
  <c r="F320"/>
  <c r="E320"/>
  <c r="J320" l="1"/>
  <c r="K320"/>
  <c r="K95"/>
  <c r="J95"/>
  <c r="H94"/>
  <c r="G94"/>
  <c r="F94"/>
  <c r="E94"/>
  <c r="D94"/>
  <c r="H179"/>
  <c r="G179"/>
  <c r="F179"/>
  <c r="E179"/>
  <c r="D179"/>
  <c r="D172"/>
  <c r="I94" l="1"/>
  <c r="I179"/>
  <c r="K179"/>
  <c r="J94"/>
  <c r="K94"/>
  <c r="J179"/>
  <c r="E87" l="1"/>
  <c r="F87"/>
  <c r="G87" l="1"/>
  <c r="G350" l="1"/>
  <c r="H350"/>
  <c r="G349" l="1"/>
  <c r="J350"/>
  <c r="K350"/>
  <c r="H349"/>
  <c r="K392"/>
  <c r="K385"/>
  <c r="K378"/>
  <c r="K371"/>
  <c r="K364"/>
  <c r="K357"/>
  <c r="K187"/>
  <c r="K159"/>
  <c r="K152"/>
  <c r="K144"/>
  <c r="K137"/>
  <c r="K132"/>
  <c r="K130"/>
  <c r="K102"/>
  <c r="K349" l="1"/>
  <c r="J349"/>
  <c r="J357"/>
  <c r="J364"/>
  <c r="J371"/>
  <c r="J378"/>
  <c r="J385"/>
  <c r="J392"/>
  <c r="J152"/>
  <c r="J159"/>
  <c r="J173"/>
  <c r="J180"/>
  <c r="J187"/>
  <c r="J102"/>
  <c r="J130"/>
  <c r="J132"/>
  <c r="J137"/>
  <c r="J144"/>
  <c r="I152" l="1"/>
  <c r="I173"/>
  <c r="I180"/>
  <c r="D58"/>
  <c r="D60"/>
  <c r="D61"/>
  <c r="D74"/>
  <c r="D76"/>
  <c r="D77"/>
  <c r="H40"/>
  <c r="H129"/>
  <c r="F186"/>
  <c r="G186"/>
  <c r="H186"/>
  <c r="F136"/>
  <c r="G136"/>
  <c r="H136"/>
  <c r="K136" l="1"/>
  <c r="K186"/>
  <c r="K343"/>
  <c r="J343"/>
  <c r="K328"/>
  <c r="H61"/>
  <c r="G61"/>
  <c r="G62"/>
  <c r="F58"/>
  <c r="F60"/>
  <c r="F61"/>
  <c r="F62"/>
  <c r="E61"/>
  <c r="E62"/>
  <c r="H23"/>
  <c r="G23"/>
  <c r="G24"/>
  <c r="F20"/>
  <c r="F22"/>
  <c r="F23"/>
  <c r="F24"/>
  <c r="E23"/>
  <c r="E24"/>
  <c r="D20"/>
  <c r="D22"/>
  <c r="D23"/>
  <c r="H36"/>
  <c r="E77"/>
  <c r="F77"/>
  <c r="G77"/>
  <c r="H75" l="1"/>
  <c r="J123"/>
  <c r="K123"/>
  <c r="D40"/>
  <c r="E78"/>
  <c r="F78"/>
  <c r="G78"/>
  <c r="E143"/>
  <c r="D143"/>
  <c r="I143" s="1"/>
  <c r="D136"/>
  <c r="I136" s="1"/>
  <c r="E136"/>
  <c r="J136" s="1"/>
  <c r="G129"/>
  <c r="F129"/>
  <c r="E129"/>
  <c r="D129"/>
  <c r="I129" s="1"/>
  <c r="K129" l="1"/>
  <c r="J129"/>
  <c r="K143"/>
  <c r="J143"/>
  <c r="D122"/>
  <c r="I122" s="1"/>
  <c r="K122"/>
  <c r="J122"/>
  <c r="G391"/>
  <c r="F391"/>
  <c r="E391"/>
  <c r="G384"/>
  <c r="F384"/>
  <c r="E384"/>
  <c r="G377"/>
  <c r="F377"/>
  <c r="E377"/>
  <c r="G370"/>
  <c r="F370"/>
  <c r="E370"/>
  <c r="G363"/>
  <c r="F363"/>
  <c r="E363"/>
  <c r="G356"/>
  <c r="F356"/>
  <c r="E356"/>
  <c r="E186"/>
  <c r="J186" s="1"/>
  <c r="G172"/>
  <c r="F172"/>
  <c r="E172"/>
  <c r="G158"/>
  <c r="F158"/>
  <c r="E158"/>
  <c r="G151"/>
  <c r="F151"/>
  <c r="E151"/>
  <c r="F101"/>
  <c r="E101"/>
  <c r="K158" l="1"/>
  <c r="J158"/>
  <c r="K363"/>
  <c r="J363"/>
  <c r="K391"/>
  <c r="J391"/>
  <c r="K151"/>
  <c r="J151"/>
  <c r="K356"/>
  <c r="J356"/>
  <c r="K377"/>
  <c r="J377"/>
  <c r="J172"/>
  <c r="K370"/>
  <c r="J370"/>
  <c r="K384"/>
  <c r="J384"/>
  <c r="J328"/>
  <c r="G101"/>
  <c r="K101" l="1"/>
  <c r="J101"/>
  <c r="G327"/>
  <c r="E327"/>
  <c r="F327"/>
  <c r="J327" l="1"/>
  <c r="K327"/>
  <c r="H356"/>
  <c r="H363"/>
  <c r="H370"/>
  <c r="H377"/>
  <c r="H384"/>
  <c r="H391"/>
  <c r="H101"/>
  <c r="H151"/>
  <c r="I159"/>
  <c r="H172"/>
  <c r="H327"/>
  <c r="H80"/>
  <c r="I80" s="1"/>
  <c r="I172" l="1"/>
  <c r="K172"/>
  <c r="H158"/>
  <c r="H24"/>
  <c r="H42"/>
  <c r="H21"/>
  <c r="H37"/>
  <c r="H59"/>
  <c r="H62"/>
  <c r="H22"/>
  <c r="H38"/>
  <c r="H76"/>
  <c r="H60"/>
  <c r="H58"/>
  <c r="H74"/>
  <c r="H20"/>
  <c r="H77"/>
  <c r="H78"/>
  <c r="H335"/>
  <c r="H342"/>
  <c r="H79"/>
  <c r="H31" l="1"/>
  <c r="H32"/>
  <c r="H28"/>
  <c r="H30"/>
  <c r="H41"/>
  <c r="H54"/>
  <c r="H334"/>
  <c r="D391"/>
  <c r="I391" s="1"/>
  <c r="D384"/>
  <c r="I384" s="1"/>
  <c r="D377"/>
  <c r="I377" s="1"/>
  <c r="D370"/>
  <c r="I370" s="1"/>
  <c r="D363"/>
  <c r="I363" s="1"/>
  <c r="D356"/>
  <c r="I356" s="1"/>
  <c r="D327"/>
  <c r="I327" s="1"/>
  <c r="D186"/>
  <c r="I186" s="1"/>
  <c r="D158"/>
  <c r="I158" s="1"/>
  <c r="D151"/>
  <c r="I151" s="1"/>
  <c r="D101"/>
  <c r="I101" s="1"/>
  <c r="H14" l="1"/>
  <c r="H16"/>
  <c r="H12"/>
  <c r="H53"/>
  <c r="H50"/>
  <c r="H87"/>
  <c r="H73"/>
  <c r="H35"/>
  <c r="H19"/>
  <c r="H57"/>
  <c r="H51"/>
  <c r="E75"/>
  <c r="F75"/>
  <c r="H56" l="1"/>
  <c r="H34"/>
  <c r="H72"/>
  <c r="E29"/>
  <c r="F29"/>
  <c r="D75"/>
  <c r="I75" s="1"/>
  <c r="D59"/>
  <c r="I59" s="1"/>
  <c r="H13"/>
  <c r="E36"/>
  <c r="F59"/>
  <c r="F37"/>
  <c r="F21"/>
  <c r="D37"/>
  <c r="I37" s="1"/>
  <c r="D21"/>
  <c r="I21" s="1"/>
  <c r="E60"/>
  <c r="E38"/>
  <c r="E22"/>
  <c r="E76"/>
  <c r="E59"/>
  <c r="E37"/>
  <c r="E21"/>
  <c r="E58"/>
  <c r="E20"/>
  <c r="D28"/>
  <c r="F76"/>
  <c r="F74"/>
  <c r="E74"/>
  <c r="H49" l="1"/>
  <c r="H11"/>
  <c r="H48"/>
  <c r="H64"/>
  <c r="D30"/>
  <c r="E30"/>
  <c r="E14" s="1"/>
  <c r="E28"/>
  <c r="D50"/>
  <c r="F28"/>
  <c r="E52"/>
  <c r="D52"/>
  <c r="H10" l="1"/>
  <c r="H26"/>
  <c r="F30"/>
  <c r="D29"/>
  <c r="I29" s="1"/>
  <c r="F50"/>
  <c r="E50"/>
  <c r="F52"/>
  <c r="E342"/>
  <c r="E13"/>
  <c r="E12" l="1"/>
  <c r="F342"/>
  <c r="G342"/>
  <c r="F335"/>
  <c r="G335"/>
  <c r="E335"/>
  <c r="E334" s="1"/>
  <c r="E73"/>
  <c r="F73"/>
  <c r="E51"/>
  <c r="F51"/>
  <c r="E80"/>
  <c r="F80"/>
  <c r="G80"/>
  <c r="F72" l="1"/>
  <c r="E72"/>
  <c r="J342"/>
  <c r="K342"/>
  <c r="K335"/>
  <c r="J335"/>
  <c r="G79"/>
  <c r="E57"/>
  <c r="E56" s="1"/>
  <c r="E35"/>
  <c r="E34" s="1"/>
  <c r="E19"/>
  <c r="F57"/>
  <c r="F56" s="1"/>
  <c r="F35"/>
  <c r="F34" s="1"/>
  <c r="F19"/>
  <c r="D31"/>
  <c r="E42"/>
  <c r="E79"/>
  <c r="G334"/>
  <c r="F334"/>
  <c r="F42"/>
  <c r="F79"/>
  <c r="G42"/>
  <c r="E49" l="1"/>
  <c r="E48" s="1"/>
  <c r="E27"/>
  <c r="E11" s="1"/>
  <c r="F49"/>
  <c r="F48" s="1"/>
  <c r="F27"/>
  <c r="E41"/>
  <c r="K334"/>
  <c r="J334"/>
  <c r="G41"/>
  <c r="F13"/>
  <c r="F41"/>
  <c r="E64" l="1"/>
  <c r="F18"/>
  <c r="E18"/>
  <c r="F26" l="1"/>
  <c r="F11"/>
  <c r="F10" s="1"/>
  <c r="E26"/>
  <c r="E10"/>
  <c r="D53"/>
  <c r="D350" l="1"/>
  <c r="I350" s="1"/>
  <c r="D51"/>
  <c r="I51" s="1"/>
  <c r="D78" l="1"/>
  <c r="D62"/>
  <c r="D57"/>
  <c r="I57" s="1"/>
  <c r="D35"/>
  <c r="I35" s="1"/>
  <c r="D19"/>
  <c r="I19" s="1"/>
  <c r="D73"/>
  <c r="I73" s="1"/>
  <c r="D24"/>
  <c r="D42"/>
  <c r="D87"/>
  <c r="D342"/>
  <c r="I342" s="1"/>
  <c r="D349"/>
  <c r="I349" s="1"/>
  <c r="D79"/>
  <c r="I79" s="1"/>
  <c r="J79" s="1"/>
  <c r="K79" s="1"/>
  <c r="D335"/>
  <c r="I335" s="1"/>
  <c r="I42" l="1"/>
  <c r="J42" s="1"/>
  <c r="K42" s="1"/>
  <c r="D56"/>
  <c r="I56" s="1"/>
  <c r="D41"/>
  <c r="D13"/>
  <c r="I13" s="1"/>
  <c r="D34"/>
  <c r="I34" s="1"/>
  <c r="D72"/>
  <c r="I72" s="1"/>
  <c r="D334"/>
  <c r="I334" s="1"/>
  <c r="I41" l="1"/>
  <c r="J41" s="1"/>
  <c r="K41" s="1"/>
  <c r="D27"/>
  <c r="I27" s="1"/>
  <c r="I70"/>
  <c r="D32"/>
  <c r="D54"/>
  <c r="I54" s="1"/>
  <c r="D49"/>
  <c r="I49" s="1"/>
  <c r="D64"/>
  <c r="I64" s="1"/>
  <c r="D11" l="1"/>
  <c r="I11" s="1"/>
  <c r="D48"/>
  <c r="I48" s="1"/>
  <c r="D26"/>
  <c r="I26" s="1"/>
  <c r="D16"/>
  <c r="I16" s="1"/>
  <c r="D18"/>
  <c r="D10" l="1"/>
  <c r="G60" l="1"/>
  <c r="G38"/>
  <c r="G22"/>
  <c r="G76"/>
  <c r="J76" l="1"/>
  <c r="J22"/>
  <c r="J60"/>
  <c r="J38"/>
  <c r="G75"/>
  <c r="G59"/>
  <c r="G37"/>
  <c r="G21"/>
  <c r="K21" l="1"/>
  <c r="J21"/>
  <c r="K59"/>
  <c r="J59"/>
  <c r="K37"/>
  <c r="J37"/>
  <c r="K75"/>
  <c r="J75"/>
  <c r="G30"/>
  <c r="G29"/>
  <c r="G36"/>
  <c r="G58"/>
  <c r="G20"/>
  <c r="G52"/>
  <c r="G74"/>
  <c r="J52" l="1"/>
  <c r="J74"/>
  <c r="J20"/>
  <c r="J36"/>
  <c r="J30"/>
  <c r="J58"/>
  <c r="J29"/>
  <c r="K29"/>
  <c r="G14"/>
  <c r="G73"/>
  <c r="G51"/>
  <c r="G57"/>
  <c r="G35"/>
  <c r="G19"/>
  <c r="J51" l="1"/>
  <c r="K51"/>
  <c r="J14"/>
  <c r="G28"/>
  <c r="K57"/>
  <c r="J57"/>
  <c r="G56"/>
  <c r="K19"/>
  <c r="J19"/>
  <c r="G13"/>
  <c r="K35"/>
  <c r="J35"/>
  <c r="K73"/>
  <c r="J73"/>
  <c r="G27"/>
  <c r="G72"/>
  <c r="G34"/>
  <c r="G50"/>
  <c r="J50" l="1"/>
  <c r="K13"/>
  <c r="J13"/>
  <c r="J28"/>
  <c r="K34"/>
  <c r="J34"/>
  <c r="J72"/>
  <c r="K72"/>
  <c r="K65"/>
  <c r="J65"/>
  <c r="G49"/>
  <c r="K56"/>
  <c r="J56"/>
  <c r="G12"/>
  <c r="G18"/>
  <c r="H52"/>
  <c r="J12" l="1"/>
  <c r="K18"/>
  <c r="J18"/>
  <c r="K27"/>
  <c r="J27"/>
  <c r="G11"/>
  <c r="K64"/>
  <c r="J64"/>
  <c r="K49"/>
  <c r="J49"/>
  <c r="G48"/>
  <c r="G26"/>
  <c r="J26" l="1"/>
  <c r="K26"/>
  <c r="K48"/>
  <c r="J48"/>
  <c r="K11"/>
  <c r="J11"/>
  <c r="G10"/>
  <c r="J10" l="1"/>
  <c r="K10"/>
  <c r="H18"/>
  <c r="I18" s="1"/>
  <c r="I10"/>
</calcChain>
</file>

<file path=xl/sharedStrings.xml><?xml version="1.0" encoding="utf-8"?>
<sst xmlns="http://schemas.openxmlformats.org/spreadsheetml/2006/main" count="924" uniqueCount="283">
  <si>
    <t>Источники финансового обеспечения</t>
  </si>
  <si>
    <t>всего</t>
  </si>
  <si>
    <t>областной бюджет</t>
  </si>
  <si>
    <t>федеральный бюджет (прогнозно)</t>
  </si>
  <si>
    <t>внебюджетные источники (прогнозно)</t>
  </si>
  <si>
    <t>министерство сельского хозяйства  области</t>
  </si>
  <si>
    <t>местные бюджеты (прогнозно)</t>
  </si>
  <si>
    <t>в том числе проектная часть:</t>
  </si>
  <si>
    <t>в том числе по исполнителям:</t>
  </si>
  <si>
    <t>управление ветеринарии Правительства области</t>
  </si>
  <si>
    <t>Подпрограмма 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продовольствия"</t>
  </si>
  <si>
    <t>Подпрограмма 2 "Развитие мелиорации земель сельскохозяйственного назначения Саратовской области"</t>
  </si>
  <si>
    <t>Подпрограмма 4 "Обеспечение реализации государственной программы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</t>
  </si>
  <si>
    <t>Мероприятие 4.2 "Оказание услуг по организации реализации сельскохозяйственной продукции и информационно-консультационному обеспечению агропромышленного комплекса области"</t>
  </si>
  <si>
    <t>Мероприятие 4.1 "Оказание услуг по административно-хозяйственному и архивному обслуживанию органов исполнительной власти области"</t>
  </si>
  <si>
    <t>Мероприятие 4.3 "Проведение выставок, семинаров, конкурсов, презентаций"</t>
  </si>
  <si>
    <t>Мероприятие 4.4 "Разработка приоритетных научных исследований"</t>
  </si>
  <si>
    <t>Мероприятие 4.6 "Оказание ветеринарных услуг и проведение мероприятий по предупреждению и ликвидации болезней животных и их лечению"</t>
  </si>
  <si>
    <t>Мероприятие 4.7 "Государственная поддержка кадрового потенциала агропромышленного комплекса Саратовской области"</t>
  </si>
  <si>
    <t>Мероприятие 1.1 "Развитие товарной аквакультуры"</t>
  </si>
  <si>
    <t>Мероприятие 1.2 "Развитие птицеводства"</t>
  </si>
  <si>
    <t>Мероприятие 1.4 "Проведение противоэпизоотических мероприятий"</t>
  </si>
  <si>
    <t>Мероприятие 1.5 "Предотвращение заноса и распространения вируса африканской чумы свиней на территории Саратовской области"</t>
  </si>
  <si>
    <t xml:space="preserve">Государственная программа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 </t>
  </si>
  <si>
    <t>Утверждено в законе об областном бюджете на соответствующий год</t>
  </si>
  <si>
    <t>Процент исполнения</t>
  </si>
  <si>
    <t xml:space="preserve">управление ветеринарии Правительства области
</t>
  </si>
  <si>
    <t>Сведения</t>
  </si>
  <si>
    <t>(гр. 7 (кассовое исполнение) / гр. 6)</t>
  </si>
  <si>
    <t>в том числе софинансируемые из федерального бюджета</t>
  </si>
  <si>
    <t>в том числе на софинансирование расходных обязательств области</t>
  </si>
  <si>
    <t>фактическое исполнение</t>
  </si>
  <si>
    <t>кассовое исполнение</t>
  </si>
  <si>
    <t xml:space="preserve">Исполнено </t>
  </si>
  <si>
    <t>(тыс рублей)</t>
  </si>
  <si>
    <t>Наименование  государственной программы, подпрограммы, проектов (программ), ведомственной целевой программы, мероприятий, контрольных событий подпрограммы</t>
  </si>
  <si>
    <t>Ответственный исполнитель, соисполнитель, участник государственной программы (подпрограммы), плательщик (далее - исполнитель)</t>
  </si>
  <si>
    <t>Предусмотрено в государственной программе</t>
  </si>
  <si>
    <t>Выделены лимиты бюджетных обязательств                                      за счет средств областного бюджета</t>
  </si>
  <si>
    <t>(гр. 8 (фактическое исполнение)/ гр. 4)</t>
  </si>
  <si>
    <t>(гр. 7 (кассовое исполнение)/ гр. 5)</t>
  </si>
  <si>
    <t>о расходах на реализацию государственной программы Саратовской области «Развитие сельского хозяйства и регулирование рынков</t>
  </si>
  <si>
    <t xml:space="preserve"> сельскохозяйственной продукции, сырья и продовольствия в Саратовской области» в соответствии с планом мониторинга,</t>
  </si>
  <si>
    <t>и сельскохозяйственной потребительской кооперации» (в целях выполнения задач федерального проекта «Создание системы поддержки фермеров</t>
  </si>
  <si>
    <t>Процессная часть</t>
  </si>
  <si>
    <t>Проектная часть</t>
  </si>
  <si>
    <t>Ответственный исполнитель, соисполнитель, участник</t>
  </si>
  <si>
    <t>министерство сельского хозяйства области</t>
  </si>
  <si>
    <t>Мероприятие 2.1 "Возмещение части затрат на гидромелиоративные                                      мероприятия; культуртехнические                                                 мероприятия на мелиорированных землях   (орошаемых и (или) осушаемых),  вовлекаемых в сельскохозяйственный оборот"</t>
  </si>
  <si>
    <t>Наименование государственной программы, подпрограммы, проекта (программы), мероприятий проекта (программы), ведомственных целевых программ, мероприятий ведомственных целевых программ, мероприятий и контрольных событий подпрограмм</t>
  </si>
  <si>
    <t>плановое значение</t>
  </si>
  <si>
    <t>фактическое значение</t>
  </si>
  <si>
    <t>степень выполнения, процентов</t>
  </si>
  <si>
    <t>1.1.1 "Реализация мероприятий в области мелиорации земель сельскохозяйственного назначения</t>
  </si>
  <si>
    <t>содействие сельскохозяйственным товаропроизводителям и предприятиям пищевой и перерабатывающей промышленности области в продвижении сельскохозяйственной продукции и продуктов ее переработки на российский и мировой рынки; 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 - 1 ед</t>
  </si>
  <si>
    <t>создание условий для максимального обеспечения сельскохозяйственных товаропроизводителей отечественным племенным материалом сельскохозяйственных животных и птицы;  племенное маточное поголовье сельскохозяйственных животных составит 17 тыс. усл. голов</t>
  </si>
  <si>
    <t>увеличение объемов производства продукции товарной аквакультуры, включая посадачный материал, на приспособленных и специализированных прудах, до 5325,0 тонн за счет развития естественной кормовой базы и приобретения специализированных комбикормов,  рыбопосадочного материала,  специализированной техники, оборудования и технологий</t>
  </si>
  <si>
    <t>обеспечение научного сопровождения реализации Государственной программы, разработка методических рекомендаций по ведению сельскохозяйственного производства с учетом природно-климатических условий области; количество разработанных научно-практических рекомендаций и мероприятий - 5 ед</t>
  </si>
  <si>
    <t>Мероприятие 1.7 "Возмещение части затрат на уплату процентов по инвестиционным кредитам (займам) в агропромышленном комплексе" (включая "Средства для достижения показателей результативности по инвестиционным кредитам (займам) в агропромышленном комплексе")</t>
  </si>
  <si>
    <t xml:space="preserve">Сведения
о выполнении проектов (программ), мероприятий проектов (программ), ведомственных целевых программ,
мероприятий и контрольных событий подпрограмм государственной программы Саратовской области 
«Развитие сельского хозяйства и регулирование рынков сельскохозяйственной продукции, сырья и продовольствия в Саратовской области» 
</t>
  </si>
  <si>
    <t>Примечание                                                                    (причины недостижения ожидаемых результатов)</t>
  </si>
  <si>
    <t>Единица измерения</t>
  </si>
  <si>
    <t>Значение показателей государственной программы, подпрограммы</t>
  </si>
  <si>
    <t>процентов</t>
  </si>
  <si>
    <t>рублей</t>
  </si>
  <si>
    <t>тыс. т</t>
  </si>
  <si>
    <t>га</t>
  </si>
  <si>
    <t>тыс. тонн</t>
  </si>
  <si>
    <t>единиц</t>
  </si>
  <si>
    <t>млн. усл. банок</t>
  </si>
  <si>
    <t>млн. шт.</t>
  </si>
  <si>
    <t>тыс. голов</t>
  </si>
  <si>
    <t>тыс. кв. м</t>
  </si>
  <si>
    <t>т</t>
  </si>
  <si>
    <t>о достижении значений показателей государственной программы Саратовской области</t>
  </si>
  <si>
    <t xml:space="preserve">  «Развитие сельского хозяйства и регулирование рынков сельскохозяйственной продукции, сырья и продовольствия в Саратовской области» </t>
  </si>
  <si>
    <t>степень выполнения, %</t>
  </si>
  <si>
    <t>фактически                                                                                  достигнутые                                                                      за отчетный период года</t>
  </si>
  <si>
    <t>млн. долларов США</t>
  </si>
  <si>
    <t>Показатели процессной части</t>
  </si>
  <si>
    <t>л</t>
  </si>
  <si>
    <t>набор</t>
  </si>
  <si>
    <t>тыс. рублей</t>
  </si>
  <si>
    <t>шт.</t>
  </si>
  <si>
    <t>валовой сбор зерновых и зернобобовых культур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субсидии, составит  400 тыс. тонн</t>
  </si>
  <si>
    <t>Показатели проектной части</t>
  </si>
  <si>
    <t>Показатель 1 "Индекс производства продукции сельского хозяйства в хозяйствах всех категорий (в сопоставимых ценах)                                         по отношению к уровню 2017 года"</t>
  </si>
  <si>
    <t>Показатель 2 "Рентабельность сельскохозяйственных организаций (с учетом субсидий)"</t>
  </si>
  <si>
    <t>Показатель 3 "Индекс физического объема инвестиций в основной капитал сельского хозяйства по отношению к уровню 2017 года"</t>
  </si>
  <si>
    <t>Показатель 4 "Индекс производительности труда к предыдущему году"</t>
  </si>
  <si>
    <t>Показатель 5 "Среднемесячная заработная плата работников сельского хозяйства (без субъектов малого предпринимательства)"</t>
  </si>
  <si>
    <t>Показатель 1.62 "Объем экспорта продукции АПК"</t>
  </si>
  <si>
    <t>Показатель 1.63 "Объем реализованных и (или) отгруженных на собственную переработку бобов соевых и (или) семян рапса"</t>
  </si>
  <si>
    <t>Показатель 1.69 "Количество действующих центров компетенций в сфере сельскохозяйственной кооперации и поддержки фермеров"</t>
  </si>
  <si>
    <t>Показатель 1.75 " Производство яиц в хозяйствах всех категорий"</t>
  </si>
  <si>
    <t>Показатель 1.76 "Производство яиц в сельскохозяйственных организациях, крестьянских (фермерских) хозяйствах, включая индивидуальных предпринимателей"</t>
  </si>
  <si>
    <t>Показатель 1.77 "Производство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предпринимателей"</t>
  </si>
  <si>
    <t>Показатель 1.80 "Количество приобретенных средств для ветеринарного применения"</t>
  </si>
  <si>
    <t>Показатель 1.81 "Количество приобретенных наборов для диагностики африканской чумы свиней"</t>
  </si>
  <si>
    <t xml:space="preserve"> - </t>
  </si>
  <si>
    <t>Показатель 1.83 "Объем остатка ссудной задолженности по субсидируемым инвестиционным кредитам (займам) в АПК"</t>
  </si>
  <si>
    <t>Показатель 1.84 "Объем производства продукции товарной аквакультуры, включая посадочный материал"</t>
  </si>
  <si>
    <t>Показатель 2.1 "Ввод в эксплуатацию мелиорируемых земель, принадлежащих сельскохозяйственным товаропроизводителям на праве собственности или переданных им в пользование в установленном порядке"</t>
  </si>
  <si>
    <t>Показатель 4.1 "Количество проведенных консультаций"</t>
  </si>
  <si>
    <t>Показатель 4.2 "Количество субъектов малого и среднего предпринимательства, получивших поддержку в виде передачи в пользование государственного имущества на льготных условиях"</t>
  </si>
  <si>
    <t>Показатель 4.3 "Обеспеченность надлежащего содержания административного здания и прилегающей территории"</t>
  </si>
  <si>
    <t>Показатель 4.4 "Доля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категорий"</t>
  </si>
  <si>
    <t>Показатель 4.5 "Количество разработанных научно-практических рекомендаций и мероприятий"</t>
  </si>
  <si>
    <t>Показатель 4.6 "Количество молодых специалистов, получивших государственную поддержку"</t>
  </si>
  <si>
    <t>Показатель 4.7 "Количество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бюджета"</t>
  </si>
  <si>
    <t>Показатель 4.8 "Объем располагаемых ресурсов домашних хозяйств (в среднем на 1 члена домашнего хозяйства в месяц) в сельской местности"</t>
  </si>
  <si>
    <t>Сведения о выполнении (невыполнении) проектов (программ), мероприятий проектов (программ), мероприятий ведомственных целевых программ, мероприятий, контрольных событий подпрограммы                                                                                                                                                                                (достижение соответствующих ожидаемых результатов)</t>
  </si>
  <si>
    <t>Ведомственный проект 1.1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                                                                                                                                                                                                                     в Саратовской области"</t>
  </si>
  <si>
    <t>обеспечение бесперебойной эксплуатации административного здания и надлежащего содержания административного здания и прилегающей территории - 5,304 тыс. кв.м</t>
  </si>
  <si>
    <t>обеспечивались бесперебойная эксплуатация административного здания и надлежащее содержание административного здания и прилегающей территории - 5,304 тыс. кв.м</t>
  </si>
  <si>
    <t>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 - 100,0%.</t>
  </si>
  <si>
    <t>Показатель 1.61 "Ввод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пользования" (нарастающий итог)</t>
  </si>
  <si>
    <t>1.1.1 "Реализация мероприятий в области мелиорации земель сельскохозяйственного назначения"</t>
  </si>
  <si>
    <t>4116,6                                                      (2019г - 2275,3;                              2020г - 1841,3)</t>
  </si>
  <si>
    <r>
      <t>Региональный проект 1.1 "Экспорт продукции агропромышленного комплекса"</t>
    </r>
    <r>
      <rPr>
        <sz val="13"/>
        <color theme="1"/>
        <rFont val="Times New Roman"/>
        <family val="1"/>
        <charset val="204"/>
      </rPr>
      <t xml:space="preserve"> (в целях выполнения задач федерального проекта "Экспорт продукции агропромышленного комплекса")</t>
    </r>
  </si>
  <si>
    <t>1.3.1 "Грантовая поддержка крестьянским (фермерским) хозяйствам"</t>
  </si>
  <si>
    <t>1.3.2 "Возмещение части понесенных затрат сельскохозяйственными потребительскими кооперативами"</t>
  </si>
  <si>
    <t>1.3.3 "Осуществление деятельности центра компетенций в сфере сельскохозяйственной кооперации и поддержки фермеров"</t>
  </si>
  <si>
    <t xml:space="preserve"> 1.1.2 "Государственная поддержка стимулирования увеличения производства масличных культур"</t>
  </si>
  <si>
    <t>Мероприятие 1.3 "Возмещение части затрат сельскохозяйственным потребительским кооперативам, связанных с предоставлением услуг по реализации сельскохозяйственной продукции"</t>
  </si>
  <si>
    <t>Мероприятие 1.9 "Стимулирование развития приоритетных подотраслей агропромышленного комплекса и развитие малых форм хозяйствования", 2021 - 2025 годы, в том числе:</t>
  </si>
  <si>
    <t>1.9.1 "Возмещение части затрат на закладку и уход за многолетними плодовыми и ягодными насаждениями и виноградниками"</t>
  </si>
  <si>
    <t>1.9.3 "Грантовая поддержка "Агропрогресс"</t>
  </si>
  <si>
    <t>1.9.4 "Развитие семейных ферм"</t>
  </si>
  <si>
    <t>1.9.5 "Грантовая поддержка сельскохозяйственных потребительских кооперативов для развития материально-технической базы"</t>
  </si>
  <si>
    <t>1.9.8 "Поддержка производства зерновых и зернобобовых культур"</t>
  </si>
  <si>
    <t>Мероприятие 1.10 "Поддержка сельскохозяйственного производства по отдельным подотраслям растениеводства и животноводства", 2021 - 2025 годы, в том числе:</t>
  </si>
  <si>
    <t>1.10.1 "Повышение продуктивности в молочном скотоводстве"</t>
  </si>
  <si>
    <t>1.10.2 "Поддержка племенного животноводства"</t>
  </si>
  <si>
    <t>1.10.3 "Поддержка производства и реализации тонкорунной и полутонкорунной шерсти"</t>
  </si>
  <si>
    <t>1.10.4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растениеводства"</t>
  </si>
  <si>
    <t>1.10.5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животноводства"</t>
  </si>
  <si>
    <t>1.10.6 "Поддержка отдельных подотраслей растениеводства"</t>
  </si>
  <si>
    <t>1.10.7 "Содержание товарного маточного поголовья крупного рогатого скота мясных пород и их помесей"</t>
  </si>
  <si>
    <t>1.10.8 "Возмещение части затрат по наращиванию маточного поголовья овец и коз"</t>
  </si>
  <si>
    <t>Ведомственный проект 1.1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 в Саратовской области"</t>
  </si>
  <si>
    <t>Региональный проект 1.2 «Создание системы поддержки фермеров 
и сельскохозяйственной потребительской кооперации» (в целях выполнения задач федерального проекта «Создание системы поддержки фермеров 
и развитие сельской кооперации»)</t>
  </si>
  <si>
    <t>Региональный проект 1.3 «Акселерация субъектов малого и среднего предпринимательства»</t>
  </si>
  <si>
    <t xml:space="preserve"> за 2020 год                                                        факт</t>
  </si>
  <si>
    <t>установленные                                                      на 2021 год</t>
  </si>
  <si>
    <t>Показатель 1.68.1."Количество субъектов МСП в сфере АПК, получивших поддержку, в том числе в результате услуг, оказанных центрами компетенций в сфере сельскохозяйственной кооперации и поддержки фермеров (нарастающим итогом)"</t>
  </si>
  <si>
    <t>Показатель 1.78 "Прирост численности членов (в том числе ассоциированных членов) сельскохозяйственных потребительских кооперативов, получивших поддержку"</t>
  </si>
  <si>
    <t>Показатель 1.86 "Индекс производства продукции сельского хозяйства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2017 года"</t>
  </si>
  <si>
    <t>Показатель 1.87 "Индекс производства продукции растениеводства в хозяйствах всех категорий (в сопоставимых ценах) по отношению к уровню 2017 года"</t>
  </si>
  <si>
    <t>Показатель 1.88 "Индекс производства продукции растениеводства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2017 года"</t>
  </si>
  <si>
    <t>Показатель 1.89 "Индекс производства продукции животноводства в хозяйствах всех категорий (в сопоставимых ценах) по отношению к уровню 2017 года"</t>
  </si>
  <si>
    <t>Показатель 1.90 "Индекс производства продукции животноводства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2017 года"</t>
  </si>
  <si>
    <t>Показатель 1.91 "Индекс производства пищевых продуктов в сопоставимых ценах) к предыдущему году"</t>
  </si>
  <si>
    <t>Показатель 1.92 "Индекс производства напитков (в сопоставимых ценах) к предыдущему году"</t>
  </si>
  <si>
    <t>Показатель 1.93 "Валовой сбор зерновых и зернобобовых культур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годах)"</t>
  </si>
  <si>
    <t>Показатель 1.94 "Валовой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годах)"</t>
  </si>
  <si>
    <t>Показатель 1.95 "Производство молока в сельскохозяйственных организациях, крестьянских (фермерских) хозяйствах, включая индивидуальных предпринимателей) (в соответствии с соглашениями о предоставлении субсидий из федерального бюджета бюджету субъекта Российской Федерации в 2020 - 2025 годах)"</t>
  </si>
  <si>
    <t>Показатель 1.96 "Прирост производства молока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годах), за отчетный период по отношению к среднему за 5 лет, предшествующих текущему, объему производства молока"</t>
  </si>
  <si>
    <t>Показатель 1.97 "Объем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организациям"</t>
  </si>
  <si>
    <t>Показатель 1.98 "Размер посевных площадей, занятых зерновыми, зернобобовыми, масличными и кормовыми сельскохозяйственными культурами в области в сельскохозяйственных организациях, крестьянских (фермерских) хозяйствах, включая индивидуальных предпринимателей) (в соответствии с соглашениями о предоставлении субсидий из федерального бюджета бюджету субъекта Российской Федерации в 2020 - 2025 годах)"</t>
  </si>
  <si>
    <t>Показатель 1.99 "Площадь закладки многолетних насаждений в сельскохозяйственных организациях, крестьянских (фермерских) хозяйствах, включая индивидуальных предпринимателей"</t>
  </si>
  <si>
    <t>Показатель 1.100 "Доля площади, засеваемой элитными семенами, в сельскохозяйственных организациях, крестьянских (фермерских) хозяйствах, включая индивидуальных предпринимателей) (в соответствии с соглашениями о предоставлении субсидий из федерального бюджета бюджету субъекта Российской Федерации в 2020 - 2025 годах), в общей площади посевов, занятой семенами сортов растений"</t>
  </si>
  <si>
    <t xml:space="preserve">Показатель 1.101 "Численность маточного товарного поголовья крупного рогатого скота специализированных мясных пород, за исключением племенных животных,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годах)"
</t>
  </si>
  <si>
    <t>Показатель 1.102 "Маточное поголовье овец и коз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годах)"</t>
  </si>
  <si>
    <t>Показатель 1.103 "Племенное маточное поголовье сельскохозяйственных животных (в пересчете на условные головы)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годах)"</t>
  </si>
  <si>
    <t>тыс.усл.голов</t>
  </si>
  <si>
    <t>Показатель 1.104 "Доля застрахованной посевной (посадочной) площади в общей посевной (посадочной) площади (в условных единицах площади)"</t>
  </si>
  <si>
    <t>Показатель 1.105 "Доля застрахованного поголовья сельскохозяйственных животных в общем поголовье сельскохозяйственных животных"</t>
  </si>
  <si>
    <t>Показатель 1.106 "Производство сахара белого свекловичного в твердом состоянии"</t>
  </si>
  <si>
    <t>тыс.т</t>
  </si>
  <si>
    <t>Показатель 1.107 "Производство масла подсолнечного нерафинированного и его фракций"</t>
  </si>
  <si>
    <t>Показатель 1.108 "Производство муки из зерновых культур, овощных и других растительных культур, смеси из них"</t>
  </si>
  <si>
    <t>Показатель 1.109 "Производство крупы"</t>
  </si>
  <si>
    <t>Показатель 1.110 "Производство хлебобулочных изделий, обогащенных микронутриентами, и диетических хлебобулочных изделий"</t>
  </si>
  <si>
    <t>Показатель 1.111 "Производство плодоовощных консервов"</t>
  </si>
  <si>
    <t>Показатель 1.113 "Производство сыров и сырных продуктов"</t>
  </si>
  <si>
    <t>Показатель 1.114 "Количество проектов грантополучателей, реализуемых с помощью гранта "Агропрогресс"</t>
  </si>
  <si>
    <t>Показатель 1.115 "Прирост объема сельскохозяйственной продукции, произведенной в отчетном году грантополучателями, реализующими проекты "Агропрогресс" за последние пять лет (включая отчетный период), по отношению к предыдущему году"</t>
  </si>
  <si>
    <t>Показатель 1.116 "Количество проектов грантополучателей, реализуемых с помощью грантовой поддержки на развитие материально-технической базы сельскохозяйственных потребительских кооперативов"</t>
  </si>
  <si>
    <t>Показатель 1.117 "Прирост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поддержку, за последние пять лет (включая отчетный период), по отношению к предыдущему году"</t>
  </si>
  <si>
    <t>Показатель 1.118 "Объем произведенных семян подсолнечника"</t>
  </si>
  <si>
    <t>Показатель 1.119 "Количество высокопроизводительных рабочих мест"</t>
  </si>
  <si>
    <t>Показатель 1.120 "Количество проектов грантополучателей, реализуемых с помощью грантовой поддержки на развитие семейных ферм"</t>
  </si>
  <si>
    <t>Показатель 1.121 "Прирост объема сельскохозяйственной продукции, произведенной в отчетном году грантополучателями, реализующими проекты развития семейных ферм за последние пять лет (включая отчетный период), по отношению к предыдущему году"</t>
  </si>
  <si>
    <t>тыс.га</t>
  </si>
  <si>
    <t>тыс.голов</t>
  </si>
  <si>
    <t>Показатель 2.2 "Вовлечение в оборот выбывших сельскохозяйственных угодий за счет проведения культуртехнических мероприятий"</t>
  </si>
  <si>
    <t xml:space="preserve">Показатель 1.79 "Прирост объема отгруженных товаров, выполненных работ и услуг собственными силами сельскохозяйственных потребительских кооперативов, получивших поддержку"
</t>
  </si>
  <si>
    <t>Показатель 1.112 "Производство масла сливочного"</t>
  </si>
  <si>
    <t xml:space="preserve">  - </t>
  </si>
  <si>
    <t>Годовой показатель. Сведения Саратовстата будут опубликованы в августе 2022 года.</t>
  </si>
  <si>
    <t>Годовой показатель. Поквартальные сведения Саратовстатом не публикуются</t>
  </si>
  <si>
    <t>Годовой показатель.</t>
  </si>
  <si>
    <t xml:space="preserve">Годовой показатель. </t>
  </si>
  <si>
    <t>Годовой показатель. В 2020 году мониторинг показателя  не осуществлялся.</t>
  </si>
  <si>
    <t>Годовой показатель. Приведены оперативные данные</t>
  </si>
  <si>
    <t>Годовой показатель. Завершение работ по разработке научно-практических рекомендаций предусматривается в конце текущего года</t>
  </si>
  <si>
    <t>Годовой показатель. За отчетный период проведение агропромышленных выставок с участием предприятий агропромышленного комплекса области при государственной поддержке из областного бюджета не осуществлялось</t>
  </si>
  <si>
    <t>Годовой показатель. Приведены оперативные сведения за отчетный период</t>
  </si>
  <si>
    <t>Годовой показатель. На отчетную дату  финансирование мероприятия не осуществлялось</t>
  </si>
  <si>
    <t xml:space="preserve">Годовой показатель. Согласно п.27 Постановления Правительства РФ от 06.09.2018г №1063 показатель  является обратным. </t>
  </si>
  <si>
    <t>произведенных в 1 полугодии 2021 года за счет соответствующих источников финансового обеспечения</t>
  </si>
  <si>
    <t>Мероприятие 1.11 "Компенсация производителям муки части затрат на закупку продовольственной пшеницы"</t>
  </si>
  <si>
    <t>Мероприятие 1.12 "Компенсация предприятиям хлебопекарной промышленности части затрат на реализацию произведенных и реализованных хлеба и хлебобулочных изделий"</t>
  </si>
  <si>
    <t>Мероприятие 4.8 "Приобретение бланков племенных свидетельств на племенную продукцию (материал)"</t>
  </si>
  <si>
    <t>Мероприятие 1.13 "Возмещение части затрат на производство и реализацию рафинированного бутилизированного масла подсолнечного и (или) сахара белого в организации розничной торговли"</t>
  </si>
  <si>
    <t>в 1 полугодии 2021 года</t>
  </si>
  <si>
    <t>1.1.2 Государственная поддержка стимулирования увеличения производства масличных культур</t>
  </si>
  <si>
    <t>Сроки реализации проекта завершены в 2020 году</t>
  </si>
  <si>
    <t>Мероприятие 1.9 "Стимулирование развития приоритетных подотраслей агропромышленного комплекса и развитие малых форм хозяйствования"                                                                                  2021 - 2025 годы, в том числе:</t>
  </si>
  <si>
    <t>министерство сельского хозяйства области,                       управление ветеринарии Правительства области</t>
  </si>
  <si>
    <r>
      <t xml:space="preserve">Региональный проект 1.1 "Экспорт продукции агропромышленного комплекса" </t>
    </r>
    <r>
      <rPr>
        <sz val="14"/>
        <color theme="1"/>
        <rFont val="Times New Roman"/>
        <family val="1"/>
        <charset val="204"/>
      </rPr>
      <t>(в целях выполнения задач федерального проекта "Экспорт продукции агропромышленного комплекса")</t>
    </r>
  </si>
  <si>
    <r>
      <t xml:space="preserve">Региональный проект 1.2 "Создание системы поддержки фермеров и сельскохозяйственной потребительской кооперации"  </t>
    </r>
    <r>
      <rPr>
        <sz val="14"/>
        <color theme="1"/>
        <rFont val="Times New Roman"/>
        <family val="1"/>
        <charset val="204"/>
      </rPr>
      <t xml:space="preserve">(в целях выполнения задач федерального проекта "Создание системы поддержки фермеров и развитие сельской кооперации")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</si>
  <si>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стабильное функционирование и развитие сельского хозяйства для обеспечения потребностей региона в основных продуктах питания и сельскохозяйственном сырье для пищевой и перерабатывающей промышленности</t>
  </si>
  <si>
    <t>Годовой показатель.                                                                  За отчетный период проведение агропромышленных выставок с участием предприятий агропромышленного комплекса области при государственной поддержке из областного бюджета не предусмотрено</t>
  </si>
  <si>
    <t>Годовой показатель</t>
  </si>
  <si>
    <t>обеспечение закрепления квалифицированных кадров на селе, предоставление государственной поддержки 31 молодому специалисту, трудоустроившемуся на работу в сельской местности</t>
  </si>
  <si>
    <t>Предоставление субсидий носит заявительный характер. За счет средств областного бюджета оказана финансовая поддержка  21 молодому специалисту  20 районов области (Базарно-Карабулакского, Балашовского, Балаковского, Вольского, Калининского, Марксовского, Пугачевского, Перелюбского, Питерского и других) трудоустроившимся на работу в сельской местности</t>
  </si>
  <si>
    <t>повышение доступности и качества консультационных услуг для сельхозтоваропроизводителей, создание и обеспечение работы агропортала Саратовской области на сайте информационно-консультационной службы агропромышленного комплекса области; повышение качества представляемых документов на право получения субсидий и услуг по организации реализации сельскохозяйственной продукции и продуктов питания; количество проведенных консультаций - 820 шт</t>
  </si>
  <si>
    <t xml:space="preserve">С начала 2021 года проведено 355  консультаций </t>
  </si>
  <si>
    <t xml:space="preserve">Годовой показатель  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</si>
  <si>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 - 26,2 тыс. т.; производство яиц в хозяйствах всех категорий - 934,5 млн.шт., производство яиц в сельскохозяйственных организациях, крестьянских (фермерских) хозяйствах, включая индивидуальных предпринимателей - 489,7 млн. шт.</t>
  </si>
  <si>
    <t>своевременное обеспечение ветеринарными лекарственными средствами и препаратами для оперативной диагностики и профилактической вакцинации животных (птицы) в зонах высокого риска возникновения очагов заразных болезней, создание условий для проведения профилактических мероприятий по предупреждению очагов заразных болезней животных, обеспечения населения качественной животноводческой продукцией; количество приобретенных средств для ветеринарного применения - 400 л.</t>
  </si>
  <si>
    <t>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поддержку, за последние пять лет (включая отчетный период), по отношению к предыдущему году" составит 8,0%</t>
  </si>
  <si>
    <t>обеспечение эпизоотического благополучия территории области и реализация системы мер по предупреждению распространения и ликвидации африканской чумы свиней (АЧС); количество приобретенных наборов для диагностики африканской чумы свиней - 18 ед</t>
  </si>
  <si>
    <t xml:space="preserve">повышение финансовой устойчивости предприятий и организаций АПК области за счет возмещения части затрат на уплату процентов по инвестиционным кредитам, привлеченным до 1 января 2017 года. Объем остатка ссудной задолженности по субсидируемым инвестиционным кредитам (займам) в АПК составит 234672,23 тыс рублей. </t>
  </si>
  <si>
    <t xml:space="preserve">Годовой показатель. Согласно п.27 Постановления Правительства РФ                                                     от 06.09.2018г №1063 показатель  является обратным. </t>
  </si>
  <si>
    <t>Площадь закладки многолетних насаждений - 400га</t>
  </si>
  <si>
    <t>Средства разрешается направлять на приобретение или строительство новых объектов для производства, хранения и переработки сельхозпродукции, на комплектацию этих объектов оборудованием, сельскохозяйственной техникой и спецтранспортом, на закупку животных, птицы и рыбопосадочного материала</t>
  </si>
  <si>
    <t xml:space="preserve">Годовой показатель, за отчетный период финансирование мероприятия за счет средств областного и федерального бюджетов не осуществлялось </t>
  </si>
  <si>
    <t xml:space="preserve">Годовой показатель, за отчетный период финансирование мероприятия за счет средств областного бюджета не осуществлялось </t>
  </si>
  <si>
    <t xml:space="preserve">Годовой показатель, за отчетный период  финансирование мероприятия за счет средств областного бюджета не осуществлялось </t>
  </si>
  <si>
    <t>Количество проектов грантополучателей, реализуемых с помощью грантовой поддержки на развитие семейных ферм - 6. Прирост объема сельскохозяйственной продукции, произведенной в отчетном году грантополучателями, реализующими проекты развития семейных ферм за последние пять лет (включая отчетный период), по отношению к предыдущему году - 6%</t>
  </si>
  <si>
    <t>развитие материально-технической базы 3 сельскохозяйственных потребительских кооперативов; организация их деятельности по заготовке, хранению, подработке, переработке, сортировке, убою, первичной переработке сельскохозяйственной продукции, решение вопросов сбыта продукции, произведенной сельхозтоваропроизводителями. 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поддержку, за последние пять лет (включая отчетный период), по отношению к предыдущему году составит 8%</t>
  </si>
  <si>
    <t>стабилизация производства продукции животноводства; производство молока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- 105,7 тыс. тонн</t>
  </si>
  <si>
    <t xml:space="preserve">Годовой показатель,                      за отчетный период финансирование мероприятия за счет средств областного и федерального бюджетов не осуществлялось </t>
  </si>
  <si>
    <t xml:space="preserve">Годовой показатель,                                                     за отчетный период финансирование мероприятия за счет средств областного и федерального бюджетов не осуществлялось </t>
  </si>
  <si>
    <t>увеличение производства  и реализации тонкорунной и полутонкорунной шерсти, повышение занятости, доходов и уровня жизни населения на территориях  традиционного содержания овец; объем произведенной шерсти, полученной от тонкорунных и полутонкорунных пород овец 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организациям, составит 30 тонн</t>
  </si>
  <si>
    <t>страхование рисков потери доходов при производстве продукции растениеводства в случаях утраты (гибели) урожая сельскохозяйственных культур; доля застрахованной (посадочной) площади в общей посевной (посадочной) площади составит 0,48 %</t>
  </si>
  <si>
    <t>страхование рисков потери доходов при производстве продукции животноводства в случаях гибели сельскохозяйственных животных; доля застрахованного поголовья сельскохозяйственных животных в общем поголовье составит 5,1%</t>
  </si>
  <si>
    <t>стабилизация производства продукции растениеводства;  размер посевных площадей, занятых зерновыми, зернобобовыми, масличными и кормовыми сельскохозяйственными культурами в области в сельскохозяйственных организациях, крестьянских (фермерских) хозяйствах, включая индивидуальных предпринимателей), являющихся получателями субсидии - 1000 тыс. га;  доля площади, засеваемой элитными семенами, в сельскохозяйственных организациях, крестьянских (фермерских) хозяйствах, включая индивидуальных предпринимателей), являющихся получателями субсидии, в общей площади посевов, занятой семенами сортов растений - 1%, 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- 50 тыс. т, объем произведенных семян подсолнечника - 25,38 т</t>
  </si>
  <si>
    <t>численность товарного поголовья коров специализированных мясных пород  в сельскохозяйственных организациях, крестьянских (фермерских) хозяйствах, включая индивидуальных предпринимателей, составит 18,5 тыс. голов</t>
  </si>
  <si>
    <t>наращивание поголовья овец на территориях их традиционного содержания, повышение занятости, доходов и уровня жизни населения этих территорий; маточное поголовье овец и коз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субсидии, составит 62,1тыс. голов.</t>
  </si>
  <si>
    <t xml:space="preserve">За счет средств областного и федерального бюджетов оказана финансовая поддержка 12 сельхозтоваропроизводителям Балаковского, Новоузенского, Краснокутского, Энгельсского районов области и г.Саратова </t>
  </si>
  <si>
    <t xml:space="preserve">В целях формирования программы научно-исследовательских и опытно-конструкторских разработок на 2021 год проведены заседания секций научно-технического Совета министерства сельского хозяйства Саратовской области. </t>
  </si>
  <si>
    <t xml:space="preserve">Для обеспечения реализации государственной услуги по выдаче племенных свидетельств в соответствии с постановлением Правительства Саратовской области от 4 февраля 2020 года № 58-П «О внесении изменений в постановление Правительства Саратовской области от 17 ноября 2006 года № 354-П» и необходимостью проведения закупочных процедур и заключения государственного контракта на племенную продукцию (материал) подпрограмма  дополнена мероприятием с показателем результативности – 2500 штук в год
</t>
  </si>
  <si>
    <t xml:space="preserve">министерство сельского хозяйства области         </t>
  </si>
  <si>
    <t xml:space="preserve">снижение природных рисков, связанных с размещением большей части сельскохозяйственного производства в зоне рискованного земледелия, внедрение инновационных способов, методов и технологий орошения земель сельскохозяйственного назначения; ввод в эксплуатацию мелиорируемых земель, принадлежащих сельскохозяйственным товаропроизводителям на праве собственности или переданных им в пользование в установленном порядке - 4021,0 га </t>
  </si>
  <si>
    <t xml:space="preserve">Годовой показатель, за отчетный период  финансирование мероприятия за счет средств областного и федерального бюджетов не осуществлялось </t>
  </si>
  <si>
    <t>возмещение части затрат, связанных с приобретением продовольственной пшеницы, в размере, не превышающем 50 процентов разницы между текущей ценой на продовольственную пшеницу и среднемесячной средней ценой за аналогичные периоды 3 предыдущих лет по данным Росстата, скорректированной с учетом инфляции; объем продовольственной пшеницы, приобретенной производителями муки с использованием иных межбюджетных трансфертов составит 44081 тонн, производство муки из зерновых культур, овощных и других растительных культур, смеси из них составит 266,5 тыс тонн</t>
  </si>
  <si>
    <t>возмещение предприятиям хлебопекарной промышленности части затрат на реализацию 1 тонны произведенных и реализованных хлеба и хлебобулочных изделий (без учёта налога на добавленную стоимость); объем произведенных и реализованных хлеба и хлебобулочных изделий с использованием компенсации составит 12898,55 тонн, производство хлебобулочных изделий, обогащенных микронутриентами, и диетических хлебобулочных изделий составит 1,0 тыс тонн</t>
  </si>
  <si>
    <t xml:space="preserve">Объем реализованных и (или) отгруженных на собственную переработку бобов соевых и (или) семян рапса составит 22,0 тыс тонн </t>
  </si>
  <si>
    <t xml:space="preserve">ввод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6016,3 га
</t>
  </si>
  <si>
    <t xml:space="preserve">повышение конкурентоспособности продукции агропромышленного комплекса на рынках зарубежных стран; расширение географии экспорта и ассортимента продукции агропромышленного комплекса, поставляемой  на экспорт. Объем экспорта продукции АПК составит 410,0 млн долларов США </t>
  </si>
  <si>
    <t xml:space="preserve">Годовой показатель </t>
  </si>
  <si>
    <t>За счет средств областного и федерального бюджетов оказана финансовая поддержка ООО "Студенецкое" Балаковского района, ООО "Рубеж" Пугачевского района Введено в эксплуатацию 1972,4 га мелиорируемых земель</t>
  </si>
  <si>
    <t>обеспечение деятельности Центра компетенций в сфере сельскохозяйственной кооперации и поддержки фермеров в Саратовской области</t>
  </si>
  <si>
    <t xml:space="preserve"> За счет средств областного и федерального бюджетов оказана финансовая поддержка 8 сельскохозяйственным потребительским кооперативам: СССПК "Маврино" Балаковского района, СПССК "Триумф" Ивантеевского района, СССППК "Красноармейский" Красноармейского района, СППССК "Феникс"  Перелюбского района,  СПССК "Буренка" Пугачевского района,  СССПК "Амир"  Советского района,  СПССК "Хвалынский сад" и СПСОК "Алексеевский"  Хвалынского района</t>
  </si>
  <si>
    <t>За счет средств областного и федерального бюджетов оказана финансовая поддержка центру компетенций в сфере сельскохозяйственной кооперации и поддержки фермеров. Осуществлялась консультационная деятельность для сельскохозяйственных кооперативов  и  фермеров области</t>
  </si>
  <si>
    <t>Государственная программа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</t>
  </si>
  <si>
    <t>Годовой показатель.  В первом полугодии 2021 года уборочные работы не проводились</t>
  </si>
  <si>
    <t>Годовой показатель. Приведены статистические данные за январь-май 2021 года</t>
  </si>
  <si>
    <t xml:space="preserve">Годовой показатель. Согласно данным ФТС России, объем экспорта продукции АПК Саратовской области с начала 2021 года составил 112,5 млн долл. США (357,8 тыс.тонн). В структуре регионального агроэкспорта наибольшую долю (38,0%) занимают жиры и масла животного или растительного происхождения и продукты их расщепления, готовые пищевые жиры, воски животного или растительного происхождения. Основным импортером является Узбекистан. На втором месте по объему экспорта в стоимостном выражении - злаки, большая часть этой продукции направлена в Азербайджан. Третье место в структуре экспорта занимают остатки и отходы пищевой промышленности, готовые корма для животных, почти весь объем экспорта этой продукции - поставки в Латвию. На овощи и некоторые съедобные корнеплоды и клубнеплоды приходится 9,1% экспорта продукции АПК. </t>
  </si>
  <si>
    <t xml:space="preserve">Годовой показатель. В 2020 году мониторинг показателя  не осуществлялся. </t>
  </si>
  <si>
    <t xml:space="preserve">Согласно данным ФТС России, объем экспорта продукции АПК Саратовской области с начала 2021 года составил 112,5 млн долл. США (357,8 тыс.тонн). В структуре регионального агроэкспорта наибольшую долю (38,0%) занимают жиры и масла животного или растительного происхождения и продукты их расщепления, готовые пищевые жиры, воски животного или растительного происхождения. Основным импортером является Узбекистан. На втором месте по объему экспорта в стоимостном выражении - злаки, большая часть этой продукции направлена в Азербайджан. Третье место в структуре экспорта занимают остатки и отходы пищевой промышленности, готовые корма для животных, почти весь объем экспорта этой продукции - поставки в Латвию. На овощи и некоторые съедобные корнеплоды и клубнеплоды приходится 9,1% экспорта продукции АПК. </t>
  </si>
  <si>
    <t>Обоснование  отклонений значений показателя (при наличии)</t>
  </si>
  <si>
    <t>Показатель  (наименование)</t>
  </si>
  <si>
    <t>Годовой показатель. Приведены статистические данные за январь-апрель 2021 года</t>
  </si>
  <si>
    <t>Годовой показатель. В 2020 году мониторинг показателя  не осуществлялся. На отчетную дату  оказана финансовая поддержка 8 кооперативам</t>
  </si>
  <si>
    <t>Годовой показатель. Приведены статистические данные за январь-июнь 2021 года</t>
  </si>
  <si>
    <t xml:space="preserve">Объем производства продукции товарной аквакультуры, включая посадочный материал, за отчетный период составил 2235 тонн. </t>
  </si>
  <si>
    <t>За январь-июнь 2021 года 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  составило 3,0  тыс. т.; производство яиц в хозяйствах всех категорий - 474,4 млн.шт., производство яиц в сельскохозяйственных организациях, крестьянских (фермерских) хозяйствах, включая индивидуальных предпринимателей  - 262,8млн. шт.</t>
  </si>
  <si>
    <t xml:space="preserve">За счет средств областного и федерального бюджетов оказана финансовая поддержка 3 бюджетополучателям 9 районов области. Объем остатка ссудной задолженности по субсидируемым инвестиционным кредитам (займам) в АПК составил 260314,3  тыс рублей.                                                                                     </t>
  </si>
  <si>
    <t xml:space="preserve">По оперативной информации муниципальных районов области с начала года площадь закладки многолетних насаждений составила 277  га. </t>
  </si>
  <si>
    <t xml:space="preserve">За счет средств областного и федерального бюджетов оказана финансовая поддержка 42 сельхозтоваропроизводителям  20 районов области (Аткарского, Базарно-Карабулакского, Балашовского, Калининского, Пугачевского, Марксовского, Романовского и других). Производство молока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составило 58,4 тыс. тонн </t>
  </si>
  <si>
    <t>За счет средств областного и федерального бюджетов оказана финансовая поддержка 10 сельхозтоваропроизводителям 9 районов области ( Марксовского, Краснокутского, Озинского, Новоузенского и других районов). Племенное маточное поголовье сельскохозяйственных животных составило 13,5 тыс. усл. голов</t>
  </si>
  <si>
    <t>За счет средств областного и федерального бюджетов оказана финансовая поддержка 13 сельхозтоваропроизводителям 8 районов области (в том числе: Аркадакский, Балашовский, Екатериновский, Краснопартизанский и другие)</t>
  </si>
  <si>
    <t xml:space="preserve">За счет средств областного и федерального бюджетов оказана финансовая поддержка 674 сельхозтоваропроизводителям 37 районов области. </t>
  </si>
  <si>
    <t>За счет средств областного и федерального бюджетов оказана финансовая поддержка 63 сельхозтоваропроизводителям 10 районов области (Алгайского, Новоузенского, Перелюбского, Энгельсского и других). Численность товарного поголовья коров специализированных мясных пород  в сельскохозяйственных организациях, крестьянских (фермерских) хозяйствах, включая индивидуальных предпринимателей, составила 12,2  тыс. голов</t>
  </si>
  <si>
    <t>За счет средств областного и федерального бюджетов оказана финансовая поддержка 58 сельхозтоваропроизводителям 13 районов области (Алгайского, Новоузенского, Пугачевского, Энгельсского и других). Маточное поголовье овец и коз составило 35,2 тыс голов</t>
  </si>
  <si>
    <t>За счет средств областного и федерального бюджетов оказана финансовая поддержка 11 сельхозтоваропроизводителям Аркадакского, Балаковского, Балашовского, Энгельсского районов области и г.Саратова за закупку 42,7 тыс тонн продовольственной пшеницы</t>
  </si>
  <si>
    <t>За счет средств областного и федерального бюджетов оказана финансовая поддержка 22 сельхозтоваропроизводителям 22 районов области (в т.ч. Балаковский, Марксовский, Советский, Энгельсский и другие). Введено 5,4 тыс га мелиорируемых земель. За проведение культуртехнических мероприятий на площади 384 га оказана финансовая поддержка 3 сельхозтоварпроизводителям 2 районов области</t>
  </si>
  <si>
    <t xml:space="preserve">За счет средств областного бюджета приобретено 3500 штук бланков племенных свидетельств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</si>
</sst>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A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rgb="FF00000A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3" fillId="0" borderId="0"/>
  </cellStyleXfs>
  <cellXfs count="250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protection locked="0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>
      <alignment horizontal="left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/>
    </xf>
    <xf numFmtId="0" fontId="15" fillId="0" borderId="0" xfId="0" applyFont="1" applyFill="1" applyAlignment="1" applyProtection="1">
      <protection locked="0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164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Fill="1" applyBorder="1" applyAlignment="1" applyProtection="1">
      <alignment horizontal="left" vertical="center"/>
      <protection locked="0"/>
    </xf>
    <xf numFmtId="164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3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21" fillId="0" borderId="0" xfId="0" applyFont="1" applyFill="1" applyAlignment="1"/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/>
    <xf numFmtId="0" fontId="2" fillId="0" borderId="0" xfId="0" applyFont="1" applyFill="1" applyBorder="1"/>
    <xf numFmtId="0" fontId="1" fillId="0" borderId="19" xfId="0" applyFont="1" applyFill="1" applyBorder="1" applyAlignment="1">
      <alignment horizontal="center" vertical="center"/>
    </xf>
    <xf numFmtId="0" fontId="24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19" fillId="0" borderId="21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25" fillId="0" borderId="0" xfId="0" applyFont="1" applyFill="1" applyAlignment="1">
      <alignment horizontal="justify"/>
    </xf>
    <xf numFmtId="0" fontId="20" fillId="0" borderId="4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16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16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1" xfId="0" applyNumberFormat="1" applyFont="1" applyFill="1" applyBorder="1" applyAlignment="1">
      <alignment horizontal="center" vertical="top" wrapText="1"/>
    </xf>
    <xf numFmtId="0" fontId="27" fillId="0" borderId="25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0" fontId="27" fillId="0" borderId="3" xfId="0" applyNumberFormat="1" applyFont="1" applyFill="1" applyBorder="1" applyAlignment="1">
      <alignment horizontal="left" vertical="top" wrapText="1"/>
    </xf>
    <xf numFmtId="164" fontId="27" fillId="0" borderId="3" xfId="0" applyNumberFormat="1" applyFont="1" applyFill="1" applyBorder="1" applyAlignment="1">
      <alignment horizontal="center" vertical="top" wrapText="1"/>
    </xf>
    <xf numFmtId="0" fontId="27" fillId="0" borderId="23" xfId="0" applyFont="1" applyFill="1" applyBorder="1" applyAlignment="1">
      <alignment horizontal="left" vertical="top" wrapText="1"/>
    </xf>
    <xf numFmtId="0" fontId="27" fillId="0" borderId="20" xfId="0" applyFont="1" applyFill="1" applyBorder="1" applyAlignment="1">
      <alignment horizontal="left" vertical="top" wrapText="1"/>
    </xf>
    <xf numFmtId="164" fontId="27" fillId="0" borderId="2" xfId="0" applyNumberFormat="1" applyFont="1" applyFill="1" applyBorder="1" applyAlignment="1">
      <alignment horizontal="center" vertical="top" wrapText="1"/>
    </xf>
    <xf numFmtId="0" fontId="27" fillId="0" borderId="22" xfId="0" applyFont="1" applyFill="1" applyBorder="1" applyAlignment="1" applyProtection="1">
      <alignment vertical="top" wrapText="1"/>
      <protection locked="0"/>
    </xf>
    <xf numFmtId="0" fontId="26" fillId="0" borderId="1" xfId="0" applyFont="1" applyFill="1" applyBorder="1"/>
    <xf numFmtId="0" fontId="26" fillId="0" borderId="25" xfId="0" applyFont="1" applyFill="1" applyBorder="1"/>
    <xf numFmtId="0" fontId="8" fillId="0" borderId="22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vertical="top" wrapText="1"/>
    </xf>
    <xf numFmtId="0" fontId="27" fillId="0" borderId="12" xfId="0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27" fillId="0" borderId="4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8" fillId="0" borderId="21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27" fillId="0" borderId="12" xfId="0" applyFont="1" applyFill="1" applyBorder="1" applyAlignment="1">
      <alignment horizontal="left" vertical="top" wrapText="1"/>
    </xf>
    <xf numFmtId="0" fontId="27" fillId="0" borderId="12" xfId="0" applyNumberFormat="1" applyFont="1" applyFill="1" applyBorder="1" applyAlignment="1">
      <alignment horizontal="left" vertical="top" wrapText="1"/>
    </xf>
    <xf numFmtId="164" fontId="27" fillId="0" borderId="12" xfId="0" applyNumberFormat="1" applyFont="1" applyFill="1" applyBorder="1" applyAlignment="1">
      <alignment horizontal="center" vertical="top" wrapText="1"/>
    </xf>
    <xf numFmtId="0" fontId="27" fillId="0" borderId="13" xfId="0" applyFont="1" applyFill="1" applyBorder="1" applyAlignment="1">
      <alignment horizontal="left" vertical="top" wrapText="1"/>
    </xf>
    <xf numFmtId="0" fontId="8" fillId="0" borderId="2" xfId="0" applyFont="1" applyFill="1" applyBorder="1" applyAlignment="1" applyProtection="1">
      <alignment vertical="top" wrapText="1"/>
      <protection locked="0"/>
    </xf>
    <xf numFmtId="0" fontId="27" fillId="0" borderId="2" xfId="0" applyFont="1" applyFill="1" applyBorder="1" applyAlignment="1" applyProtection="1">
      <alignment vertical="top" wrapText="1"/>
      <protection locked="0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top" wrapText="1"/>
    </xf>
    <xf numFmtId="0" fontId="28" fillId="0" borderId="20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center" vertical="top" wrapText="1"/>
    </xf>
    <xf numFmtId="164" fontId="28" fillId="0" borderId="2" xfId="0" applyNumberFormat="1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center"/>
    </xf>
    <xf numFmtId="164" fontId="28" fillId="0" borderId="37" xfId="0" applyNumberFormat="1" applyFont="1" applyFill="1" applyBorder="1" applyAlignment="1">
      <alignment horizontal="center" vertical="top" wrapText="1"/>
    </xf>
    <xf numFmtId="0" fontId="27" fillId="0" borderId="24" xfId="0" applyFont="1" applyFill="1" applyBorder="1" applyAlignment="1">
      <alignment vertical="top" wrapText="1"/>
    </xf>
    <xf numFmtId="0" fontId="27" fillId="0" borderId="22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center" vertical="center"/>
    </xf>
    <xf numFmtId="164" fontId="28" fillId="0" borderId="7" xfId="0" applyNumberFormat="1" applyFont="1" applyFill="1" applyBorder="1" applyAlignment="1">
      <alignment horizontal="center" vertical="top" wrapText="1"/>
    </xf>
    <xf numFmtId="0" fontId="27" fillId="0" borderId="25" xfId="0" applyFont="1" applyFill="1" applyBorder="1" applyAlignment="1">
      <alignment vertical="top" wrapText="1"/>
    </xf>
    <xf numFmtId="164" fontId="28" fillId="0" borderId="1" xfId="0" applyNumberFormat="1" applyFont="1" applyFill="1" applyBorder="1" applyAlignment="1">
      <alignment horizontal="center" vertical="top" wrapText="1"/>
    </xf>
    <xf numFmtId="0" fontId="27" fillId="0" borderId="21" xfId="0" applyFont="1" applyFill="1" applyBorder="1" applyAlignment="1">
      <alignment vertical="top" wrapText="1"/>
    </xf>
    <xf numFmtId="0" fontId="27" fillId="0" borderId="3" xfId="0" applyFont="1" applyFill="1" applyBorder="1" applyAlignment="1">
      <alignment horizontal="center" vertical="top" wrapText="1"/>
    </xf>
    <xf numFmtId="0" fontId="27" fillId="0" borderId="20" xfId="0" applyFont="1" applyFill="1" applyBorder="1" applyAlignment="1">
      <alignment vertical="top" wrapText="1"/>
    </xf>
    <xf numFmtId="0" fontId="27" fillId="0" borderId="2" xfId="0" applyFont="1" applyFill="1" applyBorder="1" applyAlignment="1">
      <alignment horizontal="center" vertical="top" wrapText="1"/>
    </xf>
    <xf numFmtId="164" fontId="28" fillId="0" borderId="35" xfId="0" applyNumberFormat="1" applyFont="1" applyFill="1" applyBorder="1" applyAlignment="1">
      <alignment horizontal="center" vertical="top" wrapText="1"/>
    </xf>
    <xf numFmtId="0" fontId="28" fillId="0" borderId="24" xfId="0" applyFont="1" applyFill="1" applyBorder="1" applyAlignment="1">
      <alignment vertical="top" wrapText="1"/>
    </xf>
    <xf numFmtId="0" fontId="28" fillId="0" borderId="25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vertical="top" wrapText="1"/>
    </xf>
    <xf numFmtId="165" fontId="28" fillId="0" borderId="1" xfId="0" applyNumberFormat="1" applyFont="1" applyFill="1" applyBorder="1" applyAlignment="1">
      <alignment horizontal="center" vertical="top" wrapText="1"/>
    </xf>
    <xf numFmtId="2" fontId="27" fillId="0" borderId="1" xfId="0" applyNumberFormat="1" applyFont="1" applyFill="1" applyBorder="1" applyAlignment="1">
      <alignment horizontal="center" vertical="top" wrapText="1"/>
    </xf>
    <xf numFmtId="2" fontId="28" fillId="0" borderId="1" xfId="0" applyNumberFormat="1" applyFont="1" applyFill="1" applyBorder="1" applyAlignment="1">
      <alignment horizontal="center" vertical="top" wrapText="1"/>
    </xf>
    <xf numFmtId="1" fontId="27" fillId="0" borderId="1" xfId="0" applyNumberFormat="1" applyFont="1" applyFill="1" applyBorder="1" applyAlignment="1">
      <alignment horizontal="center" vertical="top" wrapText="1"/>
    </xf>
    <xf numFmtId="1" fontId="28" fillId="0" borderId="1" xfId="0" applyNumberFormat="1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top" wrapText="1"/>
    </xf>
    <xf numFmtId="164" fontId="28" fillId="0" borderId="4" xfId="0" applyNumberFormat="1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vertical="top" wrapText="1"/>
    </xf>
    <xf numFmtId="0" fontId="27" fillId="0" borderId="30" xfId="0" applyFont="1" applyFill="1" applyBorder="1" applyAlignment="1">
      <alignment vertical="top" wrapText="1"/>
    </xf>
    <xf numFmtId="0" fontId="27" fillId="0" borderId="27" xfId="0" applyFont="1" applyFill="1" applyBorder="1" applyAlignment="1">
      <alignment horizontal="center" vertical="top" wrapText="1"/>
    </xf>
    <xf numFmtId="164" fontId="27" fillId="0" borderId="27" xfId="0" applyNumberFormat="1" applyFont="1" applyFill="1" applyBorder="1" applyAlignment="1">
      <alignment horizontal="center" vertical="top" wrapText="1"/>
    </xf>
    <xf numFmtId="0" fontId="20" fillId="0" borderId="26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7" fillId="0" borderId="22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28" fillId="0" borderId="3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164" fontId="27" fillId="0" borderId="4" xfId="0" applyNumberFormat="1" applyFont="1" applyFill="1" applyBorder="1" applyAlignment="1">
      <alignment horizontal="center" vertical="top" wrapText="1"/>
    </xf>
    <xf numFmtId="164" fontId="28" fillId="0" borderId="3" xfId="0" applyNumberFormat="1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vertical="top" wrapText="1"/>
    </xf>
    <xf numFmtId="1" fontId="28" fillId="0" borderId="35" xfId="0" applyNumberFormat="1" applyFont="1" applyFill="1" applyBorder="1" applyAlignment="1">
      <alignment horizontal="center" vertical="top" wrapText="1"/>
    </xf>
    <xf numFmtId="0" fontId="28" fillId="0" borderId="27" xfId="0" applyFont="1" applyFill="1" applyBorder="1" applyAlignment="1">
      <alignment horizontal="center" vertical="center"/>
    </xf>
    <xf numFmtId="164" fontId="28" fillId="0" borderId="36" xfId="0" applyNumberFormat="1" applyFont="1" applyFill="1" applyBorder="1" applyAlignment="1">
      <alignment horizontal="center" vertical="top" wrapText="1"/>
    </xf>
    <xf numFmtId="0" fontId="28" fillId="0" borderId="28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1" fontId="27" fillId="0" borderId="3" xfId="0" applyNumberFormat="1" applyFont="1" applyFill="1" applyBorder="1" applyAlignment="1">
      <alignment horizontal="center" vertical="top" wrapText="1"/>
    </xf>
    <xf numFmtId="0" fontId="28" fillId="0" borderId="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horizontal="center" vertical="top" wrapText="1"/>
    </xf>
    <xf numFmtId="0" fontId="27" fillId="0" borderId="34" xfId="0" applyFont="1" applyFill="1" applyBorder="1" applyAlignment="1">
      <alignment vertical="top" wrapText="1"/>
    </xf>
    <xf numFmtId="164" fontId="8" fillId="0" borderId="11" xfId="0" applyNumberFormat="1" applyFont="1" applyFill="1" applyBorder="1" applyAlignment="1">
      <alignment vertical="top" wrapText="1"/>
    </xf>
    <xf numFmtId="164" fontId="27" fillId="0" borderId="12" xfId="0" applyNumberFormat="1" applyFont="1" applyFill="1" applyBorder="1" applyAlignment="1">
      <alignment vertical="top" wrapText="1"/>
    </xf>
    <xf numFmtId="164" fontId="8" fillId="0" borderId="12" xfId="0" applyNumberFormat="1" applyFont="1" applyFill="1" applyBorder="1" applyAlignment="1">
      <alignment vertical="top" wrapText="1"/>
    </xf>
    <xf numFmtId="164" fontId="8" fillId="0" borderId="13" xfId="0" applyNumberFormat="1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27" fillId="0" borderId="2" xfId="0" applyFont="1" applyFill="1" applyBorder="1" applyAlignment="1">
      <alignment vertical="top" wrapText="1"/>
    </xf>
    <xf numFmtId="164" fontId="19" fillId="0" borderId="2" xfId="0" applyNumberFormat="1" applyFont="1" applyFill="1" applyBorder="1" applyAlignment="1">
      <alignment horizontal="center" vertical="top" wrapText="1"/>
    </xf>
    <xf numFmtId="0" fontId="19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164" fontId="19" fillId="0" borderId="1" xfId="0" applyNumberFormat="1" applyFont="1" applyFill="1" applyBorder="1" applyAlignment="1">
      <alignment horizontal="center" vertical="top" wrapText="1"/>
    </xf>
    <xf numFmtId="0" fontId="27" fillId="0" borderId="2" xfId="0" applyNumberFormat="1" applyFont="1" applyFill="1" applyBorder="1" applyAlignment="1">
      <alignment horizontal="left" vertical="top" wrapText="1"/>
    </xf>
    <xf numFmtId="0" fontId="27" fillId="0" borderId="24" xfId="0" applyFont="1" applyFill="1" applyBorder="1" applyAlignment="1">
      <alignment horizontal="left" vertical="top" wrapText="1"/>
    </xf>
    <xf numFmtId="0" fontId="27" fillId="0" borderId="1" xfId="0" applyNumberFormat="1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1" xfId="0" applyFont="1" applyFill="1" applyBorder="1" applyAlignment="1" applyProtection="1">
      <alignment vertical="top" wrapText="1"/>
      <protection locked="0"/>
    </xf>
    <xf numFmtId="0" fontId="26" fillId="0" borderId="3" xfId="0" applyFont="1" applyFill="1" applyBorder="1"/>
    <xf numFmtId="0" fontId="27" fillId="0" borderId="5" xfId="0" applyFont="1" applyFill="1" applyBorder="1" applyAlignment="1">
      <alignment horizontal="left" vertical="top" wrapText="1"/>
    </xf>
    <xf numFmtId="0" fontId="27" fillId="0" borderId="1" xfId="0" applyFont="1" applyFill="1" applyBorder="1" applyAlignment="1" applyProtection="1">
      <alignment vertical="top" wrapText="1"/>
      <protection locked="0"/>
    </xf>
    <xf numFmtId="0" fontId="27" fillId="0" borderId="7" xfId="0" applyFont="1" applyFill="1" applyBorder="1" applyAlignment="1" applyProtection="1">
      <alignment vertical="top" wrapText="1"/>
      <protection locked="0"/>
    </xf>
    <xf numFmtId="0" fontId="28" fillId="0" borderId="1" xfId="0" applyFont="1" applyFill="1" applyBorder="1" applyAlignment="1">
      <alignment horizontal="left" vertical="top" wrapText="1"/>
    </xf>
    <xf numFmtId="0" fontId="27" fillId="0" borderId="30" xfId="0" applyFont="1" applyFill="1" applyBorder="1" applyAlignment="1" applyProtection="1">
      <alignment horizontal="left" vertical="top" wrapText="1"/>
      <protection locked="0"/>
    </xf>
    <xf numFmtId="0" fontId="27" fillId="0" borderId="27" xfId="0" applyFont="1" applyFill="1" applyBorder="1" applyAlignment="1">
      <alignment horizontal="left" vertical="top" wrapText="1"/>
    </xf>
    <xf numFmtId="0" fontId="26" fillId="0" borderId="27" xfId="0" applyFont="1" applyFill="1" applyBorder="1"/>
    <xf numFmtId="0" fontId="8" fillId="0" borderId="34" xfId="0" applyFont="1" applyFill="1" applyBorder="1" applyAlignment="1">
      <alignment vertical="top" wrapText="1"/>
    </xf>
    <xf numFmtId="0" fontId="27" fillId="0" borderId="38" xfId="0" applyFont="1" applyFill="1" applyBorder="1" applyAlignment="1">
      <alignment vertical="top" wrapText="1"/>
    </xf>
    <xf numFmtId="0" fontId="8" fillId="0" borderId="20" xfId="0" applyFont="1" applyFill="1" applyBorder="1" applyAlignment="1" applyProtection="1">
      <alignment vertical="top" wrapText="1"/>
      <protection locked="0"/>
    </xf>
    <xf numFmtId="0" fontId="8" fillId="0" borderId="24" xfId="0" applyFont="1" applyFill="1" applyBorder="1" applyAlignment="1" applyProtection="1">
      <alignment vertical="top" wrapText="1"/>
      <protection locked="0"/>
    </xf>
    <xf numFmtId="0" fontId="27" fillId="0" borderId="28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164" fontId="10" fillId="0" borderId="1" xfId="0" applyNumberFormat="1" applyFont="1" applyFill="1" applyBorder="1" applyAlignment="1" applyProtection="1">
      <alignment horizontal="left" vertical="top" wrapText="1"/>
      <protection locked="0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vertical="top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Alignment="1">
      <alignment horizontal="center" vertical="center"/>
    </xf>
    <xf numFmtId="164" fontId="10" fillId="0" borderId="3" xfId="0" applyNumberFormat="1" applyFont="1" applyFill="1" applyBorder="1" applyAlignment="1" applyProtection="1">
      <alignment horizontal="left" vertical="top" wrapText="1"/>
      <protection locked="0"/>
    </xf>
    <xf numFmtId="164" fontId="10" fillId="0" borderId="4" xfId="0" applyNumberFormat="1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center" vertical="top" wrapText="1"/>
      <protection locked="0"/>
    </xf>
    <xf numFmtId="0" fontId="10" fillId="0" borderId="4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10" fillId="0" borderId="3" xfId="0" applyFont="1" applyFill="1" applyBorder="1" applyAlignment="1" applyProtection="1">
      <alignment horizontal="left" vertical="top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center"/>
    </xf>
    <xf numFmtId="0" fontId="17" fillId="0" borderId="3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17" fillId="0" borderId="5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164" fontId="8" fillId="0" borderId="11" xfId="0" applyNumberFormat="1" applyFont="1" applyFill="1" applyBorder="1" applyAlignment="1">
      <alignment horizontal="center" vertical="top" wrapText="1"/>
    </xf>
    <xf numFmtId="164" fontId="8" fillId="0" borderId="12" xfId="0" applyNumberFormat="1" applyFont="1" applyFill="1" applyBorder="1" applyAlignment="1">
      <alignment horizontal="center" vertical="top" wrapText="1"/>
    </xf>
    <xf numFmtId="164" fontId="8" fillId="0" borderId="13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7" fillId="0" borderId="31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0" fontId="27" fillId="0" borderId="32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33" xfId="0" applyFont="1" applyFill="1" applyBorder="1" applyAlignment="1">
      <alignment horizontal="center" vertical="top" wrapText="1"/>
    </xf>
    <xf numFmtId="0" fontId="27" fillId="0" borderId="25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27" fillId="0" borderId="20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27" fillId="0" borderId="25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top" wrapText="1"/>
    </xf>
    <xf numFmtId="0" fontId="27" fillId="0" borderId="1" xfId="0" applyNumberFormat="1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/>
    </xf>
    <xf numFmtId="0" fontId="21" fillId="0" borderId="0" xfId="0" applyFont="1" applyFill="1" applyAlignment="1">
      <alignment horizontal="center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0" fontId="20" fillId="0" borderId="29" xfId="0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K404"/>
  <sheetViews>
    <sheetView topLeftCell="A136" zoomScale="90" zoomScaleNormal="90" workbookViewId="0">
      <selection activeCell="B108" sqref="B108:B114"/>
    </sheetView>
  </sheetViews>
  <sheetFormatPr defaultColWidth="9.140625" defaultRowHeight="15"/>
  <cols>
    <col min="1" max="1" width="35.42578125" style="8" customWidth="1"/>
    <col min="2" max="2" width="27.85546875" style="3" customWidth="1"/>
    <col min="3" max="3" width="21.28515625" style="3" customWidth="1"/>
    <col min="4" max="4" width="17" style="34" customWidth="1"/>
    <col min="5" max="5" width="13.42578125" style="6" customWidth="1"/>
    <col min="6" max="6" width="15.140625" style="6" customWidth="1"/>
    <col min="7" max="8" width="12.85546875" style="6" customWidth="1"/>
    <col min="9" max="11" width="13.42578125" style="6" customWidth="1"/>
    <col min="12" max="16384" width="9.140625" style="1"/>
  </cols>
  <sheetData>
    <row r="1" spans="1:11" ht="18" customHeight="1">
      <c r="A1" s="176" t="s">
        <v>27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8" customHeight="1">
      <c r="A2" s="196" t="s">
        <v>41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ht="18" customHeight="1">
      <c r="A3" s="196" t="s">
        <v>42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</row>
    <row r="4" spans="1:11" ht="18" customHeight="1">
      <c r="A4" s="196" t="s">
        <v>201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</row>
    <row r="5" spans="1:11" ht="18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23.25" customHeight="1">
      <c r="A6" s="9"/>
      <c r="B6" s="5"/>
      <c r="C6" s="12"/>
      <c r="D6" s="35"/>
      <c r="E6" s="7"/>
      <c r="F6" s="7"/>
      <c r="G6" s="7"/>
      <c r="H6" s="7"/>
      <c r="I6" s="7"/>
      <c r="K6" s="6" t="s">
        <v>34</v>
      </c>
    </row>
    <row r="7" spans="1:11" ht="19.5" customHeight="1">
      <c r="A7" s="197" t="s">
        <v>35</v>
      </c>
      <c r="B7" s="197" t="s">
        <v>36</v>
      </c>
      <c r="C7" s="199" t="s">
        <v>0</v>
      </c>
      <c r="D7" s="202" t="s">
        <v>37</v>
      </c>
      <c r="E7" s="202" t="s">
        <v>24</v>
      </c>
      <c r="F7" s="202" t="s">
        <v>38</v>
      </c>
      <c r="G7" s="200" t="s">
        <v>33</v>
      </c>
      <c r="H7" s="201"/>
      <c r="I7" s="202" t="s">
        <v>25</v>
      </c>
      <c r="J7" s="202"/>
      <c r="K7" s="202"/>
    </row>
    <row r="8" spans="1:11" ht="117.6" customHeight="1">
      <c r="A8" s="198"/>
      <c r="B8" s="198"/>
      <c r="C8" s="199"/>
      <c r="D8" s="202"/>
      <c r="E8" s="202"/>
      <c r="F8" s="202"/>
      <c r="G8" s="59" t="s">
        <v>32</v>
      </c>
      <c r="H8" s="59" t="s">
        <v>31</v>
      </c>
      <c r="I8" s="60" t="s">
        <v>39</v>
      </c>
      <c r="J8" s="60" t="s">
        <v>40</v>
      </c>
      <c r="K8" s="60" t="s">
        <v>28</v>
      </c>
    </row>
    <row r="9" spans="1:11" ht="17.25" customHeigh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</row>
    <row r="10" spans="1:11" ht="21.75" customHeight="1">
      <c r="A10" s="170" t="s">
        <v>23</v>
      </c>
      <c r="B10" s="163"/>
      <c r="C10" s="2" t="s">
        <v>1</v>
      </c>
      <c r="D10" s="10">
        <f>D11+D13+D15+D16</f>
        <v>2456940.8000000003</v>
      </c>
      <c r="E10" s="10">
        <f>E11+E13</f>
        <v>2767072.31</v>
      </c>
      <c r="F10" s="10">
        <f t="shared" ref="F10:G10" si="0">F11+F13</f>
        <v>2764642.2199999997</v>
      </c>
      <c r="G10" s="10">
        <f t="shared" si="0"/>
        <v>1074725.8</v>
      </c>
      <c r="H10" s="10">
        <f>H11+H13+H16</f>
        <v>1074725.8</v>
      </c>
      <c r="I10" s="10">
        <f>H10/D10*100</f>
        <v>43.742437750229882</v>
      </c>
      <c r="J10" s="10">
        <f>G10/E10*100</f>
        <v>38.83981622439061</v>
      </c>
      <c r="K10" s="10">
        <f>G10/F10*100</f>
        <v>38.873955994204564</v>
      </c>
    </row>
    <row r="11" spans="1:11" ht="24.75" customHeight="1">
      <c r="A11" s="171"/>
      <c r="B11" s="164"/>
      <c r="C11" s="2" t="s">
        <v>2</v>
      </c>
      <c r="D11" s="10">
        <f>D27+D42</f>
        <v>619100</v>
      </c>
      <c r="E11" s="10">
        <f>E27+E42</f>
        <v>618586.81000000006</v>
      </c>
      <c r="F11" s="10">
        <f>F27+F42</f>
        <v>616156.72</v>
      </c>
      <c r="G11" s="10">
        <f>G27+G42</f>
        <v>263545</v>
      </c>
      <c r="H11" s="10">
        <f>H27+H42</f>
        <v>263545</v>
      </c>
      <c r="I11" s="10">
        <f>H11/D11*100</f>
        <v>42.569051849458894</v>
      </c>
      <c r="J11" s="10">
        <f t="shared" ref="J11:J22" si="1">G11/E11*100</f>
        <v>42.6043678493565</v>
      </c>
      <c r="K11" s="10">
        <f t="shared" ref="K11:K21" si="2">G11/F11*100</f>
        <v>42.772397256334401</v>
      </c>
    </row>
    <row r="12" spans="1:11" ht="60">
      <c r="A12" s="171"/>
      <c r="B12" s="164"/>
      <c r="C12" s="2" t="s">
        <v>29</v>
      </c>
      <c r="D12" s="10"/>
      <c r="E12" s="10">
        <f>E28</f>
        <v>172610.11</v>
      </c>
      <c r="F12" s="10"/>
      <c r="G12" s="10">
        <f t="shared" ref="G12:H12" si="3">G28</f>
        <v>70608.2</v>
      </c>
      <c r="H12" s="10">
        <f t="shared" si="3"/>
        <v>70608.2</v>
      </c>
      <c r="I12" s="10"/>
      <c r="J12" s="10">
        <f t="shared" si="1"/>
        <v>40.906178670530949</v>
      </c>
      <c r="K12" s="10"/>
    </row>
    <row r="13" spans="1:11" ht="30">
      <c r="A13" s="171"/>
      <c r="B13" s="164"/>
      <c r="C13" s="2" t="s">
        <v>3</v>
      </c>
      <c r="D13" s="10">
        <f t="shared" ref="D13:H16" si="4">D29</f>
        <v>1763604.4000000004</v>
      </c>
      <c r="E13" s="10">
        <f t="shared" si="4"/>
        <v>2148485.5</v>
      </c>
      <c r="F13" s="10">
        <f t="shared" si="4"/>
        <v>2148485.5</v>
      </c>
      <c r="G13" s="10">
        <f t="shared" si="4"/>
        <v>811180.8</v>
      </c>
      <c r="H13" s="10">
        <f t="shared" si="4"/>
        <v>811180.8</v>
      </c>
      <c r="I13" s="10">
        <f>H13/D13*100</f>
        <v>45.995621240228246</v>
      </c>
      <c r="J13" s="10">
        <f t="shared" si="1"/>
        <v>37.75593551829882</v>
      </c>
      <c r="K13" s="10">
        <f t="shared" si="2"/>
        <v>37.75593551829882</v>
      </c>
    </row>
    <row r="14" spans="1:11" ht="60">
      <c r="A14" s="171"/>
      <c r="B14" s="164"/>
      <c r="C14" s="2" t="s">
        <v>30</v>
      </c>
      <c r="D14" s="10"/>
      <c r="E14" s="10">
        <f t="shared" si="4"/>
        <v>1617688.8</v>
      </c>
      <c r="F14" s="10"/>
      <c r="G14" s="10">
        <f t="shared" si="4"/>
        <v>811180.8</v>
      </c>
      <c r="H14" s="10">
        <f t="shared" si="4"/>
        <v>811180.8</v>
      </c>
      <c r="I14" s="10"/>
      <c r="J14" s="10">
        <f t="shared" si="1"/>
        <v>50.144428273225358</v>
      </c>
      <c r="K14" s="10"/>
    </row>
    <row r="15" spans="1:11" ht="30">
      <c r="A15" s="171"/>
      <c r="B15" s="164"/>
      <c r="C15" s="2" t="s">
        <v>6</v>
      </c>
      <c r="D15" s="10"/>
      <c r="E15" s="10"/>
      <c r="F15" s="10"/>
      <c r="G15" s="10"/>
      <c r="H15" s="10"/>
      <c r="I15" s="10"/>
      <c r="J15" s="10"/>
      <c r="K15" s="10"/>
    </row>
    <row r="16" spans="1:11" ht="30">
      <c r="A16" s="171"/>
      <c r="B16" s="165"/>
      <c r="C16" s="2" t="s">
        <v>4</v>
      </c>
      <c r="D16" s="10">
        <f t="shared" si="4"/>
        <v>74236.399999999994</v>
      </c>
      <c r="E16" s="10"/>
      <c r="F16" s="10"/>
      <c r="G16" s="10"/>
      <c r="H16" s="10">
        <f t="shared" si="4"/>
        <v>0</v>
      </c>
      <c r="I16" s="10">
        <f>H16/D16*100</f>
        <v>0</v>
      </c>
      <c r="J16" s="10"/>
      <c r="K16" s="10"/>
    </row>
    <row r="17" spans="1:11" ht="20.25" customHeight="1">
      <c r="A17" s="171"/>
      <c r="B17" s="179" t="s">
        <v>7</v>
      </c>
      <c r="C17" s="180"/>
      <c r="D17" s="181"/>
      <c r="E17" s="11"/>
      <c r="F17" s="11"/>
      <c r="G17" s="11"/>
      <c r="H17" s="11"/>
      <c r="I17" s="11"/>
      <c r="J17" s="10"/>
      <c r="K17" s="10"/>
    </row>
    <row r="18" spans="1:11" ht="24" customHeight="1">
      <c r="A18" s="171"/>
      <c r="B18" s="203"/>
      <c r="C18" s="2" t="s">
        <v>1</v>
      </c>
      <c r="D18" s="10">
        <f>D19+D21+D23+D24</f>
        <v>283240.89999999997</v>
      </c>
      <c r="E18" s="10">
        <f>E19+E21</f>
        <v>255517.6</v>
      </c>
      <c r="F18" s="10">
        <f t="shared" ref="F18" si="5">F19+F21</f>
        <v>255517.6</v>
      </c>
      <c r="G18" s="10">
        <f t="shared" ref="G18" si="6">G19+G21</f>
        <v>197325.2</v>
      </c>
      <c r="H18" s="10">
        <f t="shared" ref="H18" si="7">H19+H21+H23+H24</f>
        <v>197325.2</v>
      </c>
      <c r="I18" s="10">
        <f>H18/D18*100</f>
        <v>69.666916042139405</v>
      </c>
      <c r="J18" s="10">
        <f t="shared" si="1"/>
        <v>77.225678387711852</v>
      </c>
      <c r="K18" s="10">
        <f t="shared" si="2"/>
        <v>77.225678387711852</v>
      </c>
    </row>
    <row r="19" spans="1:11" ht="23.25" customHeight="1">
      <c r="A19" s="171"/>
      <c r="B19" s="204"/>
      <c r="C19" s="2" t="s">
        <v>2</v>
      </c>
      <c r="D19" s="10">
        <f t="shared" ref="D19:H24" si="8">D88+D95+D123</f>
        <v>5664.7999999999993</v>
      </c>
      <c r="E19" s="10">
        <f t="shared" si="8"/>
        <v>5110.3999999999996</v>
      </c>
      <c r="F19" s="10">
        <f t="shared" si="8"/>
        <v>5110.3999999999996</v>
      </c>
      <c r="G19" s="10">
        <f t="shared" si="8"/>
        <v>3946.5</v>
      </c>
      <c r="H19" s="10">
        <f t="shared" si="8"/>
        <v>3946.5</v>
      </c>
      <c r="I19" s="10">
        <f>H19/D19*100</f>
        <v>69.667066798474792</v>
      </c>
      <c r="J19" s="10">
        <f t="shared" si="1"/>
        <v>77.224874765184722</v>
      </c>
      <c r="K19" s="10">
        <f t="shared" si="2"/>
        <v>77.224874765184722</v>
      </c>
    </row>
    <row r="20" spans="1:11" ht="60">
      <c r="A20" s="171"/>
      <c r="B20" s="204"/>
      <c r="C20" s="2" t="s">
        <v>29</v>
      </c>
      <c r="D20" s="10">
        <f t="shared" si="8"/>
        <v>0</v>
      </c>
      <c r="E20" s="10">
        <f t="shared" si="8"/>
        <v>5110.3999999999996</v>
      </c>
      <c r="F20" s="10">
        <f t="shared" si="8"/>
        <v>0</v>
      </c>
      <c r="G20" s="10">
        <f t="shared" si="8"/>
        <v>3946.5</v>
      </c>
      <c r="H20" s="10">
        <f t="shared" si="8"/>
        <v>3946.5</v>
      </c>
      <c r="I20" s="10"/>
      <c r="J20" s="10">
        <f t="shared" si="1"/>
        <v>77.224874765184722</v>
      </c>
      <c r="K20" s="10"/>
    </row>
    <row r="21" spans="1:11" ht="30">
      <c r="A21" s="171"/>
      <c r="B21" s="204"/>
      <c r="C21" s="2" t="s">
        <v>3</v>
      </c>
      <c r="D21" s="10">
        <f t="shared" si="8"/>
        <v>277576.09999999998</v>
      </c>
      <c r="E21" s="10">
        <f t="shared" si="8"/>
        <v>250407.2</v>
      </c>
      <c r="F21" s="10">
        <f t="shared" si="8"/>
        <v>250407.2</v>
      </c>
      <c r="G21" s="10">
        <f t="shared" si="8"/>
        <v>193378.7</v>
      </c>
      <c r="H21" s="10">
        <f t="shared" si="8"/>
        <v>193378.7</v>
      </c>
      <c r="I21" s="10">
        <f>H21/D21*100</f>
        <v>69.666912965489473</v>
      </c>
      <c r="J21" s="10">
        <f t="shared" si="1"/>
        <v>77.225694788328767</v>
      </c>
      <c r="K21" s="10">
        <f t="shared" si="2"/>
        <v>77.225694788328767</v>
      </c>
    </row>
    <row r="22" spans="1:11" ht="60">
      <c r="A22" s="171"/>
      <c r="B22" s="204"/>
      <c r="C22" s="2" t="s">
        <v>30</v>
      </c>
      <c r="D22" s="10">
        <f t="shared" si="8"/>
        <v>0</v>
      </c>
      <c r="E22" s="10">
        <f t="shared" si="8"/>
        <v>250407.2</v>
      </c>
      <c r="F22" s="10">
        <f t="shared" si="8"/>
        <v>0</v>
      </c>
      <c r="G22" s="10">
        <f t="shared" si="8"/>
        <v>193378.7</v>
      </c>
      <c r="H22" s="10">
        <f t="shared" si="8"/>
        <v>193378.7</v>
      </c>
      <c r="I22" s="10"/>
      <c r="J22" s="10">
        <f t="shared" si="1"/>
        <v>77.225694788328767</v>
      </c>
      <c r="K22" s="10"/>
    </row>
    <row r="23" spans="1:11" ht="30" customHeight="1">
      <c r="A23" s="171"/>
      <c r="B23" s="204"/>
      <c r="C23" s="2" t="s">
        <v>6</v>
      </c>
      <c r="D23" s="10">
        <f t="shared" si="8"/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10">
        <f t="shared" si="8"/>
        <v>0</v>
      </c>
      <c r="I23" s="10"/>
      <c r="J23" s="10"/>
      <c r="K23" s="10"/>
    </row>
    <row r="24" spans="1:11" ht="36" customHeight="1">
      <c r="A24" s="171"/>
      <c r="B24" s="205"/>
      <c r="C24" s="2" t="s">
        <v>4</v>
      </c>
      <c r="D24" s="10">
        <f t="shared" si="8"/>
        <v>0</v>
      </c>
      <c r="E24" s="10">
        <f t="shared" si="8"/>
        <v>0</v>
      </c>
      <c r="F24" s="10">
        <f t="shared" si="8"/>
        <v>0</v>
      </c>
      <c r="G24" s="10">
        <f t="shared" si="8"/>
        <v>0</v>
      </c>
      <c r="H24" s="10">
        <f t="shared" si="8"/>
        <v>0</v>
      </c>
      <c r="I24" s="10"/>
      <c r="J24" s="10"/>
      <c r="K24" s="10"/>
    </row>
    <row r="25" spans="1:11" ht="23.25" customHeight="1">
      <c r="A25" s="171"/>
      <c r="B25" s="179" t="s">
        <v>8</v>
      </c>
      <c r="C25" s="180"/>
      <c r="D25" s="180"/>
      <c r="E25" s="180"/>
      <c r="F25" s="180"/>
      <c r="G25" s="180"/>
      <c r="H25" s="180"/>
      <c r="I25" s="180"/>
      <c r="J25" s="180"/>
      <c r="K25" s="181"/>
    </row>
    <row r="26" spans="1:11" ht="18.75" customHeight="1">
      <c r="A26" s="171"/>
      <c r="B26" s="163" t="s">
        <v>5</v>
      </c>
      <c r="C26" s="2" t="s">
        <v>1</v>
      </c>
      <c r="D26" s="10">
        <f>D27+D29+D31+D32</f>
        <v>2090307.0000000002</v>
      </c>
      <c r="E26" s="10">
        <f>E27+E29</f>
        <v>2400438.5099999998</v>
      </c>
      <c r="F26" s="10">
        <f t="shared" ref="F26" si="9">F27+F29</f>
        <v>2398056.81</v>
      </c>
      <c r="G26" s="10">
        <f t="shared" ref="G26" si="10">G27+G29</f>
        <v>912384.4</v>
      </c>
      <c r="H26" s="10">
        <f>H27+H29+H31+H32</f>
        <v>912384.4</v>
      </c>
      <c r="I26" s="10">
        <f>H26/D26*100</f>
        <v>43.648344477629358</v>
      </c>
      <c r="J26" s="10">
        <f>G26/E26*100</f>
        <v>38.009071934110914</v>
      </c>
      <c r="K26" s="10">
        <f>G26/F26*100</f>
        <v>38.04682175148303</v>
      </c>
    </row>
    <row r="27" spans="1:11" ht="23.25" customHeight="1">
      <c r="A27" s="171"/>
      <c r="B27" s="164"/>
      <c r="C27" s="2" t="s">
        <v>2</v>
      </c>
      <c r="D27" s="10">
        <f t="shared" ref="D27:H30" si="11">D65+D321+D343</f>
        <v>252466.2</v>
      </c>
      <c r="E27" s="10">
        <f t="shared" si="11"/>
        <v>251953.01</v>
      </c>
      <c r="F27" s="10">
        <f t="shared" si="11"/>
        <v>249571.31</v>
      </c>
      <c r="G27" s="10">
        <f t="shared" si="11"/>
        <v>101203.6</v>
      </c>
      <c r="H27" s="10">
        <f t="shared" si="11"/>
        <v>101203.6</v>
      </c>
      <c r="I27" s="10">
        <f>H27/D27*100</f>
        <v>40.08599963084167</v>
      </c>
      <c r="J27" s="10">
        <f t="shared" ref="J27:J30" si="12">G27/E27*100</f>
        <v>40.167648721481832</v>
      </c>
      <c r="K27" s="10">
        <f t="shared" ref="K27:K29" si="13">G27/F27*100</f>
        <v>40.55097519021718</v>
      </c>
    </row>
    <row r="28" spans="1:11" ht="60">
      <c r="A28" s="171"/>
      <c r="B28" s="164"/>
      <c r="C28" s="2" t="s">
        <v>29</v>
      </c>
      <c r="D28" s="10">
        <f t="shared" si="11"/>
        <v>0</v>
      </c>
      <c r="E28" s="10">
        <f t="shared" si="11"/>
        <v>172610.11</v>
      </c>
      <c r="F28" s="19">
        <f t="shared" si="11"/>
        <v>0</v>
      </c>
      <c r="G28" s="10">
        <f t="shared" si="11"/>
        <v>70608.2</v>
      </c>
      <c r="H28" s="10">
        <f t="shared" si="11"/>
        <v>70608.2</v>
      </c>
      <c r="I28" s="10"/>
      <c r="J28" s="10">
        <f t="shared" si="12"/>
        <v>40.906178670530949</v>
      </c>
      <c r="K28" s="10"/>
    </row>
    <row r="29" spans="1:11" ht="30">
      <c r="A29" s="171"/>
      <c r="B29" s="164"/>
      <c r="C29" s="2" t="s">
        <v>3</v>
      </c>
      <c r="D29" s="10">
        <f t="shared" si="11"/>
        <v>1763604.4000000004</v>
      </c>
      <c r="E29" s="10">
        <f t="shared" si="11"/>
        <v>2148485.5</v>
      </c>
      <c r="F29" s="10">
        <f t="shared" si="11"/>
        <v>2148485.5</v>
      </c>
      <c r="G29" s="10">
        <f t="shared" si="11"/>
        <v>811180.8</v>
      </c>
      <c r="H29" s="10">
        <f t="shared" si="11"/>
        <v>811180.8</v>
      </c>
      <c r="I29" s="10">
        <f>H29/D29*100</f>
        <v>45.995621240228246</v>
      </c>
      <c r="J29" s="10">
        <f t="shared" si="12"/>
        <v>37.75593551829882</v>
      </c>
      <c r="K29" s="10">
        <f t="shared" si="13"/>
        <v>37.75593551829882</v>
      </c>
    </row>
    <row r="30" spans="1:11" ht="60">
      <c r="A30" s="171"/>
      <c r="B30" s="164"/>
      <c r="C30" s="2" t="s">
        <v>30</v>
      </c>
      <c r="D30" s="10">
        <f t="shared" si="11"/>
        <v>0</v>
      </c>
      <c r="E30" s="10">
        <f t="shared" si="11"/>
        <v>1617688.8</v>
      </c>
      <c r="F30" s="10">
        <f t="shared" si="11"/>
        <v>0</v>
      </c>
      <c r="G30" s="10">
        <f t="shared" si="11"/>
        <v>811180.8</v>
      </c>
      <c r="H30" s="10">
        <f t="shared" si="11"/>
        <v>811180.8</v>
      </c>
      <c r="I30" s="10"/>
      <c r="J30" s="10">
        <f t="shared" si="12"/>
        <v>50.144428273225358</v>
      </c>
      <c r="K30" s="10"/>
    </row>
    <row r="31" spans="1:11" ht="30.75" customHeight="1">
      <c r="A31" s="171"/>
      <c r="B31" s="164"/>
      <c r="C31" s="2" t="s">
        <v>6</v>
      </c>
      <c r="D31" s="10">
        <f>D69+D325+D347</f>
        <v>0</v>
      </c>
      <c r="E31" s="10"/>
      <c r="F31" s="10"/>
      <c r="G31" s="10"/>
      <c r="H31" s="10">
        <f>H69+H325+H347</f>
        <v>0</v>
      </c>
      <c r="I31" s="10"/>
      <c r="J31" s="10"/>
      <c r="K31" s="10"/>
    </row>
    <row r="32" spans="1:11" ht="28.5" customHeight="1">
      <c r="A32" s="171"/>
      <c r="B32" s="165"/>
      <c r="C32" s="2" t="s">
        <v>4</v>
      </c>
      <c r="D32" s="10">
        <f>D70+D326+D348</f>
        <v>74236.399999999994</v>
      </c>
      <c r="E32" s="10"/>
      <c r="F32" s="10"/>
      <c r="G32" s="10"/>
      <c r="H32" s="10">
        <f>H70+H326+H348</f>
        <v>0</v>
      </c>
      <c r="I32" s="10"/>
      <c r="J32" s="10"/>
      <c r="K32" s="10"/>
    </row>
    <row r="33" spans="1:11" ht="21" customHeight="1">
      <c r="A33" s="171"/>
      <c r="B33" s="179" t="s">
        <v>7</v>
      </c>
      <c r="C33" s="180"/>
      <c r="D33" s="180"/>
      <c r="E33" s="180"/>
      <c r="F33" s="180"/>
      <c r="G33" s="180"/>
      <c r="H33" s="180"/>
      <c r="I33" s="180"/>
      <c r="J33" s="180"/>
      <c r="K33" s="181"/>
    </row>
    <row r="34" spans="1:11" ht="16.5" customHeight="1">
      <c r="A34" s="171"/>
      <c r="B34" s="163" t="s">
        <v>5</v>
      </c>
      <c r="C34" s="2" t="s">
        <v>1</v>
      </c>
      <c r="D34" s="10">
        <f>D35+D37+D40</f>
        <v>283240.89999999997</v>
      </c>
      <c r="E34" s="10">
        <f>E35+E37</f>
        <v>255517.6</v>
      </c>
      <c r="F34" s="10">
        <f>F35+F37</f>
        <v>255517.6</v>
      </c>
      <c r="G34" s="10">
        <f>G35+G37+G39+G40</f>
        <v>197325.2</v>
      </c>
      <c r="H34" s="10">
        <f>H35+H37+H39+H40</f>
        <v>197325.2</v>
      </c>
      <c r="I34" s="10">
        <f>H34/D34*100</f>
        <v>69.666916042139405</v>
      </c>
      <c r="J34" s="10">
        <f>G34/E34*100</f>
        <v>77.225678387711852</v>
      </c>
      <c r="K34" s="10">
        <f>G34/F34*100</f>
        <v>77.225678387711852</v>
      </c>
    </row>
    <row r="35" spans="1:11" ht="18.75" customHeight="1">
      <c r="A35" s="171"/>
      <c r="B35" s="164"/>
      <c r="C35" s="2" t="s">
        <v>2</v>
      </c>
      <c r="D35" s="10">
        <f>D88+D95+D123</f>
        <v>5664.7999999999993</v>
      </c>
      <c r="E35" s="10">
        <f>E88+E95+E123</f>
        <v>5110.3999999999996</v>
      </c>
      <c r="F35" s="10">
        <f>F88+F95+F123</f>
        <v>5110.3999999999996</v>
      </c>
      <c r="G35" s="10">
        <f>G88+G95+G123</f>
        <v>3946.5</v>
      </c>
      <c r="H35" s="10">
        <f>H88+H95+H123</f>
        <v>3946.5</v>
      </c>
      <c r="I35" s="10">
        <f>H35/D35*100</f>
        <v>69.667066798474792</v>
      </c>
      <c r="J35" s="10">
        <f t="shared" ref="J35:J68" si="14">G35/E35*100</f>
        <v>77.224874765184722</v>
      </c>
      <c r="K35" s="10">
        <f t="shared" ref="K35:K67" si="15">G35/F35*100</f>
        <v>77.224874765184722</v>
      </c>
    </row>
    <row r="36" spans="1:11" ht="60">
      <c r="A36" s="171"/>
      <c r="B36" s="164"/>
      <c r="C36" s="2" t="s">
        <v>29</v>
      </c>
      <c r="D36" s="10"/>
      <c r="E36" s="10">
        <f>E89+E96+E124</f>
        <v>5110.3999999999996</v>
      </c>
      <c r="F36" s="10"/>
      <c r="G36" s="10">
        <f t="shared" ref="G36:H38" si="16">G89+G96+G124</f>
        <v>3946.5</v>
      </c>
      <c r="H36" s="10">
        <f t="shared" si="16"/>
        <v>3946.5</v>
      </c>
      <c r="I36" s="10"/>
      <c r="J36" s="10">
        <f t="shared" si="14"/>
        <v>77.224874765184722</v>
      </c>
      <c r="K36" s="10"/>
    </row>
    <row r="37" spans="1:11" ht="30">
      <c r="A37" s="171"/>
      <c r="B37" s="164"/>
      <c r="C37" s="2" t="s">
        <v>3</v>
      </c>
      <c r="D37" s="10">
        <f>D90+D97+D125</f>
        <v>277576.09999999998</v>
      </c>
      <c r="E37" s="10">
        <f>E90+E97+E125</f>
        <v>250407.2</v>
      </c>
      <c r="F37" s="10">
        <f>F90+F97+F125</f>
        <v>250407.2</v>
      </c>
      <c r="G37" s="10">
        <f t="shared" si="16"/>
        <v>193378.7</v>
      </c>
      <c r="H37" s="10">
        <f t="shared" si="16"/>
        <v>193378.7</v>
      </c>
      <c r="I37" s="10">
        <f>H37/D37*100</f>
        <v>69.666912965489473</v>
      </c>
      <c r="J37" s="10">
        <f t="shared" si="14"/>
        <v>77.225694788328767</v>
      </c>
      <c r="K37" s="10">
        <f t="shared" si="15"/>
        <v>77.225694788328767</v>
      </c>
    </row>
    <row r="38" spans="1:11" ht="60">
      <c r="A38" s="171"/>
      <c r="B38" s="164"/>
      <c r="C38" s="2" t="s">
        <v>30</v>
      </c>
      <c r="D38" s="10"/>
      <c r="E38" s="10">
        <f>E91+E98+E126</f>
        <v>250407.2</v>
      </c>
      <c r="F38" s="10"/>
      <c r="G38" s="10">
        <f t="shared" si="16"/>
        <v>193378.7</v>
      </c>
      <c r="H38" s="10">
        <f t="shared" si="16"/>
        <v>193378.7</v>
      </c>
      <c r="I38" s="10"/>
      <c r="J38" s="10">
        <f t="shared" si="14"/>
        <v>77.225694788328767</v>
      </c>
      <c r="K38" s="10"/>
    </row>
    <row r="39" spans="1:11" ht="30">
      <c r="A39" s="171"/>
      <c r="B39" s="164"/>
      <c r="C39" s="2" t="s">
        <v>6</v>
      </c>
      <c r="D39" s="10"/>
      <c r="E39" s="10"/>
      <c r="F39" s="10"/>
      <c r="G39" s="10"/>
      <c r="H39" s="10"/>
      <c r="I39" s="10"/>
      <c r="J39" s="10"/>
      <c r="K39" s="10"/>
    </row>
    <row r="40" spans="1:11" ht="30">
      <c r="A40" s="171"/>
      <c r="B40" s="165"/>
      <c r="C40" s="2" t="s">
        <v>4</v>
      </c>
      <c r="D40" s="10">
        <f>D93+D100+D128</f>
        <v>0</v>
      </c>
      <c r="E40" s="10"/>
      <c r="F40" s="10"/>
      <c r="G40" s="10"/>
      <c r="H40" s="10">
        <f>H93+H100+H128</f>
        <v>0</v>
      </c>
      <c r="I40" s="10"/>
      <c r="J40" s="10"/>
      <c r="K40" s="10"/>
    </row>
    <row r="41" spans="1:11" ht="18.600000000000001" customHeight="1">
      <c r="A41" s="171"/>
      <c r="B41" s="163" t="s">
        <v>9</v>
      </c>
      <c r="C41" s="2" t="s">
        <v>1</v>
      </c>
      <c r="D41" s="10">
        <f>D42+D44+D46+D47</f>
        <v>366633.8</v>
      </c>
      <c r="E41" s="10">
        <f>E42+E44</f>
        <v>366633.8</v>
      </c>
      <c r="F41" s="10">
        <f t="shared" ref="F41" si="17">F42+F44</f>
        <v>366585.41000000003</v>
      </c>
      <c r="G41" s="10">
        <f t="shared" ref="G41:H41" si="18">G42+G44</f>
        <v>162341.4</v>
      </c>
      <c r="H41" s="10">
        <f t="shared" si="18"/>
        <v>162341.4</v>
      </c>
      <c r="I41" s="10">
        <f>H41/D41*100</f>
        <v>44.278896271974929</v>
      </c>
      <c r="J41" s="10">
        <f t="shared" ref="J41:K42" si="19">I41/E41*100</f>
        <v>1.2077145171005764E-2</v>
      </c>
      <c r="K41" s="10">
        <f t="shared" si="19"/>
        <v>3.2944969552950191E-6</v>
      </c>
    </row>
    <row r="42" spans="1:11" ht="21.6" customHeight="1">
      <c r="A42" s="171"/>
      <c r="B42" s="164"/>
      <c r="C42" s="2" t="s">
        <v>2</v>
      </c>
      <c r="D42" s="10">
        <f>D80+D350</f>
        <v>366633.8</v>
      </c>
      <c r="E42" s="10">
        <f>E80+E350</f>
        <v>366633.8</v>
      </c>
      <c r="F42" s="10">
        <f>F80+F350</f>
        <v>366585.41000000003</v>
      </c>
      <c r="G42" s="10">
        <f>G80+G350</f>
        <v>162341.4</v>
      </c>
      <c r="H42" s="10">
        <f>H80+H350</f>
        <v>162341.4</v>
      </c>
      <c r="I42" s="10">
        <f>H42/D42*100</f>
        <v>44.278896271974929</v>
      </c>
      <c r="J42" s="10">
        <f t="shared" si="19"/>
        <v>1.2077145171005764E-2</v>
      </c>
      <c r="K42" s="10">
        <f t="shared" si="19"/>
        <v>3.2944969552950191E-6</v>
      </c>
    </row>
    <row r="43" spans="1:11" ht="60">
      <c r="A43" s="171"/>
      <c r="B43" s="164"/>
      <c r="C43" s="2" t="s">
        <v>29</v>
      </c>
      <c r="D43" s="10"/>
      <c r="E43" s="10"/>
      <c r="F43" s="10"/>
      <c r="G43" s="10"/>
      <c r="H43" s="10"/>
      <c r="I43" s="10"/>
      <c r="J43" s="10"/>
      <c r="K43" s="10"/>
    </row>
    <row r="44" spans="1:11" ht="30">
      <c r="A44" s="171"/>
      <c r="B44" s="164"/>
      <c r="C44" s="2" t="s">
        <v>3</v>
      </c>
      <c r="D44" s="10"/>
      <c r="E44" s="10"/>
      <c r="F44" s="10"/>
      <c r="G44" s="10"/>
      <c r="H44" s="10"/>
      <c r="I44" s="10"/>
      <c r="J44" s="10"/>
      <c r="K44" s="10"/>
    </row>
    <row r="45" spans="1:11" ht="60">
      <c r="A45" s="171"/>
      <c r="B45" s="164"/>
      <c r="C45" s="2" t="s">
        <v>30</v>
      </c>
      <c r="D45" s="10"/>
      <c r="E45" s="10"/>
      <c r="F45" s="10"/>
      <c r="G45" s="10"/>
      <c r="H45" s="10"/>
      <c r="I45" s="10"/>
      <c r="J45" s="10"/>
      <c r="K45" s="10"/>
    </row>
    <row r="46" spans="1:11" ht="30">
      <c r="A46" s="171"/>
      <c r="B46" s="164"/>
      <c r="C46" s="2" t="s">
        <v>6</v>
      </c>
      <c r="D46" s="10"/>
      <c r="E46" s="10"/>
      <c r="F46" s="10"/>
      <c r="G46" s="10"/>
      <c r="H46" s="10"/>
      <c r="I46" s="10"/>
      <c r="J46" s="10"/>
      <c r="K46" s="10"/>
    </row>
    <row r="47" spans="1:11" ht="30">
      <c r="A47" s="172"/>
      <c r="B47" s="165"/>
      <c r="C47" s="2" t="s">
        <v>4</v>
      </c>
      <c r="D47" s="10"/>
      <c r="E47" s="10"/>
      <c r="F47" s="10"/>
      <c r="G47" s="10"/>
      <c r="H47" s="10"/>
      <c r="I47" s="10"/>
      <c r="J47" s="10"/>
      <c r="K47" s="10"/>
    </row>
    <row r="48" spans="1:11" ht="20.25" customHeight="1">
      <c r="A48" s="169" t="s">
        <v>10</v>
      </c>
      <c r="B48" s="183"/>
      <c r="C48" s="2" t="s">
        <v>1</v>
      </c>
      <c r="D48" s="10">
        <f>D49+D51+D53+D54</f>
        <v>1792978.0000000002</v>
      </c>
      <c r="E48" s="10">
        <f>E49+E51+E53+E54</f>
        <v>2103109.5100000002</v>
      </c>
      <c r="F48" s="10">
        <f>F49+F51+F53+F54</f>
        <v>2102311.12</v>
      </c>
      <c r="G48" s="10">
        <f>G49+G51+G53+G54</f>
        <v>749244.00000000012</v>
      </c>
      <c r="H48" s="10">
        <f>H49+H51+H53+H54</f>
        <v>749244.00000000012</v>
      </c>
      <c r="I48" s="10">
        <f>H48/D48*100</f>
        <v>41.787685069197728</v>
      </c>
      <c r="J48" s="10">
        <f t="shared" si="14"/>
        <v>35.625534307055652</v>
      </c>
      <c r="K48" s="10">
        <f t="shared" si="15"/>
        <v>35.639063736674714</v>
      </c>
    </row>
    <row r="49" spans="1:11" ht="20.25" customHeight="1">
      <c r="A49" s="169"/>
      <c r="B49" s="183"/>
      <c r="C49" s="2" t="s">
        <v>2</v>
      </c>
      <c r="D49" s="10">
        <f t="shared" ref="D49:H52" si="20">D65+D80</f>
        <v>159111.20000000001</v>
      </c>
      <c r="E49" s="10">
        <f t="shared" si="20"/>
        <v>158598.01</v>
      </c>
      <c r="F49" s="10">
        <f t="shared" si="20"/>
        <v>157799.62</v>
      </c>
      <c r="G49" s="10">
        <f t="shared" si="20"/>
        <v>56028.3</v>
      </c>
      <c r="H49" s="10">
        <f t="shared" si="20"/>
        <v>56028.3</v>
      </c>
      <c r="I49" s="10">
        <f>H49/D49*100</f>
        <v>35.213297366872979</v>
      </c>
      <c r="J49" s="10">
        <f t="shared" si="14"/>
        <v>35.327240234603195</v>
      </c>
      <c r="K49" s="10">
        <f t="shared" si="15"/>
        <v>35.50597903847931</v>
      </c>
    </row>
    <row r="50" spans="1:11" ht="56.45" customHeight="1">
      <c r="A50" s="169"/>
      <c r="B50" s="183"/>
      <c r="C50" s="2" t="s">
        <v>29</v>
      </c>
      <c r="D50" s="10">
        <f t="shared" si="20"/>
        <v>0</v>
      </c>
      <c r="E50" s="10">
        <f t="shared" si="20"/>
        <v>147399.81</v>
      </c>
      <c r="F50" s="10">
        <f t="shared" si="20"/>
        <v>0</v>
      </c>
      <c r="G50" s="10">
        <f t="shared" si="20"/>
        <v>56028.3</v>
      </c>
      <c r="H50" s="10">
        <f t="shared" si="20"/>
        <v>56028.3</v>
      </c>
      <c r="I50" s="10"/>
      <c r="J50" s="10">
        <f t="shared" si="14"/>
        <v>38.011107341318827</v>
      </c>
      <c r="K50" s="10"/>
    </row>
    <row r="51" spans="1:11" ht="30" customHeight="1">
      <c r="A51" s="169"/>
      <c r="B51" s="183"/>
      <c r="C51" s="2" t="s">
        <v>3</v>
      </c>
      <c r="D51" s="10">
        <f t="shared" si="20"/>
        <v>1559630.4000000004</v>
      </c>
      <c r="E51" s="10">
        <f t="shared" si="20"/>
        <v>1944511.5000000002</v>
      </c>
      <c r="F51" s="10">
        <f t="shared" si="20"/>
        <v>1944511.5000000002</v>
      </c>
      <c r="G51" s="10">
        <f t="shared" si="20"/>
        <v>693215.70000000007</v>
      </c>
      <c r="H51" s="10">
        <f t="shared" si="20"/>
        <v>693215.70000000007</v>
      </c>
      <c r="I51" s="10">
        <f>H51/D51*100</f>
        <v>44.447434469089593</v>
      </c>
      <c r="J51" s="10">
        <f t="shared" si="14"/>
        <v>35.64986373184216</v>
      </c>
      <c r="K51" s="10">
        <f t="shared" si="15"/>
        <v>35.64986373184216</v>
      </c>
    </row>
    <row r="52" spans="1:11" ht="60">
      <c r="A52" s="169"/>
      <c r="B52" s="183"/>
      <c r="C52" s="2" t="s">
        <v>30</v>
      </c>
      <c r="D52" s="10">
        <f t="shared" si="20"/>
        <v>0</v>
      </c>
      <c r="E52" s="10">
        <f t="shared" si="20"/>
        <v>1413714.8</v>
      </c>
      <c r="F52" s="10">
        <f t="shared" si="20"/>
        <v>0</v>
      </c>
      <c r="G52" s="10">
        <f t="shared" si="20"/>
        <v>693215.70000000007</v>
      </c>
      <c r="H52" s="10">
        <f t="shared" si="20"/>
        <v>693215.70000000007</v>
      </c>
      <c r="I52" s="10"/>
      <c r="J52" s="10">
        <f t="shared" si="14"/>
        <v>49.035045823952615</v>
      </c>
      <c r="K52" s="10"/>
    </row>
    <row r="53" spans="1:11" ht="30">
      <c r="A53" s="169"/>
      <c r="B53" s="183"/>
      <c r="C53" s="2" t="s">
        <v>6</v>
      </c>
      <c r="D53" s="10">
        <f>D69+D84</f>
        <v>0</v>
      </c>
      <c r="E53" s="10"/>
      <c r="F53" s="10"/>
      <c r="G53" s="10"/>
      <c r="H53" s="10">
        <f>H69+H84</f>
        <v>0</v>
      </c>
      <c r="I53" s="10"/>
      <c r="J53" s="10"/>
      <c r="K53" s="10"/>
    </row>
    <row r="54" spans="1:11" ht="41.25" customHeight="1">
      <c r="A54" s="169"/>
      <c r="B54" s="183"/>
      <c r="C54" s="2" t="s">
        <v>4</v>
      </c>
      <c r="D54" s="10">
        <f>D70+D85</f>
        <v>74236.399999999994</v>
      </c>
      <c r="E54" s="10"/>
      <c r="F54" s="10"/>
      <c r="G54" s="10"/>
      <c r="H54" s="10">
        <f>H70+H85</f>
        <v>0</v>
      </c>
      <c r="I54" s="10">
        <f>H54/D54*100</f>
        <v>0</v>
      </c>
      <c r="J54" s="10"/>
      <c r="K54" s="10"/>
    </row>
    <row r="55" spans="1:11" ht="18" customHeight="1">
      <c r="A55" s="169"/>
      <c r="B55" s="195" t="s">
        <v>7</v>
      </c>
      <c r="C55" s="195"/>
      <c r="D55" s="195"/>
      <c r="E55" s="11"/>
      <c r="F55" s="11"/>
      <c r="G55" s="11"/>
      <c r="H55" s="11"/>
      <c r="I55" s="10"/>
      <c r="J55" s="10"/>
      <c r="K55" s="10"/>
    </row>
    <row r="56" spans="1:11" ht="16.5" customHeight="1">
      <c r="A56" s="169"/>
      <c r="B56" s="206"/>
      <c r="C56" s="2" t="s">
        <v>1</v>
      </c>
      <c r="D56" s="10">
        <f>D57+D59+D61+D62</f>
        <v>283240.89999999997</v>
      </c>
      <c r="E56" s="10">
        <f>E57+E59+E61+E62</f>
        <v>255517.6</v>
      </c>
      <c r="F56" s="10">
        <f>F57+F59+F61+F62</f>
        <v>255517.6</v>
      </c>
      <c r="G56" s="10">
        <f>G57+G59+G61+G62</f>
        <v>197325.2</v>
      </c>
      <c r="H56" s="10">
        <f>H57+H59+H61+H62</f>
        <v>197325.2</v>
      </c>
      <c r="I56" s="10">
        <f>H56/D56*100</f>
        <v>69.666916042139405</v>
      </c>
      <c r="J56" s="10">
        <f t="shared" si="14"/>
        <v>77.225678387711852</v>
      </c>
      <c r="K56" s="10">
        <f t="shared" si="15"/>
        <v>77.225678387711852</v>
      </c>
    </row>
    <row r="57" spans="1:11" ht="31.5" customHeight="1">
      <c r="A57" s="169"/>
      <c r="B57" s="206"/>
      <c r="C57" s="2" t="s">
        <v>2</v>
      </c>
      <c r="D57" s="10">
        <f t="shared" ref="D57:H62" si="21">D88+D95+D123</f>
        <v>5664.7999999999993</v>
      </c>
      <c r="E57" s="10">
        <f t="shared" si="21"/>
        <v>5110.3999999999996</v>
      </c>
      <c r="F57" s="10">
        <f t="shared" si="21"/>
        <v>5110.3999999999996</v>
      </c>
      <c r="G57" s="10">
        <f t="shared" si="21"/>
        <v>3946.5</v>
      </c>
      <c r="H57" s="10">
        <f t="shared" si="21"/>
        <v>3946.5</v>
      </c>
      <c r="I57" s="10">
        <f>H57/D57*100</f>
        <v>69.667066798474792</v>
      </c>
      <c r="J57" s="10">
        <f t="shared" si="14"/>
        <v>77.224874765184722</v>
      </c>
      <c r="K57" s="10">
        <f t="shared" si="15"/>
        <v>77.224874765184722</v>
      </c>
    </row>
    <row r="58" spans="1:11" ht="60">
      <c r="A58" s="169"/>
      <c r="B58" s="206"/>
      <c r="C58" s="2" t="s">
        <v>29</v>
      </c>
      <c r="D58" s="10">
        <f t="shared" si="21"/>
        <v>0</v>
      </c>
      <c r="E58" s="10">
        <f t="shared" si="21"/>
        <v>5110.3999999999996</v>
      </c>
      <c r="F58" s="10">
        <f t="shared" si="21"/>
        <v>0</v>
      </c>
      <c r="G58" s="10">
        <f t="shared" si="21"/>
        <v>3946.5</v>
      </c>
      <c r="H58" s="10">
        <f t="shared" si="21"/>
        <v>3946.5</v>
      </c>
      <c r="I58" s="10"/>
      <c r="J58" s="10">
        <f t="shared" si="14"/>
        <v>77.224874765184722</v>
      </c>
      <c r="K58" s="10"/>
    </row>
    <row r="59" spans="1:11" ht="30" customHeight="1">
      <c r="A59" s="169"/>
      <c r="B59" s="206"/>
      <c r="C59" s="2" t="s">
        <v>3</v>
      </c>
      <c r="D59" s="10">
        <f t="shared" si="21"/>
        <v>277576.09999999998</v>
      </c>
      <c r="E59" s="10">
        <f t="shared" si="21"/>
        <v>250407.2</v>
      </c>
      <c r="F59" s="10">
        <f t="shared" si="21"/>
        <v>250407.2</v>
      </c>
      <c r="G59" s="10">
        <f t="shared" si="21"/>
        <v>193378.7</v>
      </c>
      <c r="H59" s="10">
        <f t="shared" si="21"/>
        <v>193378.7</v>
      </c>
      <c r="I59" s="10">
        <f>H59/D59*100</f>
        <v>69.666912965489473</v>
      </c>
      <c r="J59" s="10">
        <f t="shared" si="14"/>
        <v>77.225694788328767</v>
      </c>
      <c r="K59" s="10">
        <f t="shared" si="15"/>
        <v>77.225694788328767</v>
      </c>
    </row>
    <row r="60" spans="1:11" ht="60">
      <c r="A60" s="169"/>
      <c r="B60" s="206"/>
      <c r="C60" s="2" t="s">
        <v>30</v>
      </c>
      <c r="D60" s="10">
        <f t="shared" si="21"/>
        <v>0</v>
      </c>
      <c r="E60" s="10">
        <f t="shared" si="21"/>
        <v>250407.2</v>
      </c>
      <c r="F60" s="10">
        <f t="shared" si="21"/>
        <v>0</v>
      </c>
      <c r="G60" s="10">
        <f t="shared" si="21"/>
        <v>193378.7</v>
      </c>
      <c r="H60" s="10">
        <f t="shared" si="21"/>
        <v>193378.7</v>
      </c>
      <c r="I60" s="10"/>
      <c r="J60" s="10">
        <f t="shared" si="14"/>
        <v>77.225694788328767</v>
      </c>
      <c r="K60" s="10"/>
    </row>
    <row r="61" spans="1:11" ht="27.75" customHeight="1">
      <c r="A61" s="169"/>
      <c r="B61" s="206"/>
      <c r="C61" s="2" t="s">
        <v>6</v>
      </c>
      <c r="D61" s="10">
        <f t="shared" si="21"/>
        <v>0</v>
      </c>
      <c r="E61" s="10">
        <f t="shared" si="21"/>
        <v>0</v>
      </c>
      <c r="F61" s="10">
        <f t="shared" si="21"/>
        <v>0</v>
      </c>
      <c r="G61" s="10">
        <f t="shared" si="21"/>
        <v>0</v>
      </c>
      <c r="H61" s="10">
        <f t="shared" si="21"/>
        <v>0</v>
      </c>
      <c r="I61" s="10"/>
      <c r="J61" s="10"/>
      <c r="K61" s="10"/>
    </row>
    <row r="62" spans="1:11" ht="33" customHeight="1">
      <c r="A62" s="169"/>
      <c r="B62" s="206"/>
      <c r="C62" s="2" t="s">
        <v>4</v>
      </c>
      <c r="D62" s="10">
        <f t="shared" si="21"/>
        <v>0</v>
      </c>
      <c r="E62" s="10">
        <f t="shared" si="21"/>
        <v>0</v>
      </c>
      <c r="F62" s="10">
        <f t="shared" si="21"/>
        <v>0</v>
      </c>
      <c r="G62" s="10">
        <f t="shared" si="21"/>
        <v>0</v>
      </c>
      <c r="H62" s="10">
        <f t="shared" si="21"/>
        <v>0</v>
      </c>
      <c r="I62" s="10"/>
      <c r="J62" s="10"/>
      <c r="K62" s="10"/>
    </row>
    <row r="63" spans="1:11" ht="19.5" customHeight="1">
      <c r="A63" s="169"/>
      <c r="B63" s="182" t="s">
        <v>8</v>
      </c>
      <c r="C63" s="182"/>
      <c r="D63" s="182"/>
      <c r="E63" s="11"/>
      <c r="F63" s="11"/>
      <c r="G63" s="11"/>
      <c r="H63" s="11"/>
      <c r="I63" s="10"/>
      <c r="J63" s="10"/>
      <c r="K63" s="10"/>
    </row>
    <row r="64" spans="1:11" ht="22.5" customHeight="1">
      <c r="A64" s="169"/>
      <c r="B64" s="162" t="s">
        <v>5</v>
      </c>
      <c r="C64" s="2" t="s">
        <v>1</v>
      </c>
      <c r="D64" s="10">
        <f>D65+D67+D69+D70</f>
        <v>1792494.4000000004</v>
      </c>
      <c r="E64" s="10">
        <f>E65+E67</f>
        <v>2102625.91</v>
      </c>
      <c r="F64" s="10">
        <f>F65+F67</f>
        <v>2101875.91</v>
      </c>
      <c r="G64" s="10">
        <f>G65+G67</f>
        <v>749244.00000000012</v>
      </c>
      <c r="H64" s="10">
        <f>H65+H67+H69+H70</f>
        <v>749244.00000000012</v>
      </c>
      <c r="I64" s="10">
        <f>H64/D64*100</f>
        <v>41.798959037194201</v>
      </c>
      <c r="J64" s="10">
        <f t="shared" si="14"/>
        <v>35.633728112862457</v>
      </c>
      <c r="K64" s="10">
        <f t="shared" si="15"/>
        <v>35.646443086166776</v>
      </c>
    </row>
    <row r="65" spans="1:11" ht="18.75" customHeight="1">
      <c r="A65" s="169"/>
      <c r="B65" s="162"/>
      <c r="C65" s="2" t="s">
        <v>2</v>
      </c>
      <c r="D65" s="10">
        <f>D88+D95+D116+D123+D152+D159+D166+D187+D194+D236+D299+D306+D313</f>
        <v>158627.6</v>
      </c>
      <c r="E65" s="10">
        <f>E88+E95+E116+E123+E152+E159+E166+E187+E194+E236+E299+E306+E313</f>
        <v>158114.41</v>
      </c>
      <c r="F65" s="10">
        <f>F88+F95+F116+F123+F152+F159+F166+F187+F194+F236+F299+F306+F313</f>
        <v>157364.41</v>
      </c>
      <c r="G65" s="10">
        <f>G88+G95+G116+G123+G152+G159+G166+G187+G194+G236+G299+G306+G313</f>
        <v>56028.3</v>
      </c>
      <c r="H65" s="10">
        <f>H88+H95+H116+H123+H152+H159+H166+H187+H194+H236+H299+H306+H313</f>
        <v>56028.3</v>
      </c>
      <c r="I65" s="10">
        <f>H65/D65*100</f>
        <v>35.320650378622638</v>
      </c>
      <c r="J65" s="10">
        <f t="shared" si="14"/>
        <v>35.435290180066445</v>
      </c>
      <c r="K65" s="10">
        <f t="shared" si="15"/>
        <v>35.604175048220874</v>
      </c>
    </row>
    <row r="66" spans="1:11" ht="60">
      <c r="A66" s="169"/>
      <c r="B66" s="162"/>
      <c r="C66" s="2" t="s">
        <v>29</v>
      </c>
      <c r="D66" s="10">
        <f>D89+D96+D117+D124+D153+D160+D167+D188+D195+D237</f>
        <v>0</v>
      </c>
      <c r="E66" s="10">
        <f>E89+E96+E117+E124+E153+E160+E167+E188+E195+E237</f>
        <v>147399.81</v>
      </c>
      <c r="F66" s="10">
        <f>F89+F96+F117+F124+F153+F160+F167+F188+F195+F237</f>
        <v>0</v>
      </c>
      <c r="G66" s="10">
        <f t="shared" ref="G66:H68" si="22">G89+G96+G117+G124+G153+G160+G167+G188+G195+G237+G300+G307+G314</f>
        <v>56028.3</v>
      </c>
      <c r="H66" s="10">
        <f t="shared" si="22"/>
        <v>56028.3</v>
      </c>
      <c r="I66" s="10"/>
      <c r="J66" s="10">
        <f t="shared" si="14"/>
        <v>38.011107341318827</v>
      </c>
      <c r="K66" s="10"/>
    </row>
    <row r="67" spans="1:11" ht="30">
      <c r="A67" s="169"/>
      <c r="B67" s="162"/>
      <c r="C67" s="2" t="s">
        <v>3</v>
      </c>
      <c r="D67" s="10">
        <f>D90+D97+D118+D125+D154+D161+D168+D189+D196+D238+D301+D308+D315</f>
        <v>1559630.4000000004</v>
      </c>
      <c r="E67" s="10">
        <f>E90+E97+E118+E125+E154+E161+E168+E189+E196+E238+E301+E308+E315</f>
        <v>1944511.5000000002</v>
      </c>
      <c r="F67" s="10">
        <f>F90+F97+F118+F125+F154+F161+F168+F189+F196+F238+F301+F308+F315</f>
        <v>1944511.5000000002</v>
      </c>
      <c r="G67" s="10">
        <f t="shared" si="22"/>
        <v>693215.70000000007</v>
      </c>
      <c r="H67" s="10">
        <f t="shared" si="22"/>
        <v>693215.70000000007</v>
      </c>
      <c r="I67" s="10">
        <f>H67/D67*100</f>
        <v>44.447434469089593</v>
      </c>
      <c r="J67" s="10">
        <f t="shared" si="14"/>
        <v>35.64986373184216</v>
      </c>
      <c r="K67" s="10">
        <f t="shared" si="15"/>
        <v>35.64986373184216</v>
      </c>
    </row>
    <row r="68" spans="1:11" ht="60">
      <c r="A68" s="169"/>
      <c r="B68" s="162"/>
      <c r="C68" s="2" t="s">
        <v>30</v>
      </c>
      <c r="D68" s="10">
        <f t="shared" ref="D68:F69" si="23">D91+D98+D119+D126+D155+D162+D169+D190+D197+D239</f>
        <v>0</v>
      </c>
      <c r="E68" s="10">
        <f t="shared" si="23"/>
        <v>1413714.8</v>
      </c>
      <c r="F68" s="10">
        <f t="shared" si="23"/>
        <v>0</v>
      </c>
      <c r="G68" s="10">
        <f t="shared" si="22"/>
        <v>693215.70000000007</v>
      </c>
      <c r="H68" s="10">
        <f t="shared" si="22"/>
        <v>693215.70000000007</v>
      </c>
      <c r="I68" s="10"/>
      <c r="J68" s="10">
        <f t="shared" si="14"/>
        <v>49.035045823952615</v>
      </c>
      <c r="K68" s="10"/>
    </row>
    <row r="69" spans="1:11" ht="30">
      <c r="A69" s="169"/>
      <c r="B69" s="162"/>
      <c r="C69" s="2" t="s">
        <v>6</v>
      </c>
      <c r="D69" s="10">
        <f t="shared" si="23"/>
        <v>0</v>
      </c>
      <c r="E69" s="10">
        <f t="shared" si="23"/>
        <v>0</v>
      </c>
      <c r="F69" s="10">
        <f t="shared" si="23"/>
        <v>0</v>
      </c>
      <c r="G69" s="10">
        <f>G92+G99+G120+G127+G156+G163+G170+G191+G198+G240</f>
        <v>0</v>
      </c>
      <c r="H69" s="10">
        <f>H92+H99+H120+H127+H156+H163+H170+H191+H198+H240</f>
        <v>0</v>
      </c>
      <c r="I69" s="10"/>
      <c r="J69" s="10"/>
      <c r="K69" s="10"/>
    </row>
    <row r="70" spans="1:11" ht="39.75" customHeight="1">
      <c r="A70" s="169"/>
      <c r="B70" s="162"/>
      <c r="C70" s="2" t="s">
        <v>4</v>
      </c>
      <c r="D70" s="10">
        <f>D93+D100+D121+D128+D157+D164+D171+D192+D199+D241+D304+D311+D318</f>
        <v>74236.399999999994</v>
      </c>
      <c r="E70" s="10">
        <f>E93+E100+E121+E128+E157+E164+E171+E192+E199+E241</f>
        <v>0</v>
      </c>
      <c r="F70" s="10">
        <f>F93+F100+F121+F128+F157+F164+F171+F192+F199+F241</f>
        <v>0</v>
      </c>
      <c r="G70" s="10">
        <f>G93+G100+G121+G128+G157+G164+G171+G192+G199+G241</f>
        <v>0</v>
      </c>
      <c r="H70" s="10">
        <f>H93+H100+H121+H128+H157+H164+H171+H192+H199+H241</f>
        <v>0</v>
      </c>
      <c r="I70" s="10">
        <f t="shared" ref="I70" si="24">H70/D70*100</f>
        <v>0</v>
      </c>
      <c r="J70" s="10"/>
      <c r="K70" s="10"/>
    </row>
    <row r="71" spans="1:11" ht="22.5" customHeight="1">
      <c r="A71" s="169"/>
      <c r="B71" s="184" t="s">
        <v>7</v>
      </c>
      <c r="C71" s="185"/>
      <c r="D71" s="185"/>
      <c r="E71" s="185"/>
      <c r="F71" s="185"/>
      <c r="G71" s="185"/>
      <c r="H71" s="185"/>
      <c r="I71" s="185"/>
      <c r="J71" s="185"/>
      <c r="K71" s="186"/>
    </row>
    <row r="72" spans="1:11" ht="24.75" customHeight="1">
      <c r="A72" s="169"/>
      <c r="B72" s="187"/>
      <c r="C72" s="2" t="s">
        <v>1</v>
      </c>
      <c r="D72" s="10">
        <f>D73+D75+D77+D78</f>
        <v>283240.89999999997</v>
      </c>
      <c r="E72" s="10">
        <f>E73+E75+E77+E78</f>
        <v>255517.6</v>
      </c>
      <c r="F72" s="10">
        <f>F73+F75+F77+F78</f>
        <v>255517.6</v>
      </c>
      <c r="G72" s="10">
        <f>G73+G75+G77+G78</f>
        <v>197325.2</v>
      </c>
      <c r="H72" s="10">
        <f>H73+H75+H77+H78</f>
        <v>197325.2</v>
      </c>
      <c r="I72" s="10">
        <f>H72/D72*100</f>
        <v>69.666916042139405</v>
      </c>
      <c r="J72" s="10">
        <f>G72/E72*100</f>
        <v>77.225678387711852</v>
      </c>
      <c r="K72" s="10">
        <f>G72/F72*100</f>
        <v>77.225678387711852</v>
      </c>
    </row>
    <row r="73" spans="1:11" ht="24" customHeight="1">
      <c r="A73" s="169"/>
      <c r="B73" s="188"/>
      <c r="C73" s="2" t="s">
        <v>2</v>
      </c>
      <c r="D73" s="10">
        <f t="shared" ref="D73:H78" si="25">D88+D95+D123</f>
        <v>5664.7999999999993</v>
      </c>
      <c r="E73" s="10">
        <f t="shared" si="25"/>
        <v>5110.3999999999996</v>
      </c>
      <c r="F73" s="10">
        <f t="shared" si="25"/>
        <v>5110.3999999999996</v>
      </c>
      <c r="G73" s="10">
        <f t="shared" si="25"/>
        <v>3946.5</v>
      </c>
      <c r="H73" s="10">
        <f t="shared" si="25"/>
        <v>3946.5</v>
      </c>
      <c r="I73" s="10">
        <f>H73/D73*100</f>
        <v>69.667066798474792</v>
      </c>
      <c r="J73" s="10">
        <f t="shared" ref="J73:J76" si="26">G73/E73*100</f>
        <v>77.224874765184722</v>
      </c>
      <c r="K73" s="10">
        <f t="shared" ref="K73:K75" si="27">G73/F73*100</f>
        <v>77.224874765184722</v>
      </c>
    </row>
    <row r="74" spans="1:11" ht="58.5" customHeight="1">
      <c r="A74" s="169"/>
      <c r="B74" s="188"/>
      <c r="C74" s="2" t="s">
        <v>29</v>
      </c>
      <c r="D74" s="10">
        <f t="shared" si="25"/>
        <v>0</v>
      </c>
      <c r="E74" s="10">
        <f t="shared" si="25"/>
        <v>5110.3999999999996</v>
      </c>
      <c r="F74" s="10">
        <f t="shared" si="25"/>
        <v>0</v>
      </c>
      <c r="G74" s="10">
        <f t="shared" si="25"/>
        <v>3946.5</v>
      </c>
      <c r="H74" s="10">
        <f t="shared" si="25"/>
        <v>3946.5</v>
      </c>
      <c r="I74" s="10"/>
      <c r="J74" s="10">
        <f t="shared" si="26"/>
        <v>77.224874765184722</v>
      </c>
      <c r="K74" s="10"/>
    </row>
    <row r="75" spans="1:11" ht="36.75" customHeight="1">
      <c r="A75" s="169"/>
      <c r="B75" s="188"/>
      <c r="C75" s="2" t="s">
        <v>3</v>
      </c>
      <c r="D75" s="10">
        <f t="shared" si="25"/>
        <v>277576.09999999998</v>
      </c>
      <c r="E75" s="10">
        <f t="shared" si="25"/>
        <v>250407.2</v>
      </c>
      <c r="F75" s="10">
        <f t="shared" si="25"/>
        <v>250407.2</v>
      </c>
      <c r="G75" s="10">
        <f t="shared" si="25"/>
        <v>193378.7</v>
      </c>
      <c r="H75" s="10">
        <f t="shared" si="25"/>
        <v>193378.7</v>
      </c>
      <c r="I75" s="10">
        <f>H75/D75*100</f>
        <v>69.666912965489473</v>
      </c>
      <c r="J75" s="10">
        <f t="shared" si="26"/>
        <v>77.225694788328767</v>
      </c>
      <c r="K75" s="10">
        <f t="shared" si="27"/>
        <v>77.225694788328767</v>
      </c>
    </row>
    <row r="76" spans="1:11" ht="63.75" customHeight="1">
      <c r="A76" s="169"/>
      <c r="B76" s="188"/>
      <c r="C76" s="2" t="s">
        <v>30</v>
      </c>
      <c r="D76" s="10">
        <f t="shared" si="25"/>
        <v>0</v>
      </c>
      <c r="E76" s="10">
        <f t="shared" si="25"/>
        <v>250407.2</v>
      </c>
      <c r="F76" s="10">
        <f t="shared" si="25"/>
        <v>0</v>
      </c>
      <c r="G76" s="10">
        <f t="shared" si="25"/>
        <v>193378.7</v>
      </c>
      <c r="H76" s="10">
        <f t="shared" si="25"/>
        <v>193378.7</v>
      </c>
      <c r="I76" s="10"/>
      <c r="J76" s="10">
        <f t="shared" si="26"/>
        <v>77.225694788328767</v>
      </c>
      <c r="K76" s="10"/>
    </row>
    <row r="77" spans="1:11" ht="33" customHeight="1">
      <c r="A77" s="169"/>
      <c r="B77" s="188"/>
      <c r="C77" s="2" t="s">
        <v>6</v>
      </c>
      <c r="D77" s="10">
        <f t="shared" si="25"/>
        <v>0</v>
      </c>
      <c r="E77" s="10">
        <f t="shared" si="25"/>
        <v>0</v>
      </c>
      <c r="F77" s="10">
        <f t="shared" si="25"/>
        <v>0</v>
      </c>
      <c r="G77" s="10">
        <f t="shared" si="25"/>
        <v>0</v>
      </c>
      <c r="H77" s="10">
        <f t="shared" si="25"/>
        <v>0</v>
      </c>
      <c r="I77" s="10"/>
      <c r="J77" s="10"/>
      <c r="K77" s="10"/>
    </row>
    <row r="78" spans="1:11" ht="30.75" customHeight="1">
      <c r="A78" s="169"/>
      <c r="B78" s="189"/>
      <c r="C78" s="2" t="s">
        <v>4</v>
      </c>
      <c r="D78" s="10">
        <f t="shared" si="25"/>
        <v>0</v>
      </c>
      <c r="E78" s="10">
        <f t="shared" si="25"/>
        <v>0</v>
      </c>
      <c r="F78" s="10">
        <f t="shared" si="25"/>
        <v>0</v>
      </c>
      <c r="G78" s="10">
        <f t="shared" si="25"/>
        <v>0</v>
      </c>
      <c r="H78" s="10">
        <f t="shared" si="25"/>
        <v>0</v>
      </c>
      <c r="I78" s="10"/>
      <c r="J78" s="10"/>
      <c r="K78" s="10"/>
    </row>
    <row r="79" spans="1:11" ht="21" customHeight="1">
      <c r="A79" s="169"/>
      <c r="B79" s="162" t="s">
        <v>26</v>
      </c>
      <c r="C79" s="2" t="s">
        <v>1</v>
      </c>
      <c r="D79" s="10">
        <f>D80+D82+D84+D85</f>
        <v>483.6</v>
      </c>
      <c r="E79" s="10">
        <f>E80+E82</f>
        <v>483.6</v>
      </c>
      <c r="F79" s="10">
        <f t="shared" ref="F79" si="28">F80+F82</f>
        <v>435.21000000000004</v>
      </c>
      <c r="G79" s="10">
        <f t="shared" ref="G79" si="29">G80+G82</f>
        <v>0</v>
      </c>
      <c r="H79" s="10">
        <f t="shared" ref="H79" si="30">H80+H82+H84+H85</f>
        <v>0</v>
      </c>
      <c r="I79" s="10">
        <f>H79/D79*100</f>
        <v>0</v>
      </c>
      <c r="J79" s="10">
        <f t="shared" ref="J79:K79" si="31">I79/E79*100</f>
        <v>0</v>
      </c>
      <c r="K79" s="10">
        <f t="shared" si="31"/>
        <v>0</v>
      </c>
    </row>
    <row r="80" spans="1:11" ht="21.75" customHeight="1">
      <c r="A80" s="169"/>
      <c r="B80" s="193"/>
      <c r="C80" s="2" t="s">
        <v>2</v>
      </c>
      <c r="D80" s="10">
        <f>D173+D180</f>
        <v>483.6</v>
      </c>
      <c r="E80" s="10">
        <f>E173+E180</f>
        <v>483.6</v>
      </c>
      <c r="F80" s="10">
        <f>F173+F180</f>
        <v>435.21000000000004</v>
      </c>
      <c r="G80" s="10">
        <f>G173+G180</f>
        <v>0</v>
      </c>
      <c r="H80" s="10">
        <f t="shared" ref="H80" si="32">H173+H180</f>
        <v>0</v>
      </c>
      <c r="I80" s="10">
        <f>H80/D80*100</f>
        <v>0</v>
      </c>
      <c r="J80" s="10"/>
      <c r="K80" s="10"/>
    </row>
    <row r="81" spans="1:11" ht="60">
      <c r="A81" s="169"/>
      <c r="B81" s="193"/>
      <c r="C81" s="2" t="s">
        <v>29</v>
      </c>
      <c r="D81" s="10"/>
      <c r="E81" s="10"/>
      <c r="F81" s="10"/>
      <c r="G81" s="10"/>
      <c r="H81" s="10"/>
      <c r="I81" s="10"/>
      <c r="J81" s="10"/>
      <c r="K81" s="10"/>
    </row>
    <row r="82" spans="1:11" ht="30">
      <c r="A82" s="169"/>
      <c r="B82" s="193"/>
      <c r="C82" s="2" t="s">
        <v>3</v>
      </c>
      <c r="D82" s="10"/>
      <c r="E82" s="10"/>
      <c r="F82" s="10"/>
      <c r="G82" s="10"/>
      <c r="H82" s="10"/>
      <c r="I82" s="10"/>
      <c r="J82" s="10"/>
      <c r="K82" s="10"/>
    </row>
    <row r="83" spans="1:11" ht="60">
      <c r="A83" s="169"/>
      <c r="B83" s="193"/>
      <c r="C83" s="2" t="s">
        <v>30</v>
      </c>
      <c r="D83" s="10"/>
      <c r="E83" s="10"/>
      <c r="F83" s="10"/>
      <c r="G83" s="10"/>
      <c r="H83" s="10"/>
      <c r="I83" s="10"/>
      <c r="J83" s="10"/>
      <c r="K83" s="10"/>
    </row>
    <row r="84" spans="1:11" ht="30">
      <c r="A84" s="169"/>
      <c r="B84" s="193"/>
      <c r="C84" s="2" t="s">
        <v>6</v>
      </c>
      <c r="D84" s="10"/>
      <c r="E84" s="10"/>
      <c r="F84" s="10"/>
      <c r="G84" s="10"/>
      <c r="H84" s="10"/>
      <c r="I84" s="10"/>
      <c r="J84" s="10"/>
      <c r="K84" s="10"/>
    </row>
    <row r="85" spans="1:11" ht="33.75" customHeight="1" thickBot="1">
      <c r="A85" s="170"/>
      <c r="B85" s="194"/>
      <c r="C85" s="43" t="s">
        <v>4</v>
      </c>
      <c r="D85" s="44"/>
      <c r="E85" s="44"/>
      <c r="F85" s="44"/>
      <c r="G85" s="44"/>
      <c r="H85" s="44"/>
      <c r="I85" s="44"/>
      <c r="J85" s="44"/>
      <c r="K85" s="44"/>
    </row>
    <row r="86" spans="1:11" ht="19.5" customHeight="1" thickBot="1">
      <c r="A86" s="190" t="s">
        <v>45</v>
      </c>
      <c r="B86" s="191"/>
      <c r="C86" s="191"/>
      <c r="D86" s="191"/>
      <c r="E86" s="191"/>
      <c r="F86" s="191"/>
      <c r="G86" s="191"/>
      <c r="H86" s="191"/>
      <c r="I86" s="191"/>
      <c r="J86" s="191"/>
      <c r="K86" s="192"/>
    </row>
    <row r="87" spans="1:11" ht="18.75" customHeight="1">
      <c r="A87" s="172" t="s">
        <v>140</v>
      </c>
      <c r="B87" s="165" t="s">
        <v>5</v>
      </c>
      <c r="C87" s="45" t="s">
        <v>1</v>
      </c>
      <c r="D87" s="46">
        <f>D88+D90+D92+D93</f>
        <v>0</v>
      </c>
      <c r="E87" s="46">
        <f t="shared" ref="E87:H87" si="33">E88+E90+E92+E93</f>
        <v>0</v>
      </c>
      <c r="F87" s="46">
        <f t="shared" si="33"/>
        <v>0</v>
      </c>
      <c r="G87" s="46">
        <f t="shared" si="33"/>
        <v>0</v>
      </c>
      <c r="H87" s="46">
        <f t="shared" si="33"/>
        <v>0</v>
      </c>
      <c r="I87" s="46"/>
      <c r="J87" s="46"/>
      <c r="K87" s="46"/>
    </row>
    <row r="88" spans="1:11" ht="18.75" customHeight="1">
      <c r="A88" s="169"/>
      <c r="B88" s="162"/>
      <c r="C88" s="2" t="s">
        <v>2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/>
      <c r="J88" s="10"/>
      <c r="K88" s="10"/>
    </row>
    <row r="89" spans="1:11" ht="60">
      <c r="A89" s="169"/>
      <c r="B89" s="162"/>
      <c r="C89" s="2" t="s">
        <v>29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/>
      <c r="J89" s="10"/>
      <c r="K89" s="10"/>
    </row>
    <row r="90" spans="1:11" ht="32.25" customHeight="1">
      <c r="A90" s="169"/>
      <c r="B90" s="162"/>
      <c r="C90" s="2" t="s">
        <v>3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/>
      <c r="J90" s="10"/>
      <c r="K90" s="10"/>
    </row>
    <row r="91" spans="1:11" ht="60">
      <c r="A91" s="169"/>
      <c r="B91" s="162"/>
      <c r="C91" s="2" t="s">
        <v>30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/>
      <c r="J91" s="10"/>
      <c r="K91" s="10"/>
    </row>
    <row r="92" spans="1:11" ht="30" customHeight="1">
      <c r="A92" s="169"/>
      <c r="B92" s="162"/>
      <c r="C92" s="2" t="s">
        <v>6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/>
      <c r="J92" s="10"/>
      <c r="K92" s="10"/>
    </row>
    <row r="93" spans="1:11" ht="51.75" customHeight="1">
      <c r="A93" s="169"/>
      <c r="B93" s="162"/>
      <c r="C93" s="2" t="s">
        <v>4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/>
      <c r="J93" s="10"/>
      <c r="K93" s="10"/>
    </row>
    <row r="94" spans="1:11" ht="17.45" customHeight="1">
      <c r="A94" s="170" t="s">
        <v>119</v>
      </c>
      <c r="B94" s="177" t="s">
        <v>5</v>
      </c>
      <c r="C94" s="16" t="s">
        <v>1</v>
      </c>
      <c r="D94" s="10">
        <f>D95+D97+D99+D100</f>
        <v>230936.1</v>
      </c>
      <c r="E94" s="10">
        <f>E95+E97</f>
        <v>203212.79999999999</v>
      </c>
      <c r="F94" s="10">
        <f t="shared" ref="F94:G94" si="34">F95+F97</f>
        <v>203212.79999999999</v>
      </c>
      <c r="G94" s="10">
        <f t="shared" si="34"/>
        <v>184239.8</v>
      </c>
      <c r="H94" s="10">
        <f t="shared" ref="H94" si="35">H95+H97+H99+H100</f>
        <v>184239.8</v>
      </c>
      <c r="I94" s="10">
        <f>H94/D94*100</f>
        <v>79.77955806822753</v>
      </c>
      <c r="J94" s="10">
        <f t="shared" ref="J94:J98" si="36">G94/E94*100</f>
        <v>90.663481827916343</v>
      </c>
      <c r="K94" s="10">
        <f t="shared" ref="K94:K97" si="37">G94/F94*100</f>
        <v>90.663481827916343</v>
      </c>
    </row>
    <row r="95" spans="1:11" ht="23.25" customHeight="1">
      <c r="A95" s="171"/>
      <c r="B95" s="178"/>
      <c r="C95" s="15" t="s">
        <v>2</v>
      </c>
      <c r="D95" s="10">
        <f t="shared" ref="D95:H96" si="38">D102+D109</f>
        <v>4618.7</v>
      </c>
      <c r="E95" s="10">
        <f t="shared" si="38"/>
        <v>4064.3</v>
      </c>
      <c r="F95" s="10">
        <f t="shared" si="38"/>
        <v>4064.3</v>
      </c>
      <c r="G95" s="10">
        <f t="shared" si="38"/>
        <v>3684.8</v>
      </c>
      <c r="H95" s="10">
        <f t="shared" si="38"/>
        <v>3684.8</v>
      </c>
      <c r="I95" s="10">
        <f>H95/D95*100</f>
        <v>79.780024682269911</v>
      </c>
      <c r="J95" s="10">
        <f t="shared" si="36"/>
        <v>90.662598725487783</v>
      </c>
      <c r="K95" s="10">
        <f t="shared" si="37"/>
        <v>90.662598725487783</v>
      </c>
    </row>
    <row r="96" spans="1:11" ht="60">
      <c r="A96" s="171"/>
      <c r="B96" s="178"/>
      <c r="C96" s="15" t="s">
        <v>29</v>
      </c>
      <c r="D96" s="10">
        <f t="shared" ref="D96:H100" si="39">D103+D110</f>
        <v>0</v>
      </c>
      <c r="E96" s="10">
        <f t="shared" si="38"/>
        <v>4064.3</v>
      </c>
      <c r="F96" s="10"/>
      <c r="G96" s="10">
        <f t="shared" si="38"/>
        <v>3684.8</v>
      </c>
      <c r="H96" s="10">
        <f t="shared" si="38"/>
        <v>3684.8</v>
      </c>
      <c r="I96" s="10"/>
      <c r="J96" s="10">
        <f t="shared" si="36"/>
        <v>90.662598725487783</v>
      </c>
      <c r="K96" s="10"/>
    </row>
    <row r="97" spans="1:11" ht="30" customHeight="1">
      <c r="A97" s="171"/>
      <c r="B97" s="178"/>
      <c r="C97" s="15" t="s">
        <v>3</v>
      </c>
      <c r="D97" s="10">
        <f t="shared" si="39"/>
        <v>226317.4</v>
      </c>
      <c r="E97" s="10">
        <f t="shared" si="39"/>
        <v>199148.5</v>
      </c>
      <c r="F97" s="10">
        <f t="shared" si="39"/>
        <v>199148.5</v>
      </c>
      <c r="G97" s="10">
        <f t="shared" si="39"/>
        <v>180555</v>
      </c>
      <c r="H97" s="10">
        <f t="shared" si="39"/>
        <v>180555</v>
      </c>
      <c r="I97" s="10">
        <f>H97/D97*100</f>
        <v>79.779548545538262</v>
      </c>
      <c r="J97" s="10">
        <f t="shared" si="36"/>
        <v>90.663499850613988</v>
      </c>
      <c r="K97" s="10">
        <f t="shared" si="37"/>
        <v>90.663499850613988</v>
      </c>
    </row>
    <row r="98" spans="1:11" ht="63" customHeight="1">
      <c r="A98" s="171"/>
      <c r="B98" s="178"/>
      <c r="C98" s="15" t="s">
        <v>30</v>
      </c>
      <c r="D98" s="10">
        <f t="shared" si="39"/>
        <v>0</v>
      </c>
      <c r="E98" s="10">
        <f t="shared" si="39"/>
        <v>199148.5</v>
      </c>
      <c r="F98" s="10"/>
      <c r="G98" s="10">
        <f t="shared" si="39"/>
        <v>180555</v>
      </c>
      <c r="H98" s="10">
        <f t="shared" si="39"/>
        <v>180555</v>
      </c>
      <c r="I98" s="10"/>
      <c r="J98" s="10">
        <f t="shared" si="36"/>
        <v>90.663499850613988</v>
      </c>
      <c r="K98" s="10"/>
    </row>
    <row r="99" spans="1:11" ht="31.5" customHeight="1">
      <c r="A99" s="171"/>
      <c r="B99" s="178"/>
      <c r="C99" s="15" t="s">
        <v>6</v>
      </c>
      <c r="D99" s="10">
        <f t="shared" si="39"/>
        <v>0</v>
      </c>
      <c r="E99" s="10"/>
      <c r="F99" s="10"/>
      <c r="G99" s="10"/>
      <c r="H99" s="10"/>
      <c r="I99" s="10"/>
      <c r="J99" s="10"/>
      <c r="K99" s="10"/>
    </row>
    <row r="100" spans="1:11" ht="31.5" customHeight="1">
      <c r="A100" s="171"/>
      <c r="B100" s="178"/>
      <c r="C100" s="17" t="s">
        <v>4</v>
      </c>
      <c r="D100" s="10">
        <f t="shared" si="39"/>
        <v>0</v>
      </c>
      <c r="E100" s="10"/>
      <c r="F100" s="10"/>
      <c r="G100" s="10"/>
      <c r="H100" s="10"/>
      <c r="I100" s="10"/>
      <c r="J100" s="10"/>
      <c r="K100" s="10"/>
    </row>
    <row r="101" spans="1:11" ht="18" customHeight="1">
      <c r="A101" s="162" t="s">
        <v>117</v>
      </c>
      <c r="B101" s="166" t="s">
        <v>5</v>
      </c>
      <c r="C101" s="16" t="s">
        <v>1</v>
      </c>
      <c r="D101" s="10">
        <f>D102+D104+D106+D107</f>
        <v>184239.8</v>
      </c>
      <c r="E101" s="10">
        <f>E102+E104</f>
        <v>184239.8</v>
      </c>
      <c r="F101" s="10">
        <f t="shared" ref="F101" si="40">F102+F104</f>
        <v>184239.8</v>
      </c>
      <c r="G101" s="10">
        <f t="shared" ref="G101" si="41">G102+G104</f>
        <v>184239.8</v>
      </c>
      <c r="H101" s="10">
        <f t="shared" ref="H101" si="42">H102+H104+H106+H107</f>
        <v>184239.8</v>
      </c>
      <c r="I101" s="10">
        <f>H101/D101*100</f>
        <v>100</v>
      </c>
      <c r="J101" s="10">
        <f t="shared" ref="J101:J147" si="43">G101/E101*100</f>
        <v>100</v>
      </c>
      <c r="K101" s="10">
        <f t="shared" ref="K101:K146" si="44">G101/F101*100</f>
        <v>100</v>
      </c>
    </row>
    <row r="102" spans="1:11" ht="18" customHeight="1">
      <c r="A102" s="162"/>
      <c r="B102" s="166"/>
      <c r="C102" s="15" t="s">
        <v>2</v>
      </c>
      <c r="D102" s="10">
        <v>3684.8</v>
      </c>
      <c r="E102" s="10">
        <v>3684.8</v>
      </c>
      <c r="F102" s="10">
        <v>3684.8</v>
      </c>
      <c r="G102" s="10">
        <v>3684.8</v>
      </c>
      <c r="H102" s="10">
        <v>3684.8</v>
      </c>
      <c r="I102" s="10">
        <f>H102/D102*100</f>
        <v>100</v>
      </c>
      <c r="J102" s="10">
        <f t="shared" si="43"/>
        <v>100</v>
      </c>
      <c r="K102" s="10">
        <f t="shared" si="44"/>
        <v>100</v>
      </c>
    </row>
    <row r="103" spans="1:11" ht="60">
      <c r="A103" s="162"/>
      <c r="B103" s="166"/>
      <c r="C103" s="15" t="s">
        <v>29</v>
      </c>
      <c r="D103" s="10"/>
      <c r="E103" s="10">
        <v>3684.8</v>
      </c>
      <c r="F103" s="10"/>
      <c r="G103" s="10">
        <v>3684.8</v>
      </c>
      <c r="H103" s="10">
        <v>3684.8</v>
      </c>
      <c r="I103" s="10"/>
      <c r="J103" s="10">
        <f t="shared" si="43"/>
        <v>100</v>
      </c>
      <c r="K103" s="10"/>
    </row>
    <row r="104" spans="1:11" ht="32.25" customHeight="1">
      <c r="A104" s="162"/>
      <c r="B104" s="166"/>
      <c r="C104" s="15" t="s">
        <v>3</v>
      </c>
      <c r="D104" s="10">
        <v>180555</v>
      </c>
      <c r="E104" s="10">
        <v>180555</v>
      </c>
      <c r="F104" s="10">
        <v>180555</v>
      </c>
      <c r="G104" s="10">
        <v>180555</v>
      </c>
      <c r="H104" s="10">
        <v>180555</v>
      </c>
      <c r="I104" s="10">
        <f>H104/D104*100</f>
        <v>100</v>
      </c>
      <c r="J104" s="10">
        <f t="shared" si="43"/>
        <v>100</v>
      </c>
      <c r="K104" s="10">
        <f t="shared" si="44"/>
        <v>100</v>
      </c>
    </row>
    <row r="105" spans="1:11" ht="60">
      <c r="A105" s="162"/>
      <c r="B105" s="166"/>
      <c r="C105" s="15" t="s">
        <v>30</v>
      </c>
      <c r="D105" s="10"/>
      <c r="E105" s="10">
        <v>180555</v>
      </c>
      <c r="F105" s="10"/>
      <c r="G105" s="10">
        <v>180555</v>
      </c>
      <c r="H105" s="10">
        <v>180555</v>
      </c>
      <c r="I105" s="10"/>
      <c r="J105" s="10">
        <f t="shared" si="43"/>
        <v>100</v>
      </c>
      <c r="K105" s="10"/>
    </row>
    <row r="106" spans="1:11" ht="28.5" customHeight="1">
      <c r="A106" s="162"/>
      <c r="B106" s="166"/>
      <c r="C106" s="15" t="s">
        <v>6</v>
      </c>
      <c r="D106" s="10"/>
      <c r="E106" s="10"/>
      <c r="F106" s="10"/>
      <c r="G106" s="10"/>
      <c r="H106" s="10"/>
      <c r="I106" s="10"/>
      <c r="J106" s="10"/>
      <c r="K106" s="10"/>
    </row>
    <row r="107" spans="1:11" ht="28.5" customHeight="1">
      <c r="A107" s="162"/>
      <c r="B107" s="166"/>
      <c r="C107" s="15" t="s">
        <v>4</v>
      </c>
      <c r="D107" s="10"/>
      <c r="E107" s="10"/>
      <c r="F107" s="10"/>
      <c r="G107" s="10"/>
      <c r="H107" s="10"/>
      <c r="I107" s="10"/>
      <c r="J107" s="10"/>
      <c r="K107" s="10"/>
    </row>
    <row r="108" spans="1:11" ht="18.600000000000001" customHeight="1">
      <c r="A108" s="167" t="s">
        <v>123</v>
      </c>
      <c r="B108" s="166" t="s">
        <v>5</v>
      </c>
      <c r="C108" s="16" t="s">
        <v>1</v>
      </c>
      <c r="D108" s="10">
        <f>D109+D111+D113+D114</f>
        <v>46696.3</v>
      </c>
      <c r="E108" s="10">
        <f>E109+E111</f>
        <v>18973</v>
      </c>
      <c r="F108" s="10">
        <f t="shared" ref="F108:G108" si="45">F109+F111</f>
        <v>18973</v>
      </c>
      <c r="G108" s="10">
        <f t="shared" si="45"/>
        <v>0</v>
      </c>
      <c r="H108" s="10">
        <f t="shared" ref="H108" si="46">H109+H111+H113+H114</f>
        <v>0</v>
      </c>
      <c r="I108" s="10">
        <f>H108/D108*100</f>
        <v>0</v>
      </c>
      <c r="J108" s="10">
        <f t="shared" ref="J108:J111" si="47">G108/E108*100</f>
        <v>0</v>
      </c>
      <c r="K108" s="10">
        <f t="shared" ref="K108:K109" si="48">G108/F108*100</f>
        <v>0</v>
      </c>
    </row>
    <row r="109" spans="1:11" ht="28.5" customHeight="1">
      <c r="A109" s="162"/>
      <c r="B109" s="166"/>
      <c r="C109" s="15" t="s">
        <v>2</v>
      </c>
      <c r="D109" s="10">
        <v>933.9</v>
      </c>
      <c r="E109" s="10">
        <v>379.5</v>
      </c>
      <c r="F109" s="10">
        <v>379.5</v>
      </c>
      <c r="G109" s="10">
        <v>0</v>
      </c>
      <c r="H109" s="10">
        <v>0</v>
      </c>
      <c r="I109" s="10">
        <f>H109/D109*100</f>
        <v>0</v>
      </c>
      <c r="J109" s="10">
        <f t="shared" si="47"/>
        <v>0</v>
      </c>
      <c r="K109" s="10">
        <f t="shared" si="48"/>
        <v>0</v>
      </c>
    </row>
    <row r="110" spans="1:11" ht="28.5" customHeight="1">
      <c r="A110" s="162"/>
      <c r="B110" s="166"/>
      <c r="C110" s="15" t="s">
        <v>29</v>
      </c>
      <c r="D110" s="10"/>
      <c r="E110" s="10">
        <v>379.5</v>
      </c>
      <c r="F110" s="10"/>
      <c r="G110" s="10">
        <v>0</v>
      </c>
      <c r="H110" s="10"/>
      <c r="I110" s="10"/>
      <c r="J110" s="10"/>
      <c r="K110" s="10"/>
    </row>
    <row r="111" spans="1:11" ht="28.5" customHeight="1">
      <c r="A111" s="162"/>
      <c r="B111" s="166"/>
      <c r="C111" s="15" t="s">
        <v>3</v>
      </c>
      <c r="D111" s="10">
        <v>45762.400000000001</v>
      </c>
      <c r="E111" s="10">
        <v>18593.5</v>
      </c>
      <c r="F111" s="10">
        <v>18593.5</v>
      </c>
      <c r="G111" s="10">
        <v>0</v>
      </c>
      <c r="H111" s="10">
        <v>0</v>
      </c>
      <c r="I111" s="10">
        <f>H111/D111*100</f>
        <v>0</v>
      </c>
      <c r="J111" s="10">
        <f t="shared" si="47"/>
        <v>0</v>
      </c>
      <c r="K111" s="10">
        <f t="shared" ref="K111" si="49">G111/F111*100</f>
        <v>0</v>
      </c>
    </row>
    <row r="112" spans="1:11" ht="28.5" customHeight="1">
      <c r="A112" s="162"/>
      <c r="B112" s="166"/>
      <c r="C112" s="15" t="s">
        <v>30</v>
      </c>
      <c r="D112" s="10"/>
      <c r="E112" s="10">
        <v>18593.5</v>
      </c>
      <c r="F112" s="10"/>
      <c r="G112" s="10"/>
      <c r="H112" s="10"/>
      <c r="I112" s="10"/>
      <c r="J112" s="10"/>
      <c r="K112" s="10"/>
    </row>
    <row r="113" spans="1:11" ht="28.5" customHeight="1">
      <c r="A113" s="162"/>
      <c r="B113" s="166"/>
      <c r="C113" s="15" t="s">
        <v>6</v>
      </c>
      <c r="D113" s="10"/>
      <c r="E113" s="10"/>
      <c r="F113" s="10"/>
      <c r="G113" s="10"/>
      <c r="H113" s="10"/>
      <c r="I113" s="10"/>
      <c r="J113" s="10"/>
      <c r="K113" s="10"/>
    </row>
    <row r="114" spans="1:11" ht="28.5" customHeight="1">
      <c r="A114" s="162"/>
      <c r="B114" s="166"/>
      <c r="C114" s="15" t="s">
        <v>4</v>
      </c>
      <c r="D114" s="10"/>
      <c r="E114" s="10"/>
      <c r="F114" s="10"/>
      <c r="G114" s="10"/>
      <c r="H114" s="10"/>
      <c r="I114" s="10"/>
      <c r="J114" s="10"/>
      <c r="K114" s="10"/>
    </row>
    <row r="115" spans="1:11" ht="22.15" customHeight="1">
      <c r="A115" s="170" t="s">
        <v>141</v>
      </c>
      <c r="B115" s="166" t="s">
        <v>5</v>
      </c>
      <c r="C115" s="16" t="s">
        <v>1</v>
      </c>
      <c r="D115" s="10">
        <f>D116+D118+D120+D121</f>
        <v>0</v>
      </c>
      <c r="E115" s="10">
        <f t="shared" ref="E115:H115" si="50">E116+E118+E120+E121</f>
        <v>0</v>
      </c>
      <c r="F115" s="10">
        <f t="shared" si="50"/>
        <v>0</v>
      </c>
      <c r="G115" s="10">
        <f t="shared" si="50"/>
        <v>0</v>
      </c>
      <c r="H115" s="10">
        <f t="shared" si="50"/>
        <v>0</v>
      </c>
      <c r="I115" s="10"/>
      <c r="J115" s="10"/>
      <c r="K115" s="10"/>
    </row>
    <row r="116" spans="1:11" ht="28.5" customHeight="1">
      <c r="A116" s="171"/>
      <c r="B116" s="166"/>
      <c r="C116" s="15" t="s">
        <v>2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/>
      <c r="J116" s="10"/>
      <c r="K116" s="10"/>
    </row>
    <row r="117" spans="1:11" ht="28.5" customHeight="1">
      <c r="A117" s="171"/>
      <c r="B117" s="166"/>
      <c r="C117" s="15" t="s">
        <v>29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/>
      <c r="J117" s="10"/>
      <c r="K117" s="10"/>
    </row>
    <row r="118" spans="1:11" ht="28.5" customHeight="1">
      <c r="A118" s="171"/>
      <c r="B118" s="166"/>
      <c r="C118" s="15" t="s">
        <v>3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/>
      <c r="J118" s="10"/>
      <c r="K118" s="10"/>
    </row>
    <row r="119" spans="1:11" ht="28.5" customHeight="1">
      <c r="A119" s="171"/>
      <c r="B119" s="166"/>
      <c r="C119" s="15" t="s">
        <v>30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/>
      <c r="J119" s="10"/>
      <c r="K119" s="10"/>
    </row>
    <row r="120" spans="1:11" ht="28.5" customHeight="1">
      <c r="A120" s="171"/>
      <c r="B120" s="166"/>
      <c r="C120" s="15" t="s">
        <v>6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/>
      <c r="J120" s="10"/>
      <c r="K120" s="10"/>
    </row>
    <row r="121" spans="1:11" ht="53.45" customHeight="1">
      <c r="A121" s="172"/>
      <c r="B121" s="166"/>
      <c r="C121" s="15" t="s">
        <v>4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/>
      <c r="J121" s="10"/>
      <c r="K121" s="10"/>
    </row>
    <row r="122" spans="1:11" ht="21" customHeight="1">
      <c r="A122" s="168" t="s">
        <v>142</v>
      </c>
      <c r="B122" s="162" t="s">
        <v>5</v>
      </c>
      <c r="C122" s="2" t="s">
        <v>1</v>
      </c>
      <c r="D122" s="10">
        <f>D123+D125+D127+D128</f>
        <v>52304.799999999996</v>
      </c>
      <c r="E122" s="10">
        <f t="shared" ref="E122:H122" si="51">E123+E125+E127+E128</f>
        <v>52304.799999999996</v>
      </c>
      <c r="F122" s="10">
        <f t="shared" si="51"/>
        <v>52304.799999999996</v>
      </c>
      <c r="G122" s="10">
        <f t="shared" si="51"/>
        <v>13085.400000000001</v>
      </c>
      <c r="H122" s="10">
        <f t="shared" si="51"/>
        <v>13085.400000000001</v>
      </c>
      <c r="I122" s="10">
        <f>H122/D122*100</f>
        <v>25.017589207873854</v>
      </c>
      <c r="J122" s="10">
        <f t="shared" si="43"/>
        <v>25.017589207873854</v>
      </c>
      <c r="K122" s="10">
        <f t="shared" si="44"/>
        <v>25.017589207873854</v>
      </c>
    </row>
    <row r="123" spans="1:11" ht="24" customHeight="1">
      <c r="A123" s="169" t="s">
        <v>43</v>
      </c>
      <c r="B123" s="162"/>
      <c r="C123" s="2" t="s">
        <v>2</v>
      </c>
      <c r="D123" s="10">
        <f>D130+D137+D144</f>
        <v>1046.0999999999999</v>
      </c>
      <c r="E123" s="10">
        <f>E130+E137+E144</f>
        <v>1046.0999999999999</v>
      </c>
      <c r="F123" s="10">
        <f>F130+F137+F144</f>
        <v>1046.0999999999999</v>
      </c>
      <c r="G123" s="10">
        <f>G130+G137+G144</f>
        <v>261.7</v>
      </c>
      <c r="H123" s="10">
        <f>H130+H137+H144</f>
        <v>261.7</v>
      </c>
      <c r="I123" s="10">
        <f>H123/D123*100</f>
        <v>25.016728802217763</v>
      </c>
      <c r="J123" s="10">
        <f t="shared" si="43"/>
        <v>25.016728802217763</v>
      </c>
      <c r="K123" s="10">
        <f t="shared" si="44"/>
        <v>25.016728802217763</v>
      </c>
    </row>
    <row r="124" spans="1:11" ht="59.25" customHeight="1">
      <c r="A124" s="169"/>
      <c r="B124" s="162"/>
      <c r="C124" s="2" t="s">
        <v>29</v>
      </c>
      <c r="D124" s="10"/>
      <c r="E124" s="10">
        <f>E131+E138+E145</f>
        <v>1046.0999999999999</v>
      </c>
      <c r="F124" s="10"/>
      <c r="G124" s="10">
        <f>G131+G138+G145</f>
        <v>261.7</v>
      </c>
      <c r="H124" s="10">
        <f t="shared" ref="G124:H126" si="52">H131+H138+H145</f>
        <v>261.7</v>
      </c>
      <c r="I124" s="10"/>
      <c r="J124" s="10">
        <f t="shared" si="43"/>
        <v>25.016728802217763</v>
      </c>
      <c r="K124" s="10"/>
    </row>
    <row r="125" spans="1:11" ht="28.5" customHeight="1">
      <c r="A125" s="169"/>
      <c r="B125" s="162"/>
      <c r="C125" s="2" t="s">
        <v>3</v>
      </c>
      <c r="D125" s="10">
        <f>D132+D139+D146</f>
        <v>51258.7</v>
      </c>
      <c r="E125" s="10">
        <f>E132+E139+E146</f>
        <v>51258.7</v>
      </c>
      <c r="F125" s="10">
        <f>F132+F139+F146</f>
        <v>51258.7</v>
      </c>
      <c r="G125" s="10">
        <f t="shared" si="52"/>
        <v>12823.7</v>
      </c>
      <c r="H125" s="10">
        <f t="shared" si="52"/>
        <v>12823.7</v>
      </c>
      <c r="I125" s="10">
        <f>H125/D125*100</f>
        <v>25.017606767241467</v>
      </c>
      <c r="J125" s="10">
        <f t="shared" si="43"/>
        <v>25.017606767241467</v>
      </c>
      <c r="K125" s="10">
        <f t="shared" si="44"/>
        <v>25.017606767241467</v>
      </c>
    </row>
    <row r="126" spans="1:11" ht="44.25" customHeight="1">
      <c r="A126" s="169"/>
      <c r="B126" s="162"/>
      <c r="C126" s="2" t="s">
        <v>30</v>
      </c>
      <c r="D126" s="10"/>
      <c r="E126" s="10">
        <f>E133+E140+E147</f>
        <v>51258.7</v>
      </c>
      <c r="F126" s="10"/>
      <c r="G126" s="10">
        <f t="shared" si="52"/>
        <v>12823.7</v>
      </c>
      <c r="H126" s="10">
        <f t="shared" si="52"/>
        <v>12823.7</v>
      </c>
      <c r="I126" s="10"/>
      <c r="J126" s="10">
        <f t="shared" si="43"/>
        <v>25.017606767241467</v>
      </c>
      <c r="K126" s="10"/>
    </row>
    <row r="127" spans="1:11" ht="28.5" customHeight="1">
      <c r="A127" s="169"/>
      <c r="B127" s="162"/>
      <c r="C127" s="2" t="s">
        <v>6</v>
      </c>
      <c r="D127" s="10"/>
      <c r="E127" s="10"/>
      <c r="F127" s="10"/>
      <c r="G127" s="10"/>
      <c r="H127" s="10"/>
      <c r="I127" s="10"/>
      <c r="J127" s="10"/>
      <c r="K127" s="10"/>
    </row>
    <row r="128" spans="1:11" ht="28.5" customHeight="1">
      <c r="A128" s="169"/>
      <c r="B128" s="162"/>
      <c r="C128" s="2" t="s">
        <v>4</v>
      </c>
      <c r="D128" s="10">
        <f>D135+D142+D149</f>
        <v>0</v>
      </c>
      <c r="E128" s="10"/>
      <c r="F128" s="10"/>
      <c r="G128" s="10"/>
      <c r="H128" s="10">
        <f>H135+H142+H149</f>
        <v>0</v>
      </c>
      <c r="I128" s="10"/>
      <c r="J128" s="10"/>
      <c r="K128" s="10"/>
    </row>
    <row r="129" spans="1:11" ht="20.25" customHeight="1">
      <c r="A129" s="173" t="s">
        <v>120</v>
      </c>
      <c r="B129" s="162" t="s">
        <v>5</v>
      </c>
      <c r="C129" s="2" t="s">
        <v>1</v>
      </c>
      <c r="D129" s="10">
        <f>D130+D132+D134+D135</f>
        <v>37688.800000000003</v>
      </c>
      <c r="E129" s="10">
        <f>E130+E132</f>
        <v>37688.800000000003</v>
      </c>
      <c r="F129" s="10">
        <f t="shared" ref="F129:G129" si="53">F130+F132</f>
        <v>37688.800000000003</v>
      </c>
      <c r="G129" s="10">
        <f t="shared" si="53"/>
        <v>0</v>
      </c>
      <c r="H129" s="10">
        <f>H130+H132+H135</f>
        <v>0</v>
      </c>
      <c r="I129" s="10">
        <f>H129/D129*100</f>
        <v>0</v>
      </c>
      <c r="J129" s="10">
        <f t="shared" si="43"/>
        <v>0</v>
      </c>
      <c r="K129" s="10">
        <f t="shared" si="44"/>
        <v>0</v>
      </c>
    </row>
    <row r="130" spans="1:11" ht="18.75" customHeight="1">
      <c r="A130" s="174"/>
      <c r="B130" s="162"/>
      <c r="C130" s="2" t="s">
        <v>2</v>
      </c>
      <c r="D130" s="10">
        <v>753.8</v>
      </c>
      <c r="E130" s="10">
        <v>753.8</v>
      </c>
      <c r="F130" s="10">
        <v>753.8</v>
      </c>
      <c r="G130" s="10">
        <v>0</v>
      </c>
      <c r="H130" s="10">
        <v>0</v>
      </c>
      <c r="I130" s="10">
        <f>H130/D130*100</f>
        <v>0</v>
      </c>
      <c r="J130" s="10">
        <f t="shared" si="43"/>
        <v>0</v>
      </c>
      <c r="K130" s="10">
        <f t="shared" si="44"/>
        <v>0</v>
      </c>
    </row>
    <row r="131" spans="1:11" ht="55.9" customHeight="1">
      <c r="A131" s="174"/>
      <c r="B131" s="162"/>
      <c r="C131" s="2" t="s">
        <v>29</v>
      </c>
      <c r="D131" s="10"/>
      <c r="E131" s="10">
        <v>753.8</v>
      </c>
      <c r="F131" s="10"/>
      <c r="G131" s="10">
        <v>0</v>
      </c>
      <c r="H131" s="10"/>
      <c r="I131" s="10"/>
      <c r="J131" s="10"/>
      <c r="K131" s="10"/>
    </row>
    <row r="132" spans="1:11" ht="28.5" customHeight="1">
      <c r="A132" s="174"/>
      <c r="B132" s="162"/>
      <c r="C132" s="2" t="s">
        <v>3</v>
      </c>
      <c r="D132" s="10">
        <v>36935</v>
      </c>
      <c r="E132" s="10">
        <v>36935</v>
      </c>
      <c r="F132" s="10">
        <v>36935</v>
      </c>
      <c r="G132" s="10">
        <v>0</v>
      </c>
      <c r="H132" s="10">
        <v>0</v>
      </c>
      <c r="I132" s="10">
        <f>H132/D132*100</f>
        <v>0</v>
      </c>
      <c r="J132" s="10">
        <f t="shared" si="43"/>
        <v>0</v>
      </c>
      <c r="K132" s="10">
        <f t="shared" si="44"/>
        <v>0</v>
      </c>
    </row>
    <row r="133" spans="1:11" ht="28.5" customHeight="1">
      <c r="A133" s="174"/>
      <c r="B133" s="162"/>
      <c r="C133" s="2" t="s">
        <v>30</v>
      </c>
      <c r="D133" s="10"/>
      <c r="E133" s="10">
        <v>36935</v>
      </c>
      <c r="F133" s="10"/>
      <c r="G133" s="10"/>
      <c r="H133" s="10"/>
      <c r="I133" s="10"/>
      <c r="J133" s="10"/>
      <c r="K133" s="10"/>
    </row>
    <row r="134" spans="1:11" ht="28.5" customHeight="1">
      <c r="A134" s="174"/>
      <c r="B134" s="162"/>
      <c r="C134" s="2" t="s">
        <v>6</v>
      </c>
      <c r="D134" s="10"/>
      <c r="E134" s="10"/>
      <c r="F134" s="10"/>
      <c r="G134" s="10"/>
      <c r="H134" s="10"/>
      <c r="I134" s="10"/>
      <c r="J134" s="10"/>
      <c r="K134" s="10"/>
    </row>
    <row r="135" spans="1:11" ht="28.5" customHeight="1">
      <c r="A135" s="175"/>
      <c r="B135" s="162"/>
      <c r="C135" s="2" t="s">
        <v>4</v>
      </c>
      <c r="D135" s="10"/>
      <c r="E135" s="10"/>
      <c r="F135" s="10"/>
      <c r="G135" s="10"/>
      <c r="H135" s="10"/>
      <c r="I135" s="10"/>
      <c r="J135" s="10"/>
      <c r="K135" s="10"/>
    </row>
    <row r="136" spans="1:11" ht="28.5" customHeight="1">
      <c r="A136" s="163" t="s">
        <v>121</v>
      </c>
      <c r="B136" s="162" t="s">
        <v>5</v>
      </c>
      <c r="C136" s="2" t="s">
        <v>1</v>
      </c>
      <c r="D136" s="10">
        <f>D137+D139+D141+D142</f>
        <v>11554.800000000001</v>
      </c>
      <c r="E136" s="10">
        <f>E137+E139</f>
        <v>11554.800000000001</v>
      </c>
      <c r="F136" s="10">
        <f t="shared" ref="F136:H136" si="54">F137+F139</f>
        <v>11554.800000000001</v>
      </c>
      <c r="G136" s="10">
        <f t="shared" si="54"/>
        <v>11554.800000000001</v>
      </c>
      <c r="H136" s="10">
        <f t="shared" si="54"/>
        <v>11554.800000000001</v>
      </c>
      <c r="I136" s="10">
        <f>H136/D136*100</f>
        <v>100</v>
      </c>
      <c r="J136" s="10">
        <f t="shared" si="43"/>
        <v>100</v>
      </c>
      <c r="K136" s="10">
        <f t="shared" si="44"/>
        <v>100</v>
      </c>
    </row>
    <row r="137" spans="1:11" ht="28.5" customHeight="1">
      <c r="A137" s="164"/>
      <c r="B137" s="162"/>
      <c r="C137" s="2" t="s">
        <v>2</v>
      </c>
      <c r="D137" s="10">
        <v>231.1</v>
      </c>
      <c r="E137" s="10">
        <v>231.1</v>
      </c>
      <c r="F137" s="10">
        <v>231.1</v>
      </c>
      <c r="G137" s="10">
        <v>231.1</v>
      </c>
      <c r="H137" s="10">
        <v>231.1</v>
      </c>
      <c r="I137" s="10">
        <f>H137/D137*100</f>
        <v>100</v>
      </c>
      <c r="J137" s="10">
        <f t="shared" si="43"/>
        <v>100</v>
      </c>
      <c r="K137" s="10">
        <f t="shared" si="44"/>
        <v>100</v>
      </c>
    </row>
    <row r="138" spans="1:11" ht="62.25" customHeight="1">
      <c r="A138" s="164"/>
      <c r="B138" s="162"/>
      <c r="C138" s="2" t="s">
        <v>29</v>
      </c>
      <c r="D138" s="10"/>
      <c r="E138" s="10">
        <v>231.1</v>
      </c>
      <c r="F138" s="10"/>
      <c r="G138" s="10">
        <v>231.1</v>
      </c>
      <c r="H138" s="10">
        <v>231.1</v>
      </c>
      <c r="I138" s="10"/>
      <c r="J138" s="10">
        <f t="shared" si="43"/>
        <v>100</v>
      </c>
      <c r="K138" s="10"/>
    </row>
    <row r="139" spans="1:11" ht="28.5" customHeight="1">
      <c r="A139" s="164"/>
      <c r="B139" s="162"/>
      <c r="C139" s="2" t="s">
        <v>3</v>
      </c>
      <c r="D139" s="10">
        <v>11323.7</v>
      </c>
      <c r="E139" s="10">
        <v>11323.7</v>
      </c>
      <c r="F139" s="10">
        <v>11323.7</v>
      </c>
      <c r="G139" s="10">
        <v>11323.7</v>
      </c>
      <c r="H139" s="10">
        <v>11323.7</v>
      </c>
      <c r="I139" s="10">
        <f>H139/D139*100</f>
        <v>100</v>
      </c>
      <c r="J139" s="10">
        <f t="shared" si="43"/>
        <v>100</v>
      </c>
      <c r="K139" s="10">
        <f t="shared" si="44"/>
        <v>100</v>
      </c>
    </row>
    <row r="140" spans="1:11" ht="58.5" customHeight="1">
      <c r="A140" s="164"/>
      <c r="B140" s="162"/>
      <c r="C140" s="2" t="s">
        <v>30</v>
      </c>
      <c r="D140" s="10"/>
      <c r="E140" s="10">
        <v>11323.7</v>
      </c>
      <c r="F140" s="10"/>
      <c r="G140" s="10">
        <v>11323.7</v>
      </c>
      <c r="H140" s="10">
        <v>11323.7</v>
      </c>
      <c r="I140" s="10"/>
      <c r="J140" s="10">
        <f t="shared" si="43"/>
        <v>100</v>
      </c>
      <c r="K140" s="10"/>
    </row>
    <row r="141" spans="1:11" ht="28.5" customHeight="1">
      <c r="A141" s="164"/>
      <c r="B141" s="162"/>
      <c r="C141" s="2" t="s">
        <v>6</v>
      </c>
      <c r="D141" s="10"/>
      <c r="E141" s="10"/>
      <c r="F141" s="10"/>
      <c r="G141" s="10"/>
      <c r="H141" s="10"/>
      <c r="I141" s="10"/>
      <c r="J141" s="10"/>
      <c r="K141" s="10"/>
    </row>
    <row r="142" spans="1:11" ht="28.5" customHeight="1">
      <c r="A142" s="165"/>
      <c r="B142" s="162"/>
      <c r="C142" s="2" t="s">
        <v>4</v>
      </c>
      <c r="D142" s="10"/>
      <c r="E142" s="10"/>
      <c r="F142" s="10"/>
      <c r="G142" s="10"/>
      <c r="H142" s="10"/>
      <c r="I142" s="10"/>
      <c r="J142" s="10"/>
      <c r="K142" s="10"/>
    </row>
    <row r="143" spans="1:11" ht="18.600000000000001" customHeight="1">
      <c r="A143" s="163" t="s">
        <v>122</v>
      </c>
      <c r="B143" s="162" t="s">
        <v>5</v>
      </c>
      <c r="C143" s="2" t="s">
        <v>1</v>
      </c>
      <c r="D143" s="10">
        <f>D144+D146+D148+D149</f>
        <v>3061.2</v>
      </c>
      <c r="E143" s="10">
        <f>E144+E146</f>
        <v>3061.2</v>
      </c>
      <c r="F143" s="10">
        <f t="shared" ref="F143:H143" si="55">F144+F146</f>
        <v>3061.2</v>
      </c>
      <c r="G143" s="10">
        <f t="shared" si="55"/>
        <v>1530.6</v>
      </c>
      <c r="H143" s="10">
        <f t="shared" si="55"/>
        <v>1530.6</v>
      </c>
      <c r="I143" s="10">
        <f>H143/D143*100</f>
        <v>50</v>
      </c>
      <c r="J143" s="10">
        <f t="shared" si="43"/>
        <v>50</v>
      </c>
      <c r="K143" s="10">
        <f t="shared" si="44"/>
        <v>50</v>
      </c>
    </row>
    <row r="144" spans="1:11" ht="21" customHeight="1">
      <c r="A144" s="164"/>
      <c r="B144" s="162"/>
      <c r="C144" s="2" t="s">
        <v>2</v>
      </c>
      <c r="D144" s="10">
        <v>61.2</v>
      </c>
      <c r="E144" s="10">
        <v>61.2</v>
      </c>
      <c r="F144" s="10">
        <v>61.2</v>
      </c>
      <c r="G144" s="10">
        <v>30.6</v>
      </c>
      <c r="H144" s="10">
        <v>30.6</v>
      </c>
      <c r="I144" s="10">
        <f>H144/D144*100</f>
        <v>50</v>
      </c>
      <c r="J144" s="10">
        <f t="shared" si="43"/>
        <v>50</v>
      </c>
      <c r="K144" s="10">
        <f t="shared" si="44"/>
        <v>50</v>
      </c>
    </row>
    <row r="145" spans="1:11" ht="54.6" customHeight="1">
      <c r="A145" s="164"/>
      <c r="B145" s="162"/>
      <c r="C145" s="2" t="s">
        <v>29</v>
      </c>
      <c r="D145" s="10"/>
      <c r="E145" s="10">
        <v>61.2</v>
      </c>
      <c r="F145" s="10"/>
      <c r="G145" s="10">
        <v>30.6</v>
      </c>
      <c r="H145" s="10">
        <v>30.6</v>
      </c>
      <c r="I145" s="10"/>
      <c r="J145" s="10">
        <f t="shared" si="43"/>
        <v>50</v>
      </c>
      <c r="K145" s="10"/>
    </row>
    <row r="146" spans="1:11" ht="31.15" customHeight="1">
      <c r="A146" s="164"/>
      <c r="B146" s="162"/>
      <c r="C146" s="2" t="s">
        <v>3</v>
      </c>
      <c r="D146" s="10">
        <v>3000</v>
      </c>
      <c r="E146" s="10">
        <v>3000</v>
      </c>
      <c r="F146" s="10">
        <v>3000</v>
      </c>
      <c r="G146" s="10">
        <v>1500</v>
      </c>
      <c r="H146" s="10">
        <v>1500</v>
      </c>
      <c r="I146" s="10">
        <f>H146/D146*100</f>
        <v>50</v>
      </c>
      <c r="J146" s="10">
        <f t="shared" si="43"/>
        <v>50</v>
      </c>
      <c r="K146" s="10">
        <f t="shared" si="44"/>
        <v>50</v>
      </c>
    </row>
    <row r="147" spans="1:11" ht="54" customHeight="1">
      <c r="A147" s="164"/>
      <c r="B147" s="162"/>
      <c r="C147" s="2" t="s">
        <v>30</v>
      </c>
      <c r="D147" s="10"/>
      <c r="E147" s="10">
        <v>3000</v>
      </c>
      <c r="F147" s="10"/>
      <c r="G147" s="10">
        <v>1500</v>
      </c>
      <c r="H147" s="10">
        <v>1500</v>
      </c>
      <c r="I147" s="10"/>
      <c r="J147" s="10">
        <f t="shared" si="43"/>
        <v>50</v>
      </c>
      <c r="K147" s="10"/>
    </row>
    <row r="148" spans="1:11" ht="28.5" customHeight="1">
      <c r="A148" s="164"/>
      <c r="B148" s="162"/>
      <c r="C148" s="2" t="s">
        <v>6</v>
      </c>
      <c r="D148" s="10"/>
      <c r="E148" s="10"/>
      <c r="F148" s="10"/>
      <c r="G148" s="10"/>
      <c r="H148" s="10"/>
      <c r="I148" s="10"/>
      <c r="J148" s="10"/>
      <c r="K148" s="10"/>
    </row>
    <row r="149" spans="1:11" ht="31.5" customHeight="1" thickBot="1">
      <c r="A149" s="164"/>
      <c r="B149" s="163"/>
      <c r="C149" s="43" t="s">
        <v>4</v>
      </c>
      <c r="D149" s="44"/>
      <c r="E149" s="44"/>
      <c r="F149" s="44"/>
      <c r="G149" s="44"/>
      <c r="H149" s="44"/>
      <c r="I149" s="44"/>
      <c r="J149" s="44"/>
      <c r="K149" s="44"/>
    </row>
    <row r="150" spans="1:11" ht="21" customHeight="1" thickBot="1">
      <c r="A150" s="190" t="s">
        <v>44</v>
      </c>
      <c r="B150" s="191"/>
      <c r="C150" s="191"/>
      <c r="D150" s="191"/>
      <c r="E150" s="191"/>
      <c r="F150" s="191"/>
      <c r="G150" s="191"/>
      <c r="H150" s="191"/>
      <c r="I150" s="191"/>
      <c r="J150" s="191"/>
      <c r="K150" s="192"/>
    </row>
    <row r="151" spans="1:11" ht="22.5" customHeight="1">
      <c r="A151" s="165" t="s">
        <v>19</v>
      </c>
      <c r="B151" s="165" t="s">
        <v>5</v>
      </c>
      <c r="C151" s="45" t="s">
        <v>1</v>
      </c>
      <c r="D151" s="46">
        <f>D152+D154+D156+D157</f>
        <v>1500</v>
      </c>
      <c r="E151" s="46">
        <f>E152+E154</f>
        <v>1500</v>
      </c>
      <c r="F151" s="46">
        <f t="shared" ref="F151" si="56">F152+F154</f>
        <v>1350</v>
      </c>
      <c r="G151" s="46">
        <f t="shared" ref="G151" si="57">G152+G154</f>
        <v>0</v>
      </c>
      <c r="H151" s="46">
        <f t="shared" ref="H151" si="58">H152+H154+H156+H157</f>
        <v>0</v>
      </c>
      <c r="I151" s="46">
        <f>H151/D151*100</f>
        <v>0</v>
      </c>
      <c r="J151" s="46">
        <f>G151/E151*100</f>
        <v>0</v>
      </c>
      <c r="K151" s="46">
        <f>G151/F151*100</f>
        <v>0</v>
      </c>
    </row>
    <row r="152" spans="1:11" ht="21.75" customHeight="1">
      <c r="A152" s="162"/>
      <c r="B152" s="162"/>
      <c r="C152" s="2" t="s">
        <v>2</v>
      </c>
      <c r="D152" s="10">
        <v>1500</v>
      </c>
      <c r="E152" s="10">
        <v>1500</v>
      </c>
      <c r="F152" s="10">
        <v>1350</v>
      </c>
      <c r="G152" s="10">
        <v>0</v>
      </c>
      <c r="H152" s="10">
        <v>0</v>
      </c>
      <c r="I152" s="10">
        <f t="shared" ref="I152:I180" si="59">H152/D152*100</f>
        <v>0</v>
      </c>
      <c r="J152" s="10">
        <f t="shared" ref="J152:K190" si="60">G152/E152*100</f>
        <v>0</v>
      </c>
      <c r="K152" s="10">
        <f t="shared" ref="K152:K189" si="61">G152/F152*100</f>
        <v>0</v>
      </c>
    </row>
    <row r="153" spans="1:11" ht="60">
      <c r="A153" s="162"/>
      <c r="B153" s="162"/>
      <c r="C153" s="2" t="s">
        <v>29</v>
      </c>
      <c r="D153" s="10"/>
      <c r="E153" s="10"/>
      <c r="F153" s="10"/>
      <c r="G153" s="10"/>
      <c r="H153" s="10"/>
      <c r="I153" s="10"/>
      <c r="J153" s="10"/>
      <c r="K153" s="10"/>
    </row>
    <row r="154" spans="1:11" ht="30">
      <c r="A154" s="162"/>
      <c r="B154" s="162"/>
      <c r="C154" s="2" t="s">
        <v>3</v>
      </c>
      <c r="D154" s="10"/>
      <c r="E154" s="10"/>
      <c r="F154" s="10"/>
      <c r="G154" s="10"/>
      <c r="H154" s="10"/>
      <c r="I154" s="10"/>
      <c r="J154" s="10"/>
      <c r="K154" s="10"/>
    </row>
    <row r="155" spans="1:11" ht="60">
      <c r="A155" s="162"/>
      <c r="B155" s="162"/>
      <c r="C155" s="2" t="s">
        <v>30</v>
      </c>
      <c r="D155" s="10"/>
      <c r="E155" s="10"/>
      <c r="F155" s="10"/>
      <c r="G155" s="10"/>
      <c r="H155" s="10"/>
      <c r="I155" s="10"/>
      <c r="J155" s="10"/>
      <c r="K155" s="10"/>
    </row>
    <row r="156" spans="1:11" ht="30">
      <c r="A156" s="162"/>
      <c r="B156" s="162"/>
      <c r="C156" s="2" t="s">
        <v>6</v>
      </c>
      <c r="D156" s="10"/>
      <c r="E156" s="10"/>
      <c r="F156" s="10"/>
      <c r="G156" s="10"/>
      <c r="H156" s="10"/>
      <c r="I156" s="10"/>
      <c r="J156" s="10"/>
      <c r="K156" s="10"/>
    </row>
    <row r="157" spans="1:11" ht="34.5" customHeight="1">
      <c r="A157" s="162"/>
      <c r="B157" s="162"/>
      <c r="C157" s="2" t="s">
        <v>4</v>
      </c>
      <c r="D157" s="10"/>
      <c r="E157" s="10"/>
      <c r="F157" s="10"/>
      <c r="G157" s="10"/>
      <c r="H157" s="10"/>
      <c r="I157" s="10"/>
      <c r="J157" s="10"/>
      <c r="K157" s="10"/>
    </row>
    <row r="158" spans="1:11" ht="23.25" customHeight="1">
      <c r="A158" s="162" t="s">
        <v>20</v>
      </c>
      <c r="B158" s="162" t="s">
        <v>5</v>
      </c>
      <c r="C158" s="2" t="s">
        <v>1</v>
      </c>
      <c r="D158" s="10">
        <f>D159+D161+D163+D164</f>
        <v>6000</v>
      </c>
      <c r="E158" s="10">
        <f>E159+E161</f>
        <v>6000</v>
      </c>
      <c r="F158" s="10">
        <f t="shared" ref="F158" si="62">F159+F161</f>
        <v>5400</v>
      </c>
      <c r="G158" s="10">
        <f t="shared" ref="G158" si="63">G159+G161</f>
        <v>0</v>
      </c>
      <c r="H158" s="10">
        <f t="shared" ref="H158" si="64">H159+H161+H163+H164</f>
        <v>0</v>
      </c>
      <c r="I158" s="10">
        <f>H158/D158*100</f>
        <v>0</v>
      </c>
      <c r="J158" s="10">
        <f t="shared" si="60"/>
        <v>0</v>
      </c>
      <c r="K158" s="10">
        <f t="shared" si="61"/>
        <v>0</v>
      </c>
    </row>
    <row r="159" spans="1:11" ht="23.25" customHeight="1">
      <c r="A159" s="162"/>
      <c r="B159" s="162"/>
      <c r="C159" s="2" t="s">
        <v>2</v>
      </c>
      <c r="D159" s="10">
        <v>6000</v>
      </c>
      <c r="E159" s="10">
        <v>6000</v>
      </c>
      <c r="F159" s="10">
        <v>5400</v>
      </c>
      <c r="G159" s="10">
        <v>0</v>
      </c>
      <c r="H159" s="10">
        <v>0</v>
      </c>
      <c r="I159" s="10">
        <f t="shared" si="59"/>
        <v>0</v>
      </c>
      <c r="J159" s="10">
        <f t="shared" si="60"/>
        <v>0</v>
      </c>
      <c r="K159" s="10">
        <f t="shared" si="61"/>
        <v>0</v>
      </c>
    </row>
    <row r="160" spans="1:11" ht="60">
      <c r="A160" s="162"/>
      <c r="B160" s="162"/>
      <c r="C160" s="2" t="s">
        <v>29</v>
      </c>
      <c r="D160" s="10"/>
      <c r="E160" s="10"/>
      <c r="F160" s="10"/>
      <c r="G160" s="10"/>
      <c r="H160" s="10"/>
      <c r="I160" s="10"/>
      <c r="J160" s="10"/>
      <c r="K160" s="10"/>
    </row>
    <row r="161" spans="1:11" ht="35.25" customHeight="1">
      <c r="A161" s="162"/>
      <c r="B161" s="162"/>
      <c r="C161" s="2" t="s">
        <v>3</v>
      </c>
      <c r="D161" s="10"/>
      <c r="E161" s="10"/>
      <c r="F161" s="10"/>
      <c r="G161" s="10"/>
      <c r="H161" s="10"/>
      <c r="I161" s="10"/>
      <c r="J161" s="10"/>
      <c r="K161" s="10"/>
    </row>
    <row r="162" spans="1:11" ht="60">
      <c r="A162" s="162"/>
      <c r="B162" s="162"/>
      <c r="C162" s="2" t="s">
        <v>30</v>
      </c>
      <c r="D162" s="10"/>
      <c r="E162" s="10"/>
      <c r="F162" s="10"/>
      <c r="G162" s="10"/>
      <c r="H162" s="10"/>
      <c r="I162" s="10"/>
      <c r="J162" s="10"/>
      <c r="K162" s="10"/>
    </row>
    <row r="163" spans="1:11" ht="30">
      <c r="A163" s="162"/>
      <c r="B163" s="162"/>
      <c r="C163" s="2" t="s">
        <v>6</v>
      </c>
      <c r="D163" s="10"/>
      <c r="E163" s="10"/>
      <c r="F163" s="10"/>
      <c r="G163" s="10"/>
      <c r="H163" s="10"/>
      <c r="I163" s="10"/>
      <c r="J163" s="10"/>
      <c r="K163" s="10"/>
    </row>
    <row r="164" spans="1:11" ht="30" customHeight="1">
      <c r="A164" s="162"/>
      <c r="B164" s="162"/>
      <c r="C164" s="2" t="s">
        <v>4</v>
      </c>
      <c r="D164" s="10"/>
      <c r="E164" s="10"/>
      <c r="F164" s="10"/>
      <c r="G164" s="10"/>
      <c r="H164" s="10"/>
      <c r="I164" s="10"/>
      <c r="J164" s="10"/>
      <c r="K164" s="10"/>
    </row>
    <row r="165" spans="1:11" ht="19.149999999999999" customHeight="1">
      <c r="A165" s="163" t="s">
        <v>124</v>
      </c>
      <c r="B165" s="162" t="s">
        <v>5</v>
      </c>
      <c r="C165" s="2" t="s">
        <v>1</v>
      </c>
      <c r="D165" s="10">
        <f>D166+D168+D170+D171</f>
        <v>750</v>
      </c>
      <c r="E165" s="10">
        <f>E166+E168</f>
        <v>750</v>
      </c>
      <c r="F165" s="10">
        <f t="shared" ref="F165:G165" si="65">F166+F168</f>
        <v>750</v>
      </c>
      <c r="G165" s="10">
        <f t="shared" si="65"/>
        <v>0</v>
      </c>
      <c r="H165" s="10">
        <f t="shared" ref="H165" si="66">H166+H168+H170+H171</f>
        <v>0</v>
      </c>
      <c r="I165" s="10">
        <f>H165/D165*100</f>
        <v>0</v>
      </c>
      <c r="J165" s="10">
        <f t="shared" ref="J165" si="67">G165/E165*100</f>
        <v>0</v>
      </c>
      <c r="K165" s="10">
        <v>0</v>
      </c>
    </row>
    <row r="166" spans="1:11" ht="19.149999999999999" customHeight="1">
      <c r="A166" s="164"/>
      <c r="B166" s="162"/>
      <c r="C166" s="2" t="s">
        <v>2</v>
      </c>
      <c r="D166" s="10">
        <v>750</v>
      </c>
      <c r="E166" s="10">
        <v>750</v>
      </c>
      <c r="F166" s="10">
        <v>750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</row>
    <row r="167" spans="1:11" ht="30" customHeight="1">
      <c r="A167" s="164"/>
      <c r="B167" s="162"/>
      <c r="C167" s="2" t="s">
        <v>29</v>
      </c>
      <c r="D167" s="10"/>
      <c r="E167" s="10"/>
      <c r="F167" s="10"/>
      <c r="G167" s="10"/>
      <c r="H167" s="10"/>
      <c r="I167" s="10"/>
      <c r="J167" s="10"/>
      <c r="K167" s="10"/>
    </row>
    <row r="168" spans="1:11" ht="30" customHeight="1">
      <c r="A168" s="164"/>
      <c r="B168" s="162"/>
      <c r="C168" s="2" t="s">
        <v>3</v>
      </c>
      <c r="D168" s="10"/>
      <c r="E168" s="10"/>
      <c r="F168" s="10"/>
      <c r="G168" s="10"/>
      <c r="H168" s="10"/>
      <c r="I168" s="10"/>
      <c r="J168" s="10"/>
      <c r="K168" s="10"/>
    </row>
    <row r="169" spans="1:11" ht="30" customHeight="1">
      <c r="A169" s="164"/>
      <c r="B169" s="162"/>
      <c r="C169" s="2" t="s">
        <v>30</v>
      </c>
      <c r="D169" s="10"/>
      <c r="E169" s="10"/>
      <c r="F169" s="10"/>
      <c r="G169" s="10"/>
      <c r="H169" s="10"/>
      <c r="I169" s="10"/>
      <c r="J169" s="10"/>
      <c r="K169" s="10"/>
    </row>
    <row r="170" spans="1:11" ht="30" customHeight="1">
      <c r="A170" s="164"/>
      <c r="B170" s="162"/>
      <c r="C170" s="2" t="s">
        <v>6</v>
      </c>
      <c r="D170" s="10"/>
      <c r="E170" s="10"/>
      <c r="F170" s="10"/>
      <c r="G170" s="10"/>
      <c r="H170" s="10"/>
      <c r="I170" s="10"/>
      <c r="J170" s="10"/>
      <c r="K170" s="10"/>
    </row>
    <row r="171" spans="1:11" ht="30" customHeight="1">
      <c r="A171" s="165"/>
      <c r="B171" s="162"/>
      <c r="C171" s="2" t="s">
        <v>4</v>
      </c>
      <c r="D171" s="10"/>
      <c r="E171" s="10"/>
      <c r="F171" s="10"/>
      <c r="G171" s="10"/>
      <c r="H171" s="10"/>
      <c r="I171" s="10"/>
      <c r="J171" s="10"/>
      <c r="K171" s="10"/>
    </row>
    <row r="172" spans="1:11" ht="24" customHeight="1">
      <c r="A172" s="162" t="s">
        <v>21</v>
      </c>
      <c r="B172" s="162" t="s">
        <v>26</v>
      </c>
      <c r="C172" s="2" t="s">
        <v>1</v>
      </c>
      <c r="D172" s="10">
        <f>D173+D175</f>
        <v>227.9</v>
      </c>
      <c r="E172" s="10">
        <f>E173+E175</f>
        <v>227.9</v>
      </c>
      <c r="F172" s="10">
        <f t="shared" ref="F172" si="68">F173+F175</f>
        <v>205.11</v>
      </c>
      <c r="G172" s="42">
        <f t="shared" ref="G172" si="69">G173+G175</f>
        <v>0</v>
      </c>
      <c r="H172" s="42">
        <f t="shared" ref="H172" si="70">H173+H175+H177+H178</f>
        <v>0</v>
      </c>
      <c r="I172" s="10">
        <f>H172/D172*100</f>
        <v>0</v>
      </c>
      <c r="J172" s="10">
        <f t="shared" si="60"/>
        <v>0</v>
      </c>
      <c r="K172" s="10">
        <f t="shared" si="60"/>
        <v>0</v>
      </c>
    </row>
    <row r="173" spans="1:11" ht="24" customHeight="1">
      <c r="A173" s="162"/>
      <c r="B173" s="193"/>
      <c r="C173" s="2" t="s">
        <v>2</v>
      </c>
      <c r="D173" s="10">
        <v>227.9</v>
      </c>
      <c r="E173" s="10">
        <v>227.9</v>
      </c>
      <c r="F173" s="10">
        <v>205.11</v>
      </c>
      <c r="G173" s="10">
        <v>0</v>
      </c>
      <c r="H173" s="10">
        <v>0</v>
      </c>
      <c r="I173" s="10">
        <f t="shared" si="59"/>
        <v>0</v>
      </c>
      <c r="J173" s="10">
        <f t="shared" si="60"/>
        <v>0</v>
      </c>
      <c r="K173" s="10">
        <f t="shared" si="60"/>
        <v>0</v>
      </c>
    </row>
    <row r="174" spans="1:11" ht="60">
      <c r="A174" s="162"/>
      <c r="B174" s="193"/>
      <c r="C174" s="2" t="s">
        <v>29</v>
      </c>
      <c r="D174" s="10"/>
      <c r="E174" s="10"/>
      <c r="F174" s="10"/>
      <c r="G174" s="10"/>
      <c r="H174" s="10"/>
      <c r="I174" s="10"/>
      <c r="J174" s="10"/>
      <c r="K174" s="10"/>
    </row>
    <row r="175" spans="1:11" ht="31.5" customHeight="1">
      <c r="A175" s="162"/>
      <c r="B175" s="193"/>
      <c r="C175" s="2" t="s">
        <v>3</v>
      </c>
      <c r="D175" s="10"/>
      <c r="E175" s="10"/>
      <c r="F175" s="10"/>
      <c r="G175" s="10"/>
      <c r="H175" s="10"/>
      <c r="I175" s="10"/>
      <c r="J175" s="10"/>
      <c r="K175" s="10"/>
    </row>
    <row r="176" spans="1:11" ht="60">
      <c r="A176" s="162"/>
      <c r="B176" s="193"/>
      <c r="C176" s="2" t="s">
        <v>30</v>
      </c>
      <c r="D176" s="10"/>
      <c r="E176" s="10"/>
      <c r="F176" s="10"/>
      <c r="G176" s="10"/>
      <c r="H176" s="10"/>
      <c r="I176" s="10"/>
      <c r="J176" s="10"/>
      <c r="K176" s="10"/>
    </row>
    <row r="177" spans="1:11" ht="31.5" customHeight="1">
      <c r="A177" s="162"/>
      <c r="B177" s="193"/>
      <c r="C177" s="2" t="s">
        <v>6</v>
      </c>
      <c r="D177" s="10"/>
      <c r="E177" s="10"/>
      <c r="F177" s="10"/>
      <c r="G177" s="10"/>
      <c r="H177" s="10"/>
      <c r="I177" s="10"/>
      <c r="J177" s="10"/>
      <c r="K177" s="10"/>
    </row>
    <row r="178" spans="1:11" ht="30" customHeight="1">
      <c r="A178" s="162"/>
      <c r="B178" s="193"/>
      <c r="C178" s="2" t="s">
        <v>4</v>
      </c>
      <c r="D178" s="10"/>
      <c r="E178" s="10"/>
      <c r="F178" s="10"/>
      <c r="G178" s="10"/>
      <c r="H178" s="10"/>
      <c r="I178" s="10"/>
      <c r="J178" s="10"/>
      <c r="K178" s="10"/>
    </row>
    <row r="179" spans="1:11" ht="24.75" customHeight="1">
      <c r="A179" s="162" t="s">
        <v>22</v>
      </c>
      <c r="B179" s="162" t="s">
        <v>26</v>
      </c>
      <c r="C179" s="2" t="s">
        <v>1</v>
      </c>
      <c r="D179" s="10">
        <f>D180+D182</f>
        <v>255.7</v>
      </c>
      <c r="E179" s="10">
        <f>E180+E182</f>
        <v>255.7</v>
      </c>
      <c r="F179" s="10">
        <f t="shared" ref="F179:G179" si="71">F180+F182</f>
        <v>230.1</v>
      </c>
      <c r="G179" s="42">
        <f t="shared" si="71"/>
        <v>0</v>
      </c>
      <c r="H179" s="42">
        <f t="shared" ref="H179" si="72">H180+H182+H184+H185</f>
        <v>0</v>
      </c>
      <c r="I179" s="10">
        <f>H179/D179*100</f>
        <v>0</v>
      </c>
      <c r="J179" s="10">
        <f t="shared" ref="J179:K179" si="73">G179/E179*100</f>
        <v>0</v>
      </c>
      <c r="K179" s="10">
        <f t="shared" si="73"/>
        <v>0</v>
      </c>
    </row>
    <row r="180" spans="1:11" ht="24" customHeight="1">
      <c r="A180" s="162"/>
      <c r="B180" s="193"/>
      <c r="C180" s="2" t="s">
        <v>2</v>
      </c>
      <c r="D180" s="10">
        <v>255.7</v>
      </c>
      <c r="E180" s="10">
        <v>255.7</v>
      </c>
      <c r="F180" s="10">
        <v>230.1</v>
      </c>
      <c r="G180" s="10">
        <v>0</v>
      </c>
      <c r="H180" s="10">
        <v>0</v>
      </c>
      <c r="I180" s="10">
        <f t="shared" si="59"/>
        <v>0</v>
      </c>
      <c r="J180" s="10">
        <f t="shared" si="60"/>
        <v>0</v>
      </c>
      <c r="K180" s="10">
        <f t="shared" si="60"/>
        <v>0</v>
      </c>
    </row>
    <row r="181" spans="1:11" ht="60">
      <c r="A181" s="162"/>
      <c r="B181" s="193"/>
      <c r="C181" s="2" t="s">
        <v>29</v>
      </c>
      <c r="D181" s="10"/>
      <c r="E181" s="10"/>
      <c r="F181" s="10"/>
      <c r="G181" s="10"/>
      <c r="H181" s="10"/>
      <c r="I181" s="10"/>
      <c r="J181" s="10"/>
      <c r="K181" s="10"/>
    </row>
    <row r="182" spans="1:11" ht="37.5" customHeight="1">
      <c r="A182" s="162"/>
      <c r="B182" s="193"/>
      <c r="C182" s="2" t="s">
        <v>3</v>
      </c>
      <c r="D182" s="10"/>
      <c r="E182" s="10"/>
      <c r="F182" s="10"/>
      <c r="G182" s="10"/>
      <c r="H182" s="10"/>
      <c r="I182" s="10"/>
      <c r="J182" s="10"/>
      <c r="K182" s="10"/>
    </row>
    <row r="183" spans="1:11" ht="60">
      <c r="A183" s="162"/>
      <c r="B183" s="193"/>
      <c r="C183" s="2" t="s">
        <v>30</v>
      </c>
      <c r="D183" s="10"/>
      <c r="E183" s="10"/>
      <c r="F183" s="10"/>
      <c r="G183" s="10"/>
      <c r="H183" s="10"/>
      <c r="I183" s="10"/>
      <c r="J183" s="10"/>
      <c r="K183" s="10"/>
    </row>
    <row r="184" spans="1:11" ht="33" customHeight="1">
      <c r="A184" s="162"/>
      <c r="B184" s="193"/>
      <c r="C184" s="2" t="s">
        <v>6</v>
      </c>
      <c r="D184" s="10"/>
      <c r="E184" s="10"/>
      <c r="F184" s="10"/>
      <c r="G184" s="10"/>
      <c r="H184" s="10"/>
      <c r="I184" s="10"/>
      <c r="J184" s="10"/>
      <c r="K184" s="10"/>
    </row>
    <row r="185" spans="1:11" ht="30">
      <c r="A185" s="162"/>
      <c r="B185" s="193"/>
      <c r="C185" s="2" t="s">
        <v>4</v>
      </c>
      <c r="D185" s="10"/>
      <c r="E185" s="10"/>
      <c r="F185" s="10"/>
      <c r="G185" s="10"/>
      <c r="H185" s="10"/>
      <c r="I185" s="10"/>
      <c r="J185" s="10"/>
      <c r="K185" s="10"/>
    </row>
    <row r="186" spans="1:11" ht="22.5" customHeight="1">
      <c r="A186" s="210" t="s">
        <v>58</v>
      </c>
      <c r="B186" s="162" t="s">
        <v>5</v>
      </c>
      <c r="C186" s="2" t="s">
        <v>1</v>
      </c>
      <c r="D186" s="10">
        <f>D187+D189+D191+D192</f>
        <v>22105.3</v>
      </c>
      <c r="E186" s="10">
        <f>E187+E189</f>
        <v>22105.3</v>
      </c>
      <c r="F186" s="10">
        <f t="shared" ref="F186:H186" si="74">F187+F189</f>
        <v>22105.3</v>
      </c>
      <c r="G186" s="10">
        <f t="shared" si="74"/>
        <v>10921.5</v>
      </c>
      <c r="H186" s="10">
        <f t="shared" si="74"/>
        <v>10921.5</v>
      </c>
      <c r="I186" s="10">
        <f>H186/D186*100</f>
        <v>49.406703369780097</v>
      </c>
      <c r="J186" s="10">
        <f t="shared" si="60"/>
        <v>49.406703369780097</v>
      </c>
      <c r="K186" s="10">
        <f t="shared" si="61"/>
        <v>49.406703369780097</v>
      </c>
    </row>
    <row r="187" spans="1:11" ht="22.5" customHeight="1">
      <c r="A187" s="162"/>
      <c r="B187" s="162"/>
      <c r="C187" s="2" t="s">
        <v>2</v>
      </c>
      <c r="D187" s="10">
        <v>1105.3</v>
      </c>
      <c r="E187" s="10">
        <v>1105.3</v>
      </c>
      <c r="F187" s="10">
        <v>1105.3</v>
      </c>
      <c r="G187" s="10">
        <v>546.1</v>
      </c>
      <c r="H187" s="10">
        <v>546.1</v>
      </c>
      <c r="I187" s="10">
        <f>H187/D187*100</f>
        <v>49.407400705690769</v>
      </c>
      <c r="J187" s="10">
        <f t="shared" si="60"/>
        <v>49.407400705690769</v>
      </c>
      <c r="K187" s="10">
        <f t="shared" si="61"/>
        <v>49.407400705690769</v>
      </c>
    </row>
    <row r="188" spans="1:11" ht="60">
      <c r="A188" s="162"/>
      <c r="B188" s="162"/>
      <c r="C188" s="2" t="s">
        <v>29</v>
      </c>
      <c r="D188" s="10"/>
      <c r="E188" s="10">
        <v>1105.3</v>
      </c>
      <c r="F188" s="10"/>
      <c r="G188" s="10">
        <v>546.1</v>
      </c>
      <c r="H188" s="10">
        <v>546.1</v>
      </c>
      <c r="I188" s="10"/>
      <c r="J188" s="10">
        <f t="shared" si="60"/>
        <v>49.407400705690769</v>
      </c>
      <c r="K188" s="10"/>
    </row>
    <row r="189" spans="1:11" ht="30">
      <c r="A189" s="162"/>
      <c r="B189" s="162"/>
      <c r="C189" s="2" t="s">
        <v>3</v>
      </c>
      <c r="D189" s="10">
        <v>21000</v>
      </c>
      <c r="E189" s="10">
        <v>21000</v>
      </c>
      <c r="F189" s="10">
        <v>21000</v>
      </c>
      <c r="G189" s="10">
        <v>10375.4</v>
      </c>
      <c r="H189" s="10">
        <v>10375.4</v>
      </c>
      <c r="I189" s="10">
        <f>H189/D189*100</f>
        <v>49.406666666666666</v>
      </c>
      <c r="J189" s="10">
        <f t="shared" si="60"/>
        <v>49.406666666666666</v>
      </c>
      <c r="K189" s="10">
        <f t="shared" si="61"/>
        <v>49.406666666666666</v>
      </c>
    </row>
    <row r="190" spans="1:11" ht="60">
      <c r="A190" s="162"/>
      <c r="B190" s="162"/>
      <c r="C190" s="2" t="s">
        <v>30</v>
      </c>
      <c r="D190" s="10"/>
      <c r="E190" s="10">
        <v>21000</v>
      </c>
      <c r="F190" s="10"/>
      <c r="G190" s="10">
        <v>10375.4</v>
      </c>
      <c r="H190" s="10">
        <v>10375.4</v>
      </c>
      <c r="I190" s="10"/>
      <c r="J190" s="10">
        <f t="shared" si="60"/>
        <v>49.406666666666666</v>
      </c>
      <c r="K190" s="10"/>
    </row>
    <row r="191" spans="1:11" ht="30">
      <c r="A191" s="162"/>
      <c r="B191" s="162"/>
      <c r="C191" s="2" t="s">
        <v>6</v>
      </c>
      <c r="D191" s="10"/>
      <c r="E191" s="10"/>
      <c r="F191" s="10"/>
      <c r="G191" s="10"/>
      <c r="H191" s="10"/>
      <c r="I191" s="10"/>
      <c r="J191" s="10"/>
      <c r="K191" s="10"/>
    </row>
    <row r="192" spans="1:11" ht="30">
      <c r="A192" s="162"/>
      <c r="B192" s="162"/>
      <c r="C192" s="2" t="s">
        <v>4</v>
      </c>
      <c r="D192" s="10"/>
      <c r="E192" s="10"/>
      <c r="F192" s="10"/>
      <c r="G192" s="10"/>
      <c r="H192" s="10"/>
      <c r="I192" s="10"/>
      <c r="J192" s="10"/>
      <c r="K192" s="10"/>
    </row>
    <row r="193" spans="1:11" ht="16.5">
      <c r="A193" s="163" t="s">
        <v>125</v>
      </c>
      <c r="B193" s="162" t="s">
        <v>5</v>
      </c>
      <c r="C193" s="2" t="s">
        <v>1</v>
      </c>
      <c r="D193" s="10">
        <f>D194+D196+D198+D199</f>
        <v>519899.5</v>
      </c>
      <c r="E193" s="10">
        <f>E194+E196</f>
        <v>445663.11</v>
      </c>
      <c r="F193" s="10">
        <f t="shared" ref="F193:H193" si="75">F194+F196</f>
        <v>445663.11</v>
      </c>
      <c r="G193" s="10">
        <f t="shared" si="75"/>
        <v>0</v>
      </c>
      <c r="H193" s="10">
        <f t="shared" si="75"/>
        <v>0</v>
      </c>
      <c r="I193" s="10">
        <f>H193/D193*100</f>
        <v>0</v>
      </c>
      <c r="J193" s="10">
        <f t="shared" ref="J193:J196" si="76">G193/E193*100</f>
        <v>0</v>
      </c>
      <c r="K193" s="10">
        <f t="shared" ref="K193:K196" si="77">G193/F193*100</f>
        <v>0</v>
      </c>
    </row>
    <row r="194" spans="1:11" ht="16.5">
      <c r="A194" s="164"/>
      <c r="B194" s="162"/>
      <c r="C194" s="2" t="s">
        <v>2</v>
      </c>
      <c r="D194" s="10">
        <f>D201+D208+D215+D222+D229</f>
        <v>49022.9</v>
      </c>
      <c r="E194" s="10">
        <f t="shared" ref="E194:H194" si="78">E201+E208+E215+E222+E229</f>
        <v>49022.91</v>
      </c>
      <c r="F194" s="10">
        <f t="shared" si="78"/>
        <v>49022.91</v>
      </c>
      <c r="G194" s="10">
        <f t="shared" si="78"/>
        <v>0</v>
      </c>
      <c r="H194" s="10">
        <f t="shared" si="78"/>
        <v>0</v>
      </c>
      <c r="I194" s="10">
        <f>H194/D194*100</f>
        <v>0</v>
      </c>
      <c r="J194" s="10">
        <f t="shared" si="76"/>
        <v>0</v>
      </c>
      <c r="K194" s="10">
        <f t="shared" si="77"/>
        <v>0</v>
      </c>
    </row>
    <row r="195" spans="1:11" ht="60">
      <c r="A195" s="164"/>
      <c r="B195" s="162"/>
      <c r="C195" s="2" t="s">
        <v>29</v>
      </c>
      <c r="D195" s="10">
        <f t="shared" ref="D195:H199" si="79">D202+D209+D216+D223+D230</f>
        <v>0</v>
      </c>
      <c r="E195" s="10">
        <f t="shared" si="79"/>
        <v>49022.91</v>
      </c>
      <c r="F195" s="10">
        <f t="shared" si="79"/>
        <v>0</v>
      </c>
      <c r="G195" s="10">
        <f t="shared" si="79"/>
        <v>0</v>
      </c>
      <c r="H195" s="10">
        <f t="shared" si="79"/>
        <v>0</v>
      </c>
      <c r="I195" s="10"/>
      <c r="J195" s="10"/>
      <c r="K195" s="10"/>
    </row>
    <row r="196" spans="1:11" ht="30">
      <c r="A196" s="164"/>
      <c r="B196" s="162"/>
      <c r="C196" s="2" t="s">
        <v>3</v>
      </c>
      <c r="D196" s="10">
        <f t="shared" si="79"/>
        <v>396640.2</v>
      </c>
      <c r="E196" s="10">
        <f t="shared" si="79"/>
        <v>396640.2</v>
      </c>
      <c r="F196" s="10">
        <f t="shared" si="79"/>
        <v>396640.2</v>
      </c>
      <c r="G196" s="10">
        <f t="shared" si="79"/>
        <v>0</v>
      </c>
      <c r="H196" s="10">
        <f t="shared" si="79"/>
        <v>0</v>
      </c>
      <c r="I196" s="10">
        <f>H196/D196*100</f>
        <v>0</v>
      </c>
      <c r="J196" s="10">
        <f t="shared" si="76"/>
        <v>0</v>
      </c>
      <c r="K196" s="10">
        <f t="shared" si="77"/>
        <v>0</v>
      </c>
    </row>
    <row r="197" spans="1:11" ht="60">
      <c r="A197" s="164"/>
      <c r="B197" s="162"/>
      <c r="C197" s="2" t="s">
        <v>30</v>
      </c>
      <c r="D197" s="10">
        <f t="shared" si="79"/>
        <v>0</v>
      </c>
      <c r="E197" s="10">
        <f t="shared" si="79"/>
        <v>396640.2</v>
      </c>
      <c r="F197" s="10">
        <f t="shared" si="79"/>
        <v>0</v>
      </c>
      <c r="G197" s="10">
        <f t="shared" si="79"/>
        <v>0</v>
      </c>
      <c r="H197" s="10">
        <f t="shared" si="79"/>
        <v>0</v>
      </c>
      <c r="I197" s="10"/>
      <c r="J197" s="10"/>
      <c r="K197" s="10"/>
    </row>
    <row r="198" spans="1:11" ht="30">
      <c r="A198" s="164"/>
      <c r="B198" s="162"/>
      <c r="C198" s="2" t="s">
        <v>6</v>
      </c>
      <c r="D198" s="10">
        <f t="shared" si="79"/>
        <v>0</v>
      </c>
      <c r="E198" s="10">
        <f t="shared" si="79"/>
        <v>0</v>
      </c>
      <c r="F198" s="10">
        <f t="shared" si="79"/>
        <v>0</v>
      </c>
      <c r="G198" s="10">
        <f t="shared" si="79"/>
        <v>0</v>
      </c>
      <c r="H198" s="10">
        <f t="shared" si="79"/>
        <v>0</v>
      </c>
      <c r="I198" s="10"/>
      <c r="J198" s="10"/>
      <c r="K198" s="10"/>
    </row>
    <row r="199" spans="1:11" ht="30">
      <c r="A199" s="165"/>
      <c r="B199" s="162"/>
      <c r="C199" s="2" t="s">
        <v>4</v>
      </c>
      <c r="D199" s="10">
        <f t="shared" si="79"/>
        <v>74236.399999999994</v>
      </c>
      <c r="E199" s="10">
        <f t="shared" si="79"/>
        <v>0</v>
      </c>
      <c r="F199" s="10">
        <f t="shared" si="79"/>
        <v>0</v>
      </c>
      <c r="G199" s="10">
        <f t="shared" si="79"/>
        <v>0</v>
      </c>
      <c r="H199" s="10">
        <f t="shared" si="79"/>
        <v>0</v>
      </c>
      <c r="I199" s="10">
        <f t="shared" ref="I199" si="80">H199/D199*100</f>
        <v>0</v>
      </c>
      <c r="J199" s="10"/>
      <c r="K199" s="10"/>
    </row>
    <row r="200" spans="1:11" ht="16.5">
      <c r="A200" s="163" t="s">
        <v>126</v>
      </c>
      <c r="B200" s="162" t="s">
        <v>5</v>
      </c>
      <c r="C200" s="2" t="s">
        <v>1</v>
      </c>
      <c r="D200" s="10">
        <f>D201+D203+D205+D206</f>
        <v>161771</v>
      </c>
      <c r="E200" s="10">
        <f>E201+E203</f>
        <v>161771.01</v>
      </c>
      <c r="F200" s="10">
        <f t="shared" ref="F200:H200" si="81">F201+F203</f>
        <v>161771.01</v>
      </c>
      <c r="G200" s="10">
        <f t="shared" si="81"/>
        <v>0</v>
      </c>
      <c r="H200" s="10">
        <f t="shared" si="81"/>
        <v>0</v>
      </c>
      <c r="I200" s="10">
        <f>H200/D200*100</f>
        <v>0</v>
      </c>
      <c r="J200" s="10">
        <f t="shared" ref="J200" si="82">G200/E200*100</f>
        <v>0</v>
      </c>
      <c r="K200" s="10">
        <f t="shared" ref="K200" si="83">G200/F200*100</f>
        <v>0</v>
      </c>
    </row>
    <row r="201" spans="1:11" ht="16.5">
      <c r="A201" s="164"/>
      <c r="B201" s="162"/>
      <c r="C201" s="2" t="s">
        <v>2</v>
      </c>
      <c r="D201" s="10">
        <v>17794.8</v>
      </c>
      <c r="E201" s="10">
        <v>17794.810000000001</v>
      </c>
      <c r="F201" s="10">
        <v>17794.810000000001</v>
      </c>
      <c r="G201" s="10">
        <v>0</v>
      </c>
      <c r="H201" s="10">
        <v>0</v>
      </c>
      <c r="I201" s="10">
        <v>0</v>
      </c>
      <c r="J201" s="10"/>
      <c r="K201" s="10"/>
    </row>
    <row r="202" spans="1:11" ht="60">
      <c r="A202" s="164"/>
      <c r="B202" s="162"/>
      <c r="C202" s="2" t="s">
        <v>29</v>
      </c>
      <c r="D202" s="10"/>
      <c r="E202" s="10">
        <v>17794.810000000001</v>
      </c>
      <c r="F202" s="10"/>
      <c r="G202" s="10"/>
      <c r="H202" s="10"/>
      <c r="I202" s="10"/>
      <c r="J202" s="10"/>
      <c r="K202" s="10"/>
    </row>
    <row r="203" spans="1:11" ht="30">
      <c r="A203" s="164"/>
      <c r="B203" s="162"/>
      <c r="C203" s="2" t="s">
        <v>3</v>
      </c>
      <c r="D203" s="10">
        <v>143976.20000000001</v>
      </c>
      <c r="E203" s="10">
        <v>143976.20000000001</v>
      </c>
      <c r="F203" s="10">
        <v>143976.20000000001</v>
      </c>
      <c r="G203" s="10">
        <v>0</v>
      </c>
      <c r="H203" s="10">
        <v>0</v>
      </c>
      <c r="I203" s="10">
        <f>H203/D203*100</f>
        <v>0</v>
      </c>
      <c r="J203" s="10">
        <v>0</v>
      </c>
      <c r="K203" s="10">
        <v>0</v>
      </c>
    </row>
    <row r="204" spans="1:11" ht="60">
      <c r="A204" s="164"/>
      <c r="B204" s="162"/>
      <c r="C204" s="2" t="s">
        <v>30</v>
      </c>
      <c r="D204" s="10"/>
      <c r="E204" s="10">
        <v>143976.20000000001</v>
      </c>
      <c r="F204" s="10"/>
      <c r="G204" s="10"/>
      <c r="H204" s="10"/>
      <c r="I204" s="10"/>
      <c r="J204" s="10"/>
      <c r="K204" s="10"/>
    </row>
    <row r="205" spans="1:11" ht="30">
      <c r="A205" s="164"/>
      <c r="B205" s="162"/>
      <c r="C205" s="2" t="s">
        <v>6</v>
      </c>
      <c r="D205" s="10"/>
      <c r="E205" s="10"/>
      <c r="F205" s="10"/>
      <c r="G205" s="10"/>
      <c r="H205" s="10"/>
      <c r="I205" s="10"/>
      <c r="J205" s="10"/>
      <c r="K205" s="10"/>
    </row>
    <row r="206" spans="1:11" ht="30">
      <c r="A206" s="165"/>
      <c r="B206" s="162"/>
      <c r="C206" s="2" t="s">
        <v>4</v>
      </c>
      <c r="D206" s="10"/>
      <c r="E206" s="10"/>
      <c r="F206" s="10"/>
      <c r="G206" s="10"/>
      <c r="H206" s="10"/>
      <c r="I206" s="10"/>
      <c r="J206" s="10"/>
      <c r="K206" s="10"/>
    </row>
    <row r="207" spans="1:11" ht="16.5">
      <c r="A207" s="163" t="s">
        <v>127</v>
      </c>
      <c r="B207" s="162" t="s">
        <v>5</v>
      </c>
      <c r="C207" s="2" t="s">
        <v>1</v>
      </c>
      <c r="D207" s="10">
        <f>D208+D210+D212+D213</f>
        <v>125031.20000000001</v>
      </c>
      <c r="E207" s="10">
        <f>E208+E210</f>
        <v>112528.1</v>
      </c>
      <c r="F207" s="10">
        <f t="shared" ref="F207:H207" si="84">F208+F210</f>
        <v>112528.1</v>
      </c>
      <c r="G207" s="10">
        <f t="shared" si="84"/>
        <v>0</v>
      </c>
      <c r="H207" s="10">
        <f t="shared" si="84"/>
        <v>0</v>
      </c>
      <c r="I207" s="10">
        <f>H207/D207*100</f>
        <v>0</v>
      </c>
      <c r="J207" s="10">
        <f t="shared" ref="J207" si="85">G207/E207*100</f>
        <v>0</v>
      </c>
      <c r="K207" s="10">
        <f t="shared" ref="K207" si="86">G207/F207*100</f>
        <v>0</v>
      </c>
    </row>
    <row r="208" spans="1:11" ht="16.5">
      <c r="A208" s="164"/>
      <c r="B208" s="162"/>
      <c r="C208" s="2" t="s">
        <v>2</v>
      </c>
      <c r="D208" s="10">
        <v>12378.1</v>
      </c>
      <c r="E208" s="10">
        <v>12378.1</v>
      </c>
      <c r="F208" s="10">
        <v>12378.1</v>
      </c>
      <c r="G208" s="10">
        <v>0</v>
      </c>
      <c r="H208" s="10">
        <v>0</v>
      </c>
      <c r="I208" s="10"/>
      <c r="J208" s="10"/>
      <c r="K208" s="10"/>
    </row>
    <row r="209" spans="1:11" ht="60">
      <c r="A209" s="164"/>
      <c r="B209" s="162"/>
      <c r="C209" s="2" t="s">
        <v>29</v>
      </c>
      <c r="D209" s="10"/>
      <c r="E209" s="10">
        <v>12378.1</v>
      </c>
      <c r="F209" s="10"/>
      <c r="G209" s="10"/>
      <c r="H209" s="10"/>
      <c r="I209" s="10"/>
      <c r="J209" s="10"/>
      <c r="K209" s="10"/>
    </row>
    <row r="210" spans="1:11" ht="30">
      <c r="A210" s="164"/>
      <c r="B210" s="162"/>
      <c r="C210" s="2" t="s">
        <v>3</v>
      </c>
      <c r="D210" s="10">
        <v>100150</v>
      </c>
      <c r="E210" s="10">
        <v>100150</v>
      </c>
      <c r="F210" s="10">
        <v>100150</v>
      </c>
      <c r="G210" s="10">
        <v>0</v>
      </c>
      <c r="H210" s="10">
        <v>0</v>
      </c>
      <c r="I210" s="10">
        <f>H210/D210*100</f>
        <v>0</v>
      </c>
      <c r="J210" s="10"/>
      <c r="K210" s="10"/>
    </row>
    <row r="211" spans="1:11" ht="60">
      <c r="A211" s="164"/>
      <c r="B211" s="162"/>
      <c r="C211" s="2" t="s">
        <v>30</v>
      </c>
      <c r="D211" s="10"/>
      <c r="E211" s="10">
        <v>100150</v>
      </c>
      <c r="F211" s="10"/>
      <c r="G211" s="10"/>
      <c r="H211" s="10"/>
      <c r="I211" s="10"/>
      <c r="J211" s="10"/>
      <c r="K211" s="10"/>
    </row>
    <row r="212" spans="1:11" ht="30">
      <c r="A212" s="164"/>
      <c r="B212" s="162"/>
      <c r="C212" s="2" t="s">
        <v>6</v>
      </c>
      <c r="D212" s="10"/>
      <c r="E212" s="10"/>
      <c r="F212" s="10"/>
      <c r="G212" s="10"/>
      <c r="H212" s="10"/>
      <c r="I212" s="10"/>
      <c r="J212" s="10"/>
      <c r="K212" s="10"/>
    </row>
    <row r="213" spans="1:11" ht="30">
      <c r="A213" s="165"/>
      <c r="B213" s="162"/>
      <c r="C213" s="2" t="s">
        <v>4</v>
      </c>
      <c r="D213" s="10">
        <v>12503.1</v>
      </c>
      <c r="E213" s="10"/>
      <c r="F213" s="10"/>
      <c r="G213" s="10"/>
      <c r="H213" s="10"/>
      <c r="I213" s="10"/>
      <c r="J213" s="10"/>
      <c r="K213" s="10"/>
    </row>
    <row r="214" spans="1:11" ht="16.5">
      <c r="A214" s="163" t="s">
        <v>128</v>
      </c>
      <c r="B214" s="162" t="s">
        <v>5</v>
      </c>
      <c r="C214" s="2" t="s">
        <v>1</v>
      </c>
      <c r="D214" s="10">
        <f>D215+D217+D219+D220</f>
        <v>94333.3</v>
      </c>
      <c r="E214" s="10">
        <f>E215+E217</f>
        <v>56600</v>
      </c>
      <c r="F214" s="10">
        <f t="shared" ref="F214:H214" si="87">F215+F217</f>
        <v>56600</v>
      </c>
      <c r="G214" s="10">
        <f t="shared" si="87"/>
        <v>0</v>
      </c>
      <c r="H214" s="10">
        <f t="shared" si="87"/>
        <v>0</v>
      </c>
      <c r="I214" s="10">
        <f>H214/D214*100</f>
        <v>0</v>
      </c>
      <c r="J214" s="10">
        <f t="shared" ref="J214" si="88">G214/E214*100</f>
        <v>0</v>
      </c>
      <c r="K214" s="10">
        <f t="shared" ref="K214" si="89">G214/F214*100</f>
        <v>0</v>
      </c>
    </row>
    <row r="215" spans="1:11" ht="16.5">
      <c r="A215" s="164"/>
      <c r="B215" s="162"/>
      <c r="C215" s="2" t="s">
        <v>2</v>
      </c>
      <c r="D215" s="10">
        <v>6226</v>
      </c>
      <c r="E215" s="10">
        <v>6226</v>
      </c>
      <c r="F215" s="10">
        <v>6226</v>
      </c>
      <c r="G215" s="10">
        <v>0</v>
      </c>
      <c r="H215" s="10">
        <v>0</v>
      </c>
      <c r="I215" s="10"/>
      <c r="J215" s="10"/>
      <c r="K215" s="10"/>
    </row>
    <row r="216" spans="1:11" ht="60">
      <c r="A216" s="164"/>
      <c r="B216" s="162"/>
      <c r="C216" s="2" t="s">
        <v>29</v>
      </c>
      <c r="D216" s="10"/>
      <c r="E216" s="10">
        <v>6226</v>
      </c>
      <c r="F216" s="10"/>
      <c r="G216" s="10"/>
      <c r="H216" s="10"/>
      <c r="I216" s="10"/>
      <c r="J216" s="10"/>
      <c r="K216" s="10"/>
    </row>
    <row r="217" spans="1:11" ht="30">
      <c r="A217" s="164"/>
      <c r="B217" s="162"/>
      <c r="C217" s="2" t="s">
        <v>3</v>
      </c>
      <c r="D217" s="10">
        <v>50374</v>
      </c>
      <c r="E217" s="10">
        <v>50374</v>
      </c>
      <c r="F217" s="10">
        <v>50374</v>
      </c>
      <c r="G217" s="10">
        <v>0</v>
      </c>
      <c r="H217" s="10">
        <v>0</v>
      </c>
      <c r="I217" s="10">
        <f>H217/D217*100</f>
        <v>0</v>
      </c>
      <c r="J217" s="10"/>
      <c r="K217" s="10"/>
    </row>
    <row r="218" spans="1:11" ht="60">
      <c r="A218" s="164"/>
      <c r="B218" s="162"/>
      <c r="C218" s="2" t="s">
        <v>30</v>
      </c>
      <c r="D218" s="10"/>
      <c r="E218" s="10">
        <v>50374</v>
      </c>
      <c r="F218" s="10"/>
      <c r="G218" s="10"/>
      <c r="H218" s="10"/>
      <c r="I218" s="10"/>
      <c r="J218" s="10"/>
      <c r="K218" s="10"/>
    </row>
    <row r="219" spans="1:11" ht="30">
      <c r="A219" s="164"/>
      <c r="B219" s="162"/>
      <c r="C219" s="2" t="s">
        <v>6</v>
      </c>
      <c r="D219" s="10"/>
      <c r="E219" s="10"/>
      <c r="F219" s="10"/>
      <c r="G219" s="10"/>
      <c r="H219" s="10"/>
      <c r="I219" s="10"/>
      <c r="J219" s="10"/>
      <c r="K219" s="10"/>
    </row>
    <row r="220" spans="1:11" ht="30">
      <c r="A220" s="165"/>
      <c r="B220" s="162"/>
      <c r="C220" s="2" t="s">
        <v>4</v>
      </c>
      <c r="D220" s="10">
        <v>37733.300000000003</v>
      </c>
      <c r="E220" s="10"/>
      <c r="F220" s="10"/>
      <c r="G220" s="10"/>
      <c r="H220" s="10"/>
      <c r="I220" s="10"/>
      <c r="J220" s="10"/>
      <c r="K220" s="10"/>
    </row>
    <row r="221" spans="1:11" ht="16.5">
      <c r="A221" s="163" t="s">
        <v>129</v>
      </c>
      <c r="B221" s="162" t="s">
        <v>5</v>
      </c>
      <c r="C221" s="2" t="s">
        <v>1</v>
      </c>
      <c r="D221" s="10">
        <f>D222+D224+D226+D227</f>
        <v>60000</v>
      </c>
      <c r="E221" s="10">
        <f>E222+E224</f>
        <v>36000</v>
      </c>
      <c r="F221" s="10">
        <f t="shared" ref="F221:H221" si="90">F222+F224</f>
        <v>36000</v>
      </c>
      <c r="G221" s="10">
        <f t="shared" si="90"/>
        <v>0</v>
      </c>
      <c r="H221" s="10">
        <f t="shared" si="90"/>
        <v>0</v>
      </c>
      <c r="I221" s="10">
        <f>H221/D221*100</f>
        <v>0</v>
      </c>
      <c r="J221" s="10">
        <f t="shared" ref="J221" si="91">I221/E221*100</f>
        <v>0</v>
      </c>
      <c r="K221" s="10">
        <f t="shared" ref="K221" si="92">J221/F221*100</f>
        <v>0</v>
      </c>
    </row>
    <row r="222" spans="1:11" ht="16.5">
      <c r="A222" s="164"/>
      <c r="B222" s="162"/>
      <c r="C222" s="2" t="s">
        <v>2</v>
      </c>
      <c r="D222" s="10">
        <v>3960</v>
      </c>
      <c r="E222" s="10">
        <v>3960</v>
      </c>
      <c r="F222" s="10">
        <v>3960</v>
      </c>
      <c r="G222" s="10">
        <v>0</v>
      </c>
      <c r="H222" s="10">
        <v>0</v>
      </c>
      <c r="I222" s="10"/>
      <c r="J222" s="10"/>
      <c r="K222" s="10"/>
    </row>
    <row r="223" spans="1:11" ht="60">
      <c r="A223" s="164"/>
      <c r="B223" s="162"/>
      <c r="C223" s="2" t="s">
        <v>29</v>
      </c>
      <c r="D223" s="10"/>
      <c r="E223" s="10">
        <v>3960</v>
      </c>
      <c r="F223" s="10"/>
      <c r="G223" s="10"/>
      <c r="H223" s="10"/>
      <c r="I223" s="10"/>
      <c r="J223" s="10"/>
      <c r="K223" s="10"/>
    </row>
    <row r="224" spans="1:11" ht="30">
      <c r="A224" s="164"/>
      <c r="B224" s="162"/>
      <c r="C224" s="2" t="s">
        <v>3</v>
      </c>
      <c r="D224" s="10">
        <v>32040</v>
      </c>
      <c r="E224" s="10">
        <v>32040</v>
      </c>
      <c r="F224" s="10">
        <v>32040</v>
      </c>
      <c r="G224" s="10">
        <v>0</v>
      </c>
      <c r="H224" s="10">
        <v>0</v>
      </c>
      <c r="I224" s="10">
        <f>H224/D224*100</f>
        <v>0</v>
      </c>
      <c r="J224" s="10"/>
      <c r="K224" s="10"/>
    </row>
    <row r="225" spans="1:11" ht="60">
      <c r="A225" s="164"/>
      <c r="B225" s="162"/>
      <c r="C225" s="2" t="s">
        <v>30</v>
      </c>
      <c r="D225" s="10"/>
      <c r="E225" s="10">
        <v>32040</v>
      </c>
      <c r="F225" s="10"/>
      <c r="G225" s="10"/>
      <c r="H225" s="10"/>
      <c r="I225" s="10"/>
      <c r="J225" s="10"/>
      <c r="K225" s="10"/>
    </row>
    <row r="226" spans="1:11" ht="30">
      <c r="A226" s="164"/>
      <c r="B226" s="162"/>
      <c r="C226" s="2" t="s">
        <v>6</v>
      </c>
      <c r="D226" s="10"/>
      <c r="E226" s="10"/>
      <c r="F226" s="10"/>
      <c r="G226" s="10"/>
      <c r="H226" s="10"/>
      <c r="I226" s="10"/>
      <c r="J226" s="10"/>
      <c r="K226" s="10"/>
    </row>
    <row r="227" spans="1:11" ht="30">
      <c r="A227" s="165"/>
      <c r="B227" s="162"/>
      <c r="C227" s="2" t="s">
        <v>4</v>
      </c>
      <c r="D227" s="10">
        <v>24000</v>
      </c>
      <c r="E227" s="10"/>
      <c r="F227" s="10"/>
      <c r="G227" s="10"/>
      <c r="H227" s="10"/>
      <c r="I227" s="10"/>
      <c r="J227" s="10"/>
      <c r="K227" s="10"/>
    </row>
    <row r="228" spans="1:11" ht="16.5">
      <c r="A228" s="163" t="s">
        <v>130</v>
      </c>
      <c r="B228" s="162" t="s">
        <v>5</v>
      </c>
      <c r="C228" s="2" t="s">
        <v>1</v>
      </c>
      <c r="D228" s="10">
        <f>D229+D231+D233+D234</f>
        <v>78764</v>
      </c>
      <c r="E228" s="10">
        <f>E229+E231</f>
        <v>78764</v>
      </c>
      <c r="F228" s="10">
        <f t="shared" ref="F228:H228" si="93">F229+F231</f>
        <v>78764</v>
      </c>
      <c r="G228" s="10">
        <f t="shared" si="93"/>
        <v>0</v>
      </c>
      <c r="H228" s="10">
        <f t="shared" si="93"/>
        <v>0</v>
      </c>
      <c r="I228" s="10">
        <f>H228/D228*100</f>
        <v>0</v>
      </c>
      <c r="J228" s="10"/>
      <c r="K228" s="10"/>
    </row>
    <row r="229" spans="1:11" ht="16.5">
      <c r="A229" s="164"/>
      <c r="B229" s="162"/>
      <c r="C229" s="2" t="s">
        <v>2</v>
      </c>
      <c r="D229" s="10">
        <v>8664</v>
      </c>
      <c r="E229" s="10">
        <v>8664</v>
      </c>
      <c r="F229" s="10">
        <v>8664</v>
      </c>
      <c r="G229" s="10">
        <v>0</v>
      </c>
      <c r="H229" s="10">
        <v>0</v>
      </c>
      <c r="I229" s="10">
        <v>0</v>
      </c>
      <c r="J229" s="10"/>
      <c r="K229" s="10"/>
    </row>
    <row r="230" spans="1:11" ht="60">
      <c r="A230" s="164"/>
      <c r="B230" s="162"/>
      <c r="C230" s="2" t="s">
        <v>29</v>
      </c>
      <c r="D230" s="10"/>
      <c r="E230" s="10">
        <v>8664</v>
      </c>
      <c r="F230" s="10"/>
      <c r="G230" s="10"/>
      <c r="H230" s="10"/>
      <c r="I230" s="10"/>
      <c r="J230" s="10"/>
      <c r="K230" s="10"/>
    </row>
    <row r="231" spans="1:11" ht="30">
      <c r="A231" s="164"/>
      <c r="B231" s="162"/>
      <c r="C231" s="2" t="s">
        <v>3</v>
      </c>
      <c r="D231" s="10">
        <v>70100</v>
      </c>
      <c r="E231" s="10">
        <v>70100</v>
      </c>
      <c r="F231" s="10">
        <v>70100</v>
      </c>
      <c r="G231" s="10">
        <v>0</v>
      </c>
      <c r="H231" s="10">
        <v>0</v>
      </c>
      <c r="I231" s="10">
        <f>H231/D231*100</f>
        <v>0</v>
      </c>
      <c r="J231" s="10"/>
      <c r="K231" s="10"/>
    </row>
    <row r="232" spans="1:11" ht="60">
      <c r="A232" s="164"/>
      <c r="B232" s="162"/>
      <c r="C232" s="2" t="s">
        <v>30</v>
      </c>
      <c r="D232" s="10"/>
      <c r="E232" s="10">
        <v>70100</v>
      </c>
      <c r="F232" s="10"/>
      <c r="G232" s="10"/>
      <c r="H232" s="10"/>
      <c r="I232" s="10"/>
      <c r="J232" s="10"/>
      <c r="K232" s="10"/>
    </row>
    <row r="233" spans="1:11" ht="30">
      <c r="A233" s="164"/>
      <c r="B233" s="162"/>
      <c r="C233" s="2" t="s">
        <v>6</v>
      </c>
      <c r="D233" s="10"/>
      <c r="E233" s="10"/>
      <c r="F233" s="10"/>
      <c r="G233" s="10"/>
      <c r="H233" s="10"/>
      <c r="I233" s="10"/>
      <c r="J233" s="10"/>
      <c r="K233" s="10"/>
    </row>
    <row r="234" spans="1:11" ht="30">
      <c r="A234" s="165"/>
      <c r="B234" s="162"/>
      <c r="C234" s="2" t="s">
        <v>4</v>
      </c>
      <c r="D234" s="10"/>
      <c r="E234" s="10"/>
      <c r="F234" s="10"/>
      <c r="G234" s="10"/>
      <c r="H234" s="10"/>
      <c r="I234" s="10"/>
      <c r="J234" s="10"/>
      <c r="K234" s="10"/>
    </row>
    <row r="235" spans="1:11" ht="16.5">
      <c r="A235" s="163" t="s">
        <v>131</v>
      </c>
      <c r="B235" s="162" t="s">
        <v>5</v>
      </c>
      <c r="C235" s="2" t="s">
        <v>1</v>
      </c>
      <c r="D235" s="10">
        <f>D236+D238+D240+D241</f>
        <v>837828.6</v>
      </c>
      <c r="E235" s="10">
        <f>E236+E238</f>
        <v>837828.6</v>
      </c>
      <c r="F235" s="10">
        <f t="shared" ref="F235:H235" si="94">F236+F238</f>
        <v>837828.6</v>
      </c>
      <c r="G235" s="10">
        <f t="shared" si="94"/>
        <v>452398.2</v>
      </c>
      <c r="H235" s="10">
        <f t="shared" si="94"/>
        <v>452398.2</v>
      </c>
      <c r="I235" s="10">
        <f>H235/D235*100</f>
        <v>53.996509548611741</v>
      </c>
      <c r="J235" s="10">
        <f t="shared" ref="J235:J239" si="95">G235/E235*100</f>
        <v>53.996509548611741</v>
      </c>
      <c r="K235" s="10">
        <f t="shared" ref="K235:K238" si="96">G235/F235*100</f>
        <v>53.996509548611741</v>
      </c>
    </row>
    <row r="236" spans="1:11" ht="16.5">
      <c r="A236" s="164"/>
      <c r="B236" s="162"/>
      <c r="C236" s="2" t="s">
        <v>2</v>
      </c>
      <c r="D236" s="10">
        <f>D243+D250+D257+D264+D271+D278+D285+D292</f>
        <v>92161.2</v>
      </c>
      <c r="E236" s="10">
        <f t="shared" ref="E236:H236" si="97">E243+E250+E257+E264+E271+E278+E285+E292</f>
        <v>92161.2</v>
      </c>
      <c r="F236" s="10">
        <f t="shared" si="97"/>
        <v>92161.2</v>
      </c>
      <c r="G236" s="10">
        <f t="shared" si="97"/>
        <v>49763.8</v>
      </c>
      <c r="H236" s="10">
        <f t="shared" si="97"/>
        <v>49763.8</v>
      </c>
      <c r="I236" s="10">
        <f>H236/D236*100</f>
        <v>53.996475740333253</v>
      </c>
      <c r="J236" s="10">
        <f t="shared" si="95"/>
        <v>53.996475740333253</v>
      </c>
      <c r="K236" s="10">
        <f t="shared" si="96"/>
        <v>53.996475740333253</v>
      </c>
    </row>
    <row r="237" spans="1:11" ht="60">
      <c r="A237" s="164"/>
      <c r="B237" s="162"/>
      <c r="C237" s="2" t="s">
        <v>29</v>
      </c>
      <c r="D237" s="10">
        <f t="shared" ref="D237:I241" si="98">D244+D251+D258+D265+D272+D279+D286+D293</f>
        <v>0</v>
      </c>
      <c r="E237" s="10">
        <f t="shared" si="98"/>
        <v>92161.2</v>
      </c>
      <c r="F237" s="10">
        <f t="shared" si="98"/>
        <v>0</v>
      </c>
      <c r="G237" s="10">
        <f t="shared" si="98"/>
        <v>49763.8</v>
      </c>
      <c r="H237" s="10">
        <f t="shared" si="98"/>
        <v>49763.8</v>
      </c>
      <c r="I237" s="10"/>
      <c r="J237" s="10">
        <f t="shared" si="95"/>
        <v>53.996475740333253</v>
      </c>
      <c r="K237" s="10"/>
    </row>
    <row r="238" spans="1:11" ht="30">
      <c r="A238" s="164"/>
      <c r="B238" s="162"/>
      <c r="C238" s="2" t="s">
        <v>3</v>
      </c>
      <c r="D238" s="10">
        <f t="shared" si="98"/>
        <v>745667.4</v>
      </c>
      <c r="E238" s="10">
        <f t="shared" si="98"/>
        <v>745667.4</v>
      </c>
      <c r="F238" s="10">
        <f t="shared" si="98"/>
        <v>745667.4</v>
      </c>
      <c r="G238" s="10">
        <f t="shared" si="98"/>
        <v>402634.4</v>
      </c>
      <c r="H238" s="10">
        <f t="shared" si="98"/>
        <v>402634.4</v>
      </c>
      <c r="I238" s="10">
        <f>H238/D238*100</f>
        <v>53.996513727165762</v>
      </c>
      <c r="J238" s="10">
        <f t="shared" si="95"/>
        <v>53.996513727165762</v>
      </c>
      <c r="K238" s="10">
        <f t="shared" si="96"/>
        <v>53.996513727165762</v>
      </c>
    </row>
    <row r="239" spans="1:11" ht="60">
      <c r="A239" s="164"/>
      <c r="B239" s="162"/>
      <c r="C239" s="2" t="s">
        <v>30</v>
      </c>
      <c r="D239" s="10">
        <f t="shared" si="98"/>
        <v>0</v>
      </c>
      <c r="E239" s="10">
        <f t="shared" si="98"/>
        <v>745667.4</v>
      </c>
      <c r="F239" s="10">
        <f t="shared" si="98"/>
        <v>0</v>
      </c>
      <c r="G239" s="10">
        <f t="shared" si="98"/>
        <v>402634.4</v>
      </c>
      <c r="H239" s="10">
        <f t="shared" si="98"/>
        <v>402634.4</v>
      </c>
      <c r="I239" s="10"/>
      <c r="J239" s="10">
        <f t="shared" si="95"/>
        <v>53.996513727165762</v>
      </c>
      <c r="K239" s="10"/>
    </row>
    <row r="240" spans="1:11" ht="30">
      <c r="A240" s="164"/>
      <c r="B240" s="162"/>
      <c r="C240" s="2" t="s">
        <v>6</v>
      </c>
      <c r="D240" s="10">
        <f t="shared" si="98"/>
        <v>0</v>
      </c>
      <c r="E240" s="10">
        <f t="shared" si="98"/>
        <v>0</v>
      </c>
      <c r="F240" s="10">
        <f t="shared" si="98"/>
        <v>0</v>
      </c>
      <c r="G240" s="10">
        <f t="shared" si="98"/>
        <v>0</v>
      </c>
      <c r="H240" s="10">
        <f t="shared" si="98"/>
        <v>0</v>
      </c>
      <c r="I240" s="10">
        <f t="shared" si="98"/>
        <v>0</v>
      </c>
      <c r="J240" s="10"/>
      <c r="K240" s="10"/>
    </row>
    <row r="241" spans="1:11" ht="30">
      <c r="A241" s="165"/>
      <c r="B241" s="162"/>
      <c r="C241" s="2" t="s">
        <v>4</v>
      </c>
      <c r="D241" s="10">
        <f t="shared" si="98"/>
        <v>0</v>
      </c>
      <c r="E241" s="10">
        <f t="shared" si="98"/>
        <v>0</v>
      </c>
      <c r="F241" s="10">
        <f t="shared" si="98"/>
        <v>0</v>
      </c>
      <c r="G241" s="10">
        <f t="shared" si="98"/>
        <v>0</v>
      </c>
      <c r="H241" s="10">
        <f t="shared" si="98"/>
        <v>0</v>
      </c>
      <c r="I241" s="10">
        <f t="shared" si="98"/>
        <v>0</v>
      </c>
      <c r="J241" s="10"/>
      <c r="K241" s="10"/>
    </row>
    <row r="242" spans="1:11" ht="16.5">
      <c r="A242" s="163" t="s">
        <v>132</v>
      </c>
      <c r="B242" s="162" t="s">
        <v>5</v>
      </c>
      <c r="C242" s="2" t="s">
        <v>1</v>
      </c>
      <c r="D242" s="10">
        <f>D243+D245+D247+D248</f>
        <v>82022.5</v>
      </c>
      <c r="E242" s="10">
        <f>E243+E245</f>
        <v>82022.5</v>
      </c>
      <c r="F242" s="10">
        <f t="shared" ref="F242:H242" si="99">F243+F245</f>
        <v>82022.5</v>
      </c>
      <c r="G242" s="10">
        <f t="shared" si="99"/>
        <v>33595.199999999997</v>
      </c>
      <c r="H242" s="10">
        <f t="shared" si="99"/>
        <v>33595.199999999997</v>
      </c>
      <c r="I242" s="10">
        <f>H242/D242*100</f>
        <v>40.958517479959767</v>
      </c>
      <c r="J242" s="10">
        <f t="shared" ref="J242:J246" si="100">G242/E242*100</f>
        <v>40.958517479959767</v>
      </c>
      <c r="K242" s="10">
        <f t="shared" ref="K242:K245" si="101">G242/F242*100</f>
        <v>40.958517479959767</v>
      </c>
    </row>
    <row r="243" spans="1:11" ht="16.5">
      <c r="A243" s="164"/>
      <c r="B243" s="162"/>
      <c r="C243" s="2" t="s">
        <v>2</v>
      </c>
      <c r="D243" s="10">
        <v>9022.5</v>
      </c>
      <c r="E243" s="10">
        <v>9022.5</v>
      </c>
      <c r="F243" s="10">
        <v>9022.5</v>
      </c>
      <c r="G243" s="10">
        <v>3695.5</v>
      </c>
      <c r="H243" s="10">
        <v>3695.5</v>
      </c>
      <c r="I243" s="10">
        <f>H243/D243*100</f>
        <v>40.958714325297869</v>
      </c>
      <c r="J243" s="10">
        <f t="shared" si="100"/>
        <v>40.958714325297869</v>
      </c>
      <c r="K243" s="10">
        <f t="shared" si="101"/>
        <v>40.958714325297869</v>
      </c>
    </row>
    <row r="244" spans="1:11" ht="60">
      <c r="A244" s="164"/>
      <c r="B244" s="162"/>
      <c r="C244" s="2" t="s">
        <v>29</v>
      </c>
      <c r="D244" s="10"/>
      <c r="E244" s="10">
        <v>9022.5</v>
      </c>
      <c r="F244" s="10"/>
      <c r="G244" s="10">
        <v>3695.5</v>
      </c>
      <c r="H244" s="10">
        <v>3695.5</v>
      </c>
      <c r="I244" s="10"/>
      <c r="J244" s="10">
        <f t="shared" si="100"/>
        <v>40.958714325297869</v>
      </c>
      <c r="K244" s="10"/>
    </row>
    <row r="245" spans="1:11" ht="30">
      <c r="A245" s="164"/>
      <c r="B245" s="162"/>
      <c r="C245" s="2" t="s">
        <v>3</v>
      </c>
      <c r="D245" s="10">
        <v>73000</v>
      </c>
      <c r="E245" s="10">
        <v>73000</v>
      </c>
      <c r="F245" s="10">
        <v>73000</v>
      </c>
      <c r="G245" s="10">
        <v>29899.7</v>
      </c>
      <c r="H245" s="10">
        <v>29899.7</v>
      </c>
      <c r="I245" s="10">
        <f>H245/D245*100</f>
        <v>40.95849315068493</v>
      </c>
      <c r="J245" s="10">
        <f t="shared" si="100"/>
        <v>40.95849315068493</v>
      </c>
      <c r="K245" s="10">
        <f t="shared" si="101"/>
        <v>40.95849315068493</v>
      </c>
    </row>
    <row r="246" spans="1:11" ht="60">
      <c r="A246" s="164"/>
      <c r="B246" s="162"/>
      <c r="C246" s="2" t="s">
        <v>30</v>
      </c>
      <c r="D246" s="10"/>
      <c r="E246" s="10">
        <v>73000</v>
      </c>
      <c r="F246" s="10"/>
      <c r="G246" s="10">
        <v>29899.7</v>
      </c>
      <c r="H246" s="10">
        <v>29899.7</v>
      </c>
      <c r="I246" s="10"/>
      <c r="J246" s="10">
        <f t="shared" si="100"/>
        <v>40.95849315068493</v>
      </c>
      <c r="K246" s="10"/>
    </row>
    <row r="247" spans="1:11" ht="30">
      <c r="A247" s="164"/>
      <c r="B247" s="162"/>
      <c r="C247" s="2" t="s">
        <v>6</v>
      </c>
      <c r="D247" s="10"/>
      <c r="E247" s="10"/>
      <c r="F247" s="10"/>
      <c r="G247" s="10"/>
      <c r="H247" s="10"/>
      <c r="I247" s="10"/>
      <c r="J247" s="10"/>
      <c r="K247" s="10"/>
    </row>
    <row r="248" spans="1:11" ht="30">
      <c r="A248" s="165"/>
      <c r="B248" s="162"/>
      <c r="C248" s="2" t="s">
        <v>4</v>
      </c>
      <c r="D248" s="10"/>
      <c r="E248" s="10"/>
      <c r="F248" s="10"/>
      <c r="G248" s="10"/>
      <c r="H248" s="10"/>
      <c r="I248" s="10"/>
      <c r="J248" s="10"/>
      <c r="K248" s="10"/>
    </row>
    <row r="249" spans="1:11" ht="16.5">
      <c r="A249" s="163" t="s">
        <v>133</v>
      </c>
      <c r="B249" s="162" t="s">
        <v>5</v>
      </c>
      <c r="C249" s="2" t="s">
        <v>1</v>
      </c>
      <c r="D249" s="10">
        <f>D250+D252+D254+D255</f>
        <v>91011.199999999997</v>
      </c>
      <c r="E249" s="10">
        <f>E250+E252</f>
        <v>91011.199999999997</v>
      </c>
      <c r="F249" s="10">
        <f t="shared" ref="F249:H249" si="102">F250+F252</f>
        <v>91011.199999999997</v>
      </c>
      <c r="G249" s="10">
        <f t="shared" si="102"/>
        <v>50763.9</v>
      </c>
      <c r="H249" s="10">
        <f t="shared" si="102"/>
        <v>50763.9</v>
      </c>
      <c r="I249" s="10">
        <f>H249/D249*100</f>
        <v>55.777640554129604</v>
      </c>
      <c r="J249" s="10">
        <f t="shared" ref="J249:J253" si="103">G249/E249*100</f>
        <v>55.777640554129604</v>
      </c>
      <c r="K249" s="10">
        <f t="shared" ref="K249:K252" si="104">G249/F249*100</f>
        <v>55.777640554129604</v>
      </c>
    </row>
    <row r="250" spans="1:11" ht="16.5">
      <c r="A250" s="164"/>
      <c r="B250" s="162"/>
      <c r="C250" s="2" t="s">
        <v>2</v>
      </c>
      <c r="D250" s="10">
        <v>10011.200000000001</v>
      </c>
      <c r="E250" s="10">
        <v>10011.200000000001</v>
      </c>
      <c r="F250" s="10">
        <v>10011.200000000001</v>
      </c>
      <c r="G250" s="10">
        <v>5584</v>
      </c>
      <c r="H250" s="10">
        <v>5584</v>
      </c>
      <c r="I250" s="10">
        <f>H250/D250*100</f>
        <v>55.777529167332588</v>
      </c>
      <c r="J250" s="10">
        <f t="shared" si="103"/>
        <v>55.777529167332588</v>
      </c>
      <c r="K250" s="10">
        <f t="shared" si="104"/>
        <v>55.777529167332588</v>
      </c>
    </row>
    <row r="251" spans="1:11" ht="60">
      <c r="A251" s="164"/>
      <c r="B251" s="162"/>
      <c r="C251" s="2" t="s">
        <v>29</v>
      </c>
      <c r="D251" s="10"/>
      <c r="E251" s="10">
        <v>10011.200000000001</v>
      </c>
      <c r="F251" s="10"/>
      <c r="G251" s="10">
        <v>5584</v>
      </c>
      <c r="H251" s="10">
        <v>5584</v>
      </c>
      <c r="I251" s="10"/>
      <c r="J251" s="10">
        <f t="shared" si="103"/>
        <v>55.777529167332588</v>
      </c>
      <c r="K251" s="10"/>
    </row>
    <row r="252" spans="1:11" ht="30">
      <c r="A252" s="164"/>
      <c r="B252" s="162"/>
      <c r="C252" s="2" t="s">
        <v>3</v>
      </c>
      <c r="D252" s="10">
        <v>81000</v>
      </c>
      <c r="E252" s="10">
        <v>81000</v>
      </c>
      <c r="F252" s="10">
        <v>81000</v>
      </c>
      <c r="G252" s="10">
        <v>45179.9</v>
      </c>
      <c r="H252" s="10">
        <v>45179.9</v>
      </c>
      <c r="I252" s="10">
        <f>H252/D252*100</f>
        <v>55.777654320987658</v>
      </c>
      <c r="J252" s="10">
        <f t="shared" si="103"/>
        <v>55.777654320987658</v>
      </c>
      <c r="K252" s="10">
        <f t="shared" si="104"/>
        <v>55.777654320987658</v>
      </c>
    </row>
    <row r="253" spans="1:11" ht="60">
      <c r="A253" s="164"/>
      <c r="B253" s="162"/>
      <c r="C253" s="2" t="s">
        <v>30</v>
      </c>
      <c r="D253" s="10"/>
      <c r="E253" s="10">
        <v>81000</v>
      </c>
      <c r="F253" s="10"/>
      <c r="G253" s="10">
        <v>45179.9</v>
      </c>
      <c r="H253" s="10">
        <v>45179.9</v>
      </c>
      <c r="I253" s="10"/>
      <c r="J253" s="10">
        <f t="shared" si="103"/>
        <v>55.777654320987658</v>
      </c>
      <c r="K253" s="10"/>
    </row>
    <row r="254" spans="1:11" ht="30">
      <c r="A254" s="164"/>
      <c r="B254" s="162"/>
      <c r="C254" s="2" t="s">
        <v>6</v>
      </c>
      <c r="D254" s="10"/>
      <c r="E254" s="10"/>
      <c r="F254" s="10"/>
      <c r="G254" s="10"/>
      <c r="H254" s="10"/>
      <c r="I254" s="10"/>
      <c r="J254" s="10"/>
      <c r="K254" s="10"/>
    </row>
    <row r="255" spans="1:11" ht="30">
      <c r="A255" s="165"/>
      <c r="B255" s="162"/>
      <c r="C255" s="2" t="s">
        <v>4</v>
      </c>
      <c r="D255" s="10"/>
      <c r="E255" s="10"/>
      <c r="F255" s="10"/>
      <c r="G255" s="10"/>
      <c r="H255" s="10"/>
      <c r="I255" s="10"/>
      <c r="J255" s="10"/>
      <c r="K255" s="10"/>
    </row>
    <row r="256" spans="1:11" ht="16.5">
      <c r="A256" s="163" t="s">
        <v>134</v>
      </c>
      <c r="B256" s="162" t="s">
        <v>5</v>
      </c>
      <c r="C256" s="2" t="s">
        <v>1</v>
      </c>
      <c r="D256" s="10">
        <f>D257+D259+D261+D262</f>
        <v>1516.9</v>
      </c>
      <c r="E256" s="10">
        <f>E257+E259</f>
        <v>1516.9</v>
      </c>
      <c r="F256" s="10">
        <f t="shared" ref="F256:H256" si="105">F257+F259</f>
        <v>1516.9</v>
      </c>
      <c r="G256" s="10">
        <f t="shared" si="105"/>
        <v>0</v>
      </c>
      <c r="H256" s="10">
        <f t="shared" si="105"/>
        <v>0</v>
      </c>
      <c r="I256" s="10">
        <f>H256/D256*100</f>
        <v>0</v>
      </c>
      <c r="J256" s="10">
        <f t="shared" ref="J256" si="106">G256/E256*100</f>
        <v>0</v>
      </c>
      <c r="K256" s="10">
        <f t="shared" ref="K256" si="107">G256/F256*100</f>
        <v>0</v>
      </c>
    </row>
    <row r="257" spans="1:11" ht="16.5">
      <c r="A257" s="164"/>
      <c r="B257" s="162"/>
      <c r="C257" s="2" t="s">
        <v>2</v>
      </c>
      <c r="D257" s="10">
        <v>166.9</v>
      </c>
      <c r="E257" s="10">
        <v>166.9</v>
      </c>
      <c r="F257" s="10">
        <v>166.9</v>
      </c>
      <c r="G257" s="10">
        <v>0</v>
      </c>
      <c r="H257" s="10">
        <v>0</v>
      </c>
      <c r="I257" s="10">
        <f>H257/D257*100</f>
        <v>0</v>
      </c>
      <c r="J257" s="10">
        <v>0</v>
      </c>
      <c r="K257" s="10">
        <v>0</v>
      </c>
    </row>
    <row r="258" spans="1:11" ht="60">
      <c r="A258" s="164"/>
      <c r="B258" s="162"/>
      <c r="C258" s="2" t="s">
        <v>29</v>
      </c>
      <c r="D258" s="10"/>
      <c r="E258" s="10">
        <v>166.9</v>
      </c>
      <c r="F258" s="10"/>
      <c r="G258" s="10"/>
      <c r="H258" s="10"/>
      <c r="I258" s="10"/>
      <c r="J258" s="10"/>
      <c r="K258" s="10"/>
    </row>
    <row r="259" spans="1:11" ht="30">
      <c r="A259" s="164"/>
      <c r="B259" s="162"/>
      <c r="C259" s="2" t="s">
        <v>3</v>
      </c>
      <c r="D259" s="10">
        <v>1350</v>
      </c>
      <c r="E259" s="10">
        <v>1350</v>
      </c>
      <c r="F259" s="10">
        <v>1350</v>
      </c>
      <c r="G259" s="10">
        <v>0</v>
      </c>
      <c r="H259" s="10">
        <v>0</v>
      </c>
      <c r="I259" s="10">
        <f>H259/D259*100</f>
        <v>0</v>
      </c>
      <c r="J259" s="10"/>
      <c r="K259" s="10"/>
    </row>
    <row r="260" spans="1:11" ht="60">
      <c r="A260" s="164"/>
      <c r="B260" s="162"/>
      <c r="C260" s="2" t="s">
        <v>30</v>
      </c>
      <c r="D260" s="10"/>
      <c r="E260" s="10">
        <v>1350</v>
      </c>
      <c r="F260" s="10"/>
      <c r="G260" s="10"/>
      <c r="H260" s="10"/>
      <c r="I260" s="10"/>
      <c r="J260" s="10"/>
      <c r="K260" s="10"/>
    </row>
    <row r="261" spans="1:11" ht="30">
      <c r="A261" s="164"/>
      <c r="B261" s="162"/>
      <c r="C261" s="2" t="s">
        <v>6</v>
      </c>
      <c r="D261" s="10"/>
      <c r="E261" s="10"/>
      <c r="F261" s="10"/>
      <c r="G261" s="10"/>
      <c r="H261" s="10"/>
      <c r="I261" s="10"/>
      <c r="J261" s="10"/>
      <c r="K261" s="10"/>
    </row>
    <row r="262" spans="1:11" ht="30">
      <c r="A262" s="165"/>
      <c r="B262" s="162"/>
      <c r="C262" s="2" t="s">
        <v>4</v>
      </c>
      <c r="D262" s="10"/>
      <c r="E262" s="10"/>
      <c r="F262" s="10"/>
      <c r="G262" s="10"/>
      <c r="H262" s="10"/>
      <c r="I262" s="10"/>
      <c r="J262" s="10"/>
      <c r="K262" s="10"/>
    </row>
    <row r="263" spans="1:11" ht="16.5">
      <c r="A263" s="163" t="s">
        <v>135</v>
      </c>
      <c r="B263" s="162" t="s">
        <v>5</v>
      </c>
      <c r="C263" s="2" t="s">
        <v>1</v>
      </c>
      <c r="D263" s="10">
        <f>D264+D266+D268+D269</f>
        <v>191025.3</v>
      </c>
      <c r="E263" s="10">
        <f>E264+E266</f>
        <v>191025.3</v>
      </c>
      <c r="F263" s="10">
        <f t="shared" ref="F263:H263" si="108">F264+F266</f>
        <v>191025.3</v>
      </c>
      <c r="G263" s="10">
        <f t="shared" si="108"/>
        <v>8987</v>
      </c>
      <c r="H263" s="10">
        <f t="shared" si="108"/>
        <v>8987</v>
      </c>
      <c r="I263" s="10">
        <f>H263/D263*100</f>
        <v>4.7046124256839281</v>
      </c>
      <c r="J263" s="10">
        <f t="shared" ref="J263:J267" si="109">G263/E263*100</f>
        <v>4.7046124256839281</v>
      </c>
      <c r="K263" s="10">
        <f t="shared" ref="K263:K266" si="110">G263/F263*100</f>
        <v>4.7046124256839281</v>
      </c>
    </row>
    <row r="264" spans="1:11" ht="16.5">
      <c r="A264" s="164"/>
      <c r="B264" s="162"/>
      <c r="C264" s="2" t="s">
        <v>2</v>
      </c>
      <c r="D264" s="10">
        <v>21012.799999999999</v>
      </c>
      <c r="E264" s="10">
        <v>21012.799999999999</v>
      </c>
      <c r="F264" s="10">
        <v>21012.799999999999</v>
      </c>
      <c r="G264" s="10">
        <v>988.6</v>
      </c>
      <c r="H264" s="10">
        <v>988.6</v>
      </c>
      <c r="I264" s="10">
        <f>H264/D264*100</f>
        <v>4.7047513896291786</v>
      </c>
      <c r="J264" s="10">
        <f t="shared" si="109"/>
        <v>4.7047513896291786</v>
      </c>
      <c r="K264" s="10">
        <f t="shared" si="110"/>
        <v>4.7047513896291786</v>
      </c>
    </row>
    <row r="265" spans="1:11" ht="60">
      <c r="A265" s="164"/>
      <c r="B265" s="162"/>
      <c r="C265" s="2" t="s">
        <v>29</v>
      </c>
      <c r="D265" s="10"/>
      <c r="E265" s="10">
        <v>21012.799999999999</v>
      </c>
      <c r="F265" s="10"/>
      <c r="G265" s="10">
        <v>988.6</v>
      </c>
      <c r="H265" s="10">
        <v>988.6</v>
      </c>
      <c r="I265" s="10"/>
      <c r="J265" s="10">
        <f t="shared" si="109"/>
        <v>4.7047513896291786</v>
      </c>
      <c r="K265" s="10"/>
    </row>
    <row r="266" spans="1:11" ht="30">
      <c r="A266" s="164"/>
      <c r="B266" s="162"/>
      <c r="C266" s="2" t="s">
        <v>3</v>
      </c>
      <c r="D266" s="10">
        <v>170012.5</v>
      </c>
      <c r="E266" s="10">
        <v>170012.5</v>
      </c>
      <c r="F266" s="10">
        <v>170012.5</v>
      </c>
      <c r="G266" s="10">
        <v>7998.4</v>
      </c>
      <c r="H266" s="10">
        <v>7998.4</v>
      </c>
      <c r="I266" s="10">
        <f>H266/D266*100</f>
        <v>4.7045952503492385</v>
      </c>
      <c r="J266" s="10">
        <f t="shared" si="109"/>
        <v>4.7045952503492385</v>
      </c>
      <c r="K266" s="10">
        <f t="shared" si="110"/>
        <v>4.7045952503492385</v>
      </c>
    </row>
    <row r="267" spans="1:11" ht="60">
      <c r="A267" s="164"/>
      <c r="B267" s="162"/>
      <c r="C267" s="2" t="s">
        <v>30</v>
      </c>
      <c r="D267" s="10"/>
      <c r="E267" s="10">
        <v>170012.5</v>
      </c>
      <c r="F267" s="10"/>
      <c r="G267" s="10">
        <v>7998.4</v>
      </c>
      <c r="H267" s="10">
        <v>7998.4</v>
      </c>
      <c r="I267" s="10"/>
      <c r="J267" s="10">
        <f t="shared" si="109"/>
        <v>4.7045952503492385</v>
      </c>
      <c r="K267" s="10"/>
    </row>
    <row r="268" spans="1:11" ht="30">
      <c r="A268" s="164"/>
      <c r="B268" s="162"/>
      <c r="C268" s="2" t="s">
        <v>6</v>
      </c>
      <c r="D268" s="10"/>
      <c r="E268" s="10"/>
      <c r="F268" s="10"/>
      <c r="G268" s="10"/>
      <c r="H268" s="10"/>
      <c r="I268" s="10"/>
      <c r="J268" s="10"/>
      <c r="K268" s="10"/>
    </row>
    <row r="269" spans="1:11" ht="30">
      <c r="A269" s="165"/>
      <c r="B269" s="162"/>
      <c r="C269" s="2" t="s">
        <v>4</v>
      </c>
      <c r="D269" s="10"/>
      <c r="E269" s="10"/>
      <c r="F269" s="10"/>
      <c r="G269" s="10"/>
      <c r="H269" s="10"/>
      <c r="I269" s="10"/>
      <c r="J269" s="10"/>
      <c r="K269" s="10"/>
    </row>
    <row r="270" spans="1:11" ht="16.5">
      <c r="A270" s="163" t="s">
        <v>136</v>
      </c>
      <c r="B270" s="162" t="s">
        <v>5</v>
      </c>
      <c r="C270" s="2" t="s">
        <v>1</v>
      </c>
      <c r="D270" s="10">
        <f>D271+D273+D275+D276</f>
        <v>5000</v>
      </c>
      <c r="E270" s="10">
        <f>E271+E273</f>
        <v>5000</v>
      </c>
      <c r="F270" s="10">
        <f t="shared" ref="F270:H270" si="111">F271+F273</f>
        <v>5000</v>
      </c>
      <c r="G270" s="10">
        <f t="shared" si="111"/>
        <v>0</v>
      </c>
      <c r="H270" s="10">
        <f t="shared" si="111"/>
        <v>0</v>
      </c>
      <c r="I270" s="10">
        <f>H270/D270*100</f>
        <v>0</v>
      </c>
      <c r="J270" s="10">
        <f t="shared" ref="J270" si="112">G270/E270*100</f>
        <v>0</v>
      </c>
      <c r="K270" s="10">
        <f t="shared" ref="K270" si="113">G270/F270*100</f>
        <v>0</v>
      </c>
    </row>
    <row r="271" spans="1:11" ht="16.5">
      <c r="A271" s="164"/>
      <c r="B271" s="162"/>
      <c r="C271" s="2" t="s">
        <v>2</v>
      </c>
      <c r="D271" s="10">
        <v>550</v>
      </c>
      <c r="E271" s="10">
        <v>550</v>
      </c>
      <c r="F271" s="10">
        <v>550</v>
      </c>
      <c r="G271" s="10">
        <v>0</v>
      </c>
      <c r="H271" s="10">
        <v>0</v>
      </c>
      <c r="I271" s="10"/>
      <c r="J271" s="10"/>
      <c r="K271" s="10"/>
    </row>
    <row r="272" spans="1:11" ht="60">
      <c r="A272" s="164"/>
      <c r="B272" s="162"/>
      <c r="C272" s="2" t="s">
        <v>29</v>
      </c>
      <c r="D272" s="10"/>
      <c r="E272" s="10">
        <v>550</v>
      </c>
      <c r="F272" s="10"/>
      <c r="G272" s="10"/>
      <c r="H272" s="10"/>
      <c r="I272" s="10"/>
      <c r="J272" s="10"/>
      <c r="K272" s="10"/>
    </row>
    <row r="273" spans="1:11" ht="30">
      <c r="A273" s="164"/>
      <c r="B273" s="162"/>
      <c r="C273" s="2" t="s">
        <v>3</v>
      </c>
      <c r="D273" s="10">
        <v>4450</v>
      </c>
      <c r="E273" s="10">
        <v>4450</v>
      </c>
      <c r="F273" s="10">
        <v>4450</v>
      </c>
      <c r="G273" s="10">
        <v>0</v>
      </c>
      <c r="H273" s="10">
        <v>0</v>
      </c>
      <c r="I273" s="10">
        <f>H273/D273*100</f>
        <v>0</v>
      </c>
      <c r="J273" s="10"/>
      <c r="K273" s="10"/>
    </row>
    <row r="274" spans="1:11" ht="60">
      <c r="A274" s="164"/>
      <c r="B274" s="162"/>
      <c r="C274" s="2" t="s">
        <v>30</v>
      </c>
      <c r="D274" s="10"/>
      <c r="E274" s="10">
        <v>4450</v>
      </c>
      <c r="F274" s="10"/>
      <c r="G274" s="10"/>
      <c r="H274" s="10"/>
      <c r="I274" s="10"/>
      <c r="J274" s="10"/>
      <c r="K274" s="10"/>
    </row>
    <row r="275" spans="1:11" ht="30">
      <c r="A275" s="164"/>
      <c r="B275" s="162"/>
      <c r="C275" s="2" t="s">
        <v>6</v>
      </c>
      <c r="D275" s="10"/>
      <c r="E275" s="10"/>
      <c r="F275" s="10"/>
      <c r="G275" s="10"/>
      <c r="H275" s="10"/>
      <c r="I275" s="10"/>
      <c r="J275" s="10"/>
      <c r="K275" s="10"/>
    </row>
    <row r="276" spans="1:11" ht="30">
      <c r="A276" s="165"/>
      <c r="B276" s="162"/>
      <c r="C276" s="2" t="s">
        <v>4</v>
      </c>
      <c r="D276" s="10"/>
      <c r="E276" s="10"/>
      <c r="F276" s="10"/>
      <c r="G276" s="10"/>
      <c r="H276" s="10"/>
      <c r="I276" s="10"/>
      <c r="J276" s="10"/>
      <c r="K276" s="10"/>
    </row>
    <row r="277" spans="1:11" ht="16.5">
      <c r="A277" s="163" t="s">
        <v>137</v>
      </c>
      <c r="B277" s="162" t="s">
        <v>5</v>
      </c>
      <c r="C277" s="2" t="s">
        <v>1</v>
      </c>
      <c r="D277" s="10">
        <f>D278+D280+D282+D283</f>
        <v>336915.60000000003</v>
      </c>
      <c r="E277" s="10">
        <f>E278+E280</f>
        <v>336915.60000000003</v>
      </c>
      <c r="F277" s="10">
        <f t="shared" ref="F277:H277" si="114">F278+F280</f>
        <v>336915.60000000003</v>
      </c>
      <c r="G277" s="10">
        <f t="shared" si="114"/>
        <v>298440.7</v>
      </c>
      <c r="H277" s="10">
        <f t="shared" si="114"/>
        <v>298440.7</v>
      </c>
      <c r="I277" s="10">
        <f>H277/D277*100</f>
        <v>88.580255707957718</v>
      </c>
      <c r="J277" s="10">
        <f t="shared" ref="J277:J281" si="115">G277/E277*100</f>
        <v>88.580255707957718</v>
      </c>
      <c r="K277" s="10">
        <f t="shared" ref="K277:K280" si="116">G277/F277*100</f>
        <v>88.580255707957718</v>
      </c>
    </row>
    <row r="278" spans="1:11" ht="16.5">
      <c r="A278" s="164"/>
      <c r="B278" s="162"/>
      <c r="C278" s="2" t="s">
        <v>2</v>
      </c>
      <c r="D278" s="10">
        <v>37060.699999999997</v>
      </c>
      <c r="E278" s="10">
        <v>37060.699999999997</v>
      </c>
      <c r="F278" s="10">
        <v>37060.699999999997</v>
      </c>
      <c r="G278" s="10">
        <v>32828.400000000001</v>
      </c>
      <c r="H278" s="10">
        <v>32828.400000000001</v>
      </c>
      <c r="I278" s="10">
        <f>H278/D278*100</f>
        <v>88.580086182937734</v>
      </c>
      <c r="J278" s="10">
        <f t="shared" si="115"/>
        <v>88.580086182937734</v>
      </c>
      <c r="K278" s="10">
        <f t="shared" si="116"/>
        <v>88.580086182937734</v>
      </c>
    </row>
    <row r="279" spans="1:11" ht="60">
      <c r="A279" s="164"/>
      <c r="B279" s="162"/>
      <c r="C279" s="2" t="s">
        <v>29</v>
      </c>
      <c r="D279" s="10"/>
      <c r="E279" s="10">
        <v>37060.699999999997</v>
      </c>
      <c r="F279" s="10"/>
      <c r="G279" s="10">
        <v>32828.400000000001</v>
      </c>
      <c r="H279" s="10">
        <v>32828.400000000001</v>
      </c>
      <c r="I279" s="10"/>
      <c r="J279" s="10">
        <f t="shared" si="115"/>
        <v>88.580086182937734</v>
      </c>
      <c r="K279" s="10"/>
    </row>
    <row r="280" spans="1:11" ht="30">
      <c r="A280" s="164"/>
      <c r="B280" s="162"/>
      <c r="C280" s="2" t="s">
        <v>3</v>
      </c>
      <c r="D280" s="10">
        <v>299854.90000000002</v>
      </c>
      <c r="E280" s="10">
        <v>299854.90000000002</v>
      </c>
      <c r="F280" s="10">
        <v>299854.90000000002</v>
      </c>
      <c r="G280" s="10">
        <v>265612.3</v>
      </c>
      <c r="H280" s="10">
        <v>265612.3</v>
      </c>
      <c r="I280" s="10">
        <f>H280/D280*100</f>
        <v>88.580276660478106</v>
      </c>
      <c r="J280" s="10">
        <f t="shared" si="115"/>
        <v>88.580276660478106</v>
      </c>
      <c r="K280" s="10">
        <f t="shared" si="116"/>
        <v>88.580276660478106</v>
      </c>
    </row>
    <row r="281" spans="1:11" ht="60">
      <c r="A281" s="164"/>
      <c r="B281" s="162"/>
      <c r="C281" s="2" t="s">
        <v>30</v>
      </c>
      <c r="D281" s="10"/>
      <c r="E281" s="10">
        <v>299854.90000000002</v>
      </c>
      <c r="F281" s="10"/>
      <c r="G281" s="10">
        <v>265612.3</v>
      </c>
      <c r="H281" s="10">
        <v>265612.3</v>
      </c>
      <c r="I281" s="10"/>
      <c r="J281" s="10">
        <f t="shared" si="115"/>
        <v>88.580276660478106</v>
      </c>
      <c r="K281" s="10"/>
    </row>
    <row r="282" spans="1:11" ht="30">
      <c r="A282" s="164"/>
      <c r="B282" s="162"/>
      <c r="C282" s="2" t="s">
        <v>6</v>
      </c>
      <c r="D282" s="10"/>
      <c r="E282" s="10"/>
      <c r="F282" s="10"/>
      <c r="G282" s="10"/>
      <c r="H282" s="10"/>
      <c r="I282" s="10"/>
      <c r="J282" s="10"/>
      <c r="K282" s="10"/>
    </row>
    <row r="283" spans="1:11" ht="30">
      <c r="A283" s="165"/>
      <c r="B283" s="162"/>
      <c r="C283" s="2" t="s">
        <v>4</v>
      </c>
      <c r="D283" s="10"/>
      <c r="E283" s="10"/>
      <c r="F283" s="10"/>
      <c r="G283" s="10"/>
      <c r="H283" s="10"/>
      <c r="I283" s="10"/>
      <c r="J283" s="10"/>
      <c r="K283" s="10"/>
    </row>
    <row r="284" spans="1:11" ht="16.5">
      <c r="A284" s="163" t="s">
        <v>138</v>
      </c>
      <c r="B284" s="162" t="s">
        <v>5</v>
      </c>
      <c r="C284" s="2" t="s">
        <v>1</v>
      </c>
      <c r="D284" s="10">
        <f>D285+D287+D289+D290</f>
        <v>86516.9</v>
      </c>
      <c r="E284" s="10">
        <f>E285+E287</f>
        <v>86516.9</v>
      </c>
      <c r="F284" s="10">
        <f t="shared" ref="F284:H284" si="117">F285+F287</f>
        <v>86516.9</v>
      </c>
      <c r="G284" s="10">
        <f t="shared" si="117"/>
        <v>40303.599999999999</v>
      </c>
      <c r="H284" s="10">
        <f t="shared" si="117"/>
        <v>40303.599999999999</v>
      </c>
      <c r="I284" s="10">
        <f>H284/D284*100</f>
        <v>46.584655714663839</v>
      </c>
      <c r="J284" s="10">
        <f t="shared" ref="J284:J288" si="118">G284/E284*100</f>
        <v>46.584655714663839</v>
      </c>
      <c r="K284" s="10">
        <f t="shared" ref="K284:K287" si="119">G284/F284*100</f>
        <v>46.584655714663839</v>
      </c>
    </row>
    <row r="285" spans="1:11" ht="16.5">
      <c r="A285" s="164"/>
      <c r="B285" s="162"/>
      <c r="C285" s="2" t="s">
        <v>2</v>
      </c>
      <c r="D285" s="10">
        <v>9516.9</v>
      </c>
      <c r="E285" s="10">
        <v>9516.9</v>
      </c>
      <c r="F285" s="10">
        <v>9516.9</v>
      </c>
      <c r="G285" s="10">
        <v>4433.3999999999996</v>
      </c>
      <c r="H285" s="10">
        <v>4433.3999999999996</v>
      </c>
      <c r="I285" s="10">
        <f>H285/D285*100</f>
        <v>46.584497052611667</v>
      </c>
      <c r="J285" s="10">
        <f t="shared" si="118"/>
        <v>46.584497052611667</v>
      </c>
      <c r="K285" s="10">
        <f t="shared" si="119"/>
        <v>46.584497052611667</v>
      </c>
    </row>
    <row r="286" spans="1:11" ht="60">
      <c r="A286" s="164"/>
      <c r="B286" s="162"/>
      <c r="C286" s="2" t="s">
        <v>29</v>
      </c>
      <c r="D286" s="10"/>
      <c r="E286" s="10">
        <v>9516.9</v>
      </c>
      <c r="F286" s="10"/>
      <c r="G286" s="10">
        <v>4433.3999999999996</v>
      </c>
      <c r="H286" s="10">
        <v>4433.3999999999996</v>
      </c>
      <c r="I286" s="10"/>
      <c r="J286" s="10">
        <f t="shared" si="118"/>
        <v>46.584497052611667</v>
      </c>
      <c r="K286" s="10"/>
    </row>
    <row r="287" spans="1:11" ht="30">
      <c r="A287" s="164"/>
      <c r="B287" s="162"/>
      <c r="C287" s="2" t="s">
        <v>3</v>
      </c>
      <c r="D287" s="10">
        <v>77000</v>
      </c>
      <c r="E287" s="10">
        <v>77000</v>
      </c>
      <c r="F287" s="10">
        <v>77000</v>
      </c>
      <c r="G287" s="10">
        <v>35870.199999999997</v>
      </c>
      <c r="H287" s="10">
        <v>35870.199999999997</v>
      </c>
      <c r="I287" s="10">
        <f>H287/D287*100</f>
        <v>46.584675324675324</v>
      </c>
      <c r="J287" s="10">
        <f t="shared" si="118"/>
        <v>46.584675324675324</v>
      </c>
      <c r="K287" s="10">
        <f t="shared" si="119"/>
        <v>46.584675324675324</v>
      </c>
    </row>
    <row r="288" spans="1:11" ht="60">
      <c r="A288" s="164"/>
      <c r="B288" s="162"/>
      <c r="C288" s="2" t="s">
        <v>30</v>
      </c>
      <c r="D288" s="10"/>
      <c r="E288" s="10">
        <v>77000</v>
      </c>
      <c r="F288" s="10"/>
      <c r="G288" s="10">
        <v>35870.199999999997</v>
      </c>
      <c r="H288" s="10">
        <v>35870.199999999997</v>
      </c>
      <c r="I288" s="10"/>
      <c r="J288" s="10">
        <f t="shared" si="118"/>
        <v>46.584675324675324</v>
      </c>
      <c r="K288" s="10"/>
    </row>
    <row r="289" spans="1:11" ht="30">
      <c r="A289" s="164"/>
      <c r="B289" s="162"/>
      <c r="C289" s="2" t="s">
        <v>6</v>
      </c>
      <c r="D289" s="10"/>
      <c r="E289" s="10"/>
      <c r="F289" s="10"/>
      <c r="G289" s="10"/>
      <c r="H289" s="10"/>
      <c r="I289" s="10"/>
      <c r="J289" s="10"/>
      <c r="K289" s="10"/>
    </row>
    <row r="290" spans="1:11" ht="30">
      <c r="A290" s="165"/>
      <c r="B290" s="162"/>
      <c r="C290" s="2" t="s">
        <v>4</v>
      </c>
      <c r="D290" s="10"/>
      <c r="E290" s="10"/>
      <c r="F290" s="10"/>
      <c r="G290" s="10"/>
      <c r="H290" s="10"/>
      <c r="I290" s="10"/>
      <c r="J290" s="10"/>
      <c r="K290" s="10"/>
    </row>
    <row r="291" spans="1:11" ht="16.5">
      <c r="A291" s="163" t="s">
        <v>139</v>
      </c>
      <c r="B291" s="162" t="s">
        <v>5</v>
      </c>
      <c r="C291" s="2" t="s">
        <v>1</v>
      </c>
      <c r="D291" s="10">
        <f>D292+D294+D296+D297</f>
        <v>43820.2</v>
      </c>
      <c r="E291" s="10">
        <f>E292+E294</f>
        <v>43820.2</v>
      </c>
      <c r="F291" s="10">
        <f t="shared" ref="F291:H291" si="120">F292+F294</f>
        <v>43820.2</v>
      </c>
      <c r="G291" s="10">
        <f t="shared" si="120"/>
        <v>20307.800000000003</v>
      </c>
      <c r="H291" s="10">
        <f t="shared" si="120"/>
        <v>20307.800000000003</v>
      </c>
      <c r="I291" s="10">
        <f>H291/D291*100</f>
        <v>46.34346716810969</v>
      </c>
      <c r="J291" s="10">
        <f t="shared" ref="J291:J295" si="121">G291/E291*100</f>
        <v>46.34346716810969</v>
      </c>
      <c r="K291" s="10">
        <f t="shared" ref="K291:K294" si="122">G291/F291*100</f>
        <v>46.34346716810969</v>
      </c>
    </row>
    <row r="292" spans="1:11" ht="16.5">
      <c r="A292" s="164"/>
      <c r="B292" s="162"/>
      <c r="C292" s="2" t="s">
        <v>2</v>
      </c>
      <c r="D292" s="10">
        <v>4820.2</v>
      </c>
      <c r="E292" s="10">
        <v>4820.2</v>
      </c>
      <c r="F292" s="10">
        <v>4820.2</v>
      </c>
      <c r="G292" s="10">
        <v>2233.9</v>
      </c>
      <c r="H292" s="10">
        <v>2233.9</v>
      </c>
      <c r="I292" s="10">
        <f>H292/D292*100</f>
        <v>46.344550018671427</v>
      </c>
      <c r="J292" s="10">
        <f t="shared" si="121"/>
        <v>46.344550018671427</v>
      </c>
      <c r="K292" s="10">
        <f t="shared" si="122"/>
        <v>46.344550018671427</v>
      </c>
    </row>
    <row r="293" spans="1:11" ht="60">
      <c r="A293" s="164"/>
      <c r="B293" s="162"/>
      <c r="C293" s="2" t="s">
        <v>29</v>
      </c>
      <c r="D293" s="10"/>
      <c r="E293" s="10">
        <v>4820.2</v>
      </c>
      <c r="F293" s="10"/>
      <c r="G293" s="10">
        <v>2233.9</v>
      </c>
      <c r="H293" s="10">
        <v>2233.9</v>
      </c>
      <c r="I293" s="10"/>
      <c r="J293" s="10">
        <f t="shared" si="121"/>
        <v>46.344550018671427</v>
      </c>
      <c r="K293" s="10"/>
    </row>
    <row r="294" spans="1:11" ht="30">
      <c r="A294" s="164"/>
      <c r="B294" s="162"/>
      <c r="C294" s="2" t="s">
        <v>3</v>
      </c>
      <c r="D294" s="10">
        <v>39000</v>
      </c>
      <c r="E294" s="10">
        <v>39000</v>
      </c>
      <c r="F294" s="10">
        <v>39000</v>
      </c>
      <c r="G294" s="10">
        <v>18073.900000000001</v>
      </c>
      <c r="H294" s="10">
        <v>18073.900000000001</v>
      </c>
      <c r="I294" s="10">
        <f>H294/D294*100</f>
        <v>46.343333333333334</v>
      </c>
      <c r="J294" s="10">
        <f t="shared" si="121"/>
        <v>46.343333333333334</v>
      </c>
      <c r="K294" s="10">
        <f t="shared" si="122"/>
        <v>46.343333333333334</v>
      </c>
    </row>
    <row r="295" spans="1:11" ht="60">
      <c r="A295" s="164"/>
      <c r="B295" s="162"/>
      <c r="C295" s="2" t="s">
        <v>30</v>
      </c>
      <c r="D295" s="10"/>
      <c r="E295" s="10">
        <v>39000</v>
      </c>
      <c r="F295" s="10"/>
      <c r="G295" s="10">
        <v>18073.900000000001</v>
      </c>
      <c r="H295" s="10">
        <v>18073.900000000001</v>
      </c>
      <c r="I295" s="10"/>
      <c r="J295" s="10">
        <f t="shared" si="121"/>
        <v>46.343333333333334</v>
      </c>
      <c r="K295" s="10"/>
    </row>
    <row r="296" spans="1:11" ht="30">
      <c r="A296" s="164"/>
      <c r="B296" s="162"/>
      <c r="C296" s="2" t="s">
        <v>6</v>
      </c>
      <c r="D296" s="10"/>
      <c r="E296" s="10"/>
      <c r="F296" s="10"/>
      <c r="G296" s="10"/>
      <c r="H296" s="10"/>
      <c r="I296" s="10"/>
      <c r="J296" s="10"/>
      <c r="K296" s="10"/>
    </row>
    <row r="297" spans="1:11" ht="30">
      <c r="A297" s="165"/>
      <c r="B297" s="162"/>
      <c r="C297" s="2" t="s">
        <v>4</v>
      </c>
      <c r="D297" s="10"/>
      <c r="E297" s="10"/>
      <c r="F297" s="10"/>
      <c r="G297" s="10"/>
      <c r="H297" s="10"/>
      <c r="I297" s="10"/>
      <c r="J297" s="10"/>
      <c r="K297" s="10"/>
    </row>
    <row r="298" spans="1:11" ht="16.5">
      <c r="A298" s="163" t="s">
        <v>202</v>
      </c>
      <c r="B298" s="162" t="s">
        <v>5</v>
      </c>
      <c r="C298" s="2" t="s">
        <v>1</v>
      </c>
      <c r="D298" s="10">
        <f>D299+D301+D303+D304</f>
        <v>94846.5</v>
      </c>
      <c r="E298" s="10">
        <f>E299+E301</f>
        <v>94846.5</v>
      </c>
      <c r="F298" s="10">
        <f t="shared" ref="F298:H298" si="123">F299+F301</f>
        <v>94846.5</v>
      </c>
      <c r="G298" s="10">
        <f t="shared" si="123"/>
        <v>67303.899999999994</v>
      </c>
      <c r="H298" s="10">
        <f t="shared" si="123"/>
        <v>67303.899999999994</v>
      </c>
      <c r="I298" s="10">
        <f>H298/D298*100</f>
        <v>70.960868350439924</v>
      </c>
      <c r="J298" s="10">
        <f t="shared" ref="J298:J302" si="124">G298/E298*100</f>
        <v>70.960868350439924</v>
      </c>
      <c r="K298" s="10">
        <f t="shared" ref="K298:K301" si="125">G298/F298*100</f>
        <v>70.960868350439924</v>
      </c>
    </row>
    <row r="299" spans="1:11" ht="16.5">
      <c r="A299" s="164"/>
      <c r="B299" s="162"/>
      <c r="C299" s="2" t="s">
        <v>2</v>
      </c>
      <c r="D299" s="10">
        <v>1896.9</v>
      </c>
      <c r="E299" s="10">
        <v>1896.9</v>
      </c>
      <c r="F299" s="10">
        <v>1896.9</v>
      </c>
      <c r="G299" s="10">
        <v>1346</v>
      </c>
      <c r="H299" s="10">
        <v>1346</v>
      </c>
      <c r="I299" s="10">
        <f>H299/D299*100</f>
        <v>70.957878644103531</v>
      </c>
      <c r="J299" s="10">
        <f t="shared" si="124"/>
        <v>70.957878644103531</v>
      </c>
      <c r="K299" s="10">
        <f t="shared" si="125"/>
        <v>70.957878644103531</v>
      </c>
    </row>
    <row r="300" spans="1:11" ht="60">
      <c r="A300" s="164"/>
      <c r="B300" s="162"/>
      <c r="C300" s="2" t="s">
        <v>29</v>
      </c>
      <c r="D300" s="10"/>
      <c r="E300" s="10">
        <v>1896.9</v>
      </c>
      <c r="F300" s="10"/>
      <c r="G300" s="10">
        <v>1346</v>
      </c>
      <c r="H300" s="10">
        <v>1346</v>
      </c>
      <c r="I300" s="10"/>
      <c r="J300" s="10">
        <f t="shared" si="124"/>
        <v>70.957878644103531</v>
      </c>
      <c r="K300" s="10"/>
    </row>
    <row r="301" spans="1:11" ht="30">
      <c r="A301" s="164"/>
      <c r="B301" s="162"/>
      <c r="C301" s="2" t="s">
        <v>3</v>
      </c>
      <c r="D301" s="10">
        <v>92949.6</v>
      </c>
      <c r="E301" s="10">
        <v>92949.6</v>
      </c>
      <c r="F301" s="10">
        <v>92949.6</v>
      </c>
      <c r="G301" s="10">
        <v>65957.899999999994</v>
      </c>
      <c r="H301" s="10">
        <v>65957.899999999994</v>
      </c>
      <c r="I301" s="10">
        <f>H301/D301*100</f>
        <v>70.960929363870306</v>
      </c>
      <c r="J301" s="10">
        <f t="shared" si="124"/>
        <v>70.960929363870306</v>
      </c>
      <c r="K301" s="10">
        <f t="shared" si="125"/>
        <v>70.960929363870306</v>
      </c>
    </row>
    <row r="302" spans="1:11" ht="60">
      <c r="A302" s="164"/>
      <c r="B302" s="162"/>
      <c r="C302" s="2" t="s">
        <v>30</v>
      </c>
      <c r="D302" s="10"/>
      <c r="E302" s="10">
        <v>92949.6</v>
      </c>
      <c r="F302" s="10"/>
      <c r="G302" s="10">
        <v>65957.899999999994</v>
      </c>
      <c r="H302" s="10">
        <v>65957.899999999994</v>
      </c>
      <c r="I302" s="10"/>
      <c r="J302" s="10">
        <f t="shared" si="124"/>
        <v>70.960929363870306</v>
      </c>
      <c r="K302" s="10"/>
    </row>
    <row r="303" spans="1:11" ht="30">
      <c r="A303" s="164"/>
      <c r="B303" s="162"/>
      <c r="C303" s="2" t="s">
        <v>6</v>
      </c>
      <c r="D303" s="10"/>
      <c r="E303" s="10"/>
      <c r="F303" s="10"/>
      <c r="G303" s="10"/>
      <c r="H303" s="10"/>
      <c r="I303" s="10"/>
      <c r="J303" s="10"/>
      <c r="K303" s="10"/>
    </row>
    <row r="304" spans="1:11" ht="30">
      <c r="A304" s="165"/>
      <c r="B304" s="162"/>
      <c r="C304" s="2" t="s">
        <v>4</v>
      </c>
      <c r="D304" s="10"/>
      <c r="E304" s="10"/>
      <c r="F304" s="10"/>
      <c r="G304" s="10"/>
      <c r="H304" s="10"/>
      <c r="I304" s="10"/>
      <c r="J304" s="10"/>
      <c r="K304" s="10"/>
    </row>
    <row r="305" spans="1:11" ht="16.5">
      <c r="A305" s="163" t="s">
        <v>203</v>
      </c>
      <c r="B305" s="162" t="s">
        <v>5</v>
      </c>
      <c r="C305" s="2" t="s">
        <v>1</v>
      </c>
      <c r="D305" s="10">
        <f>D306+D308+D310+D311</f>
        <v>26323.599999999999</v>
      </c>
      <c r="E305" s="10">
        <f>E306+E308</f>
        <v>26323.599999999999</v>
      </c>
      <c r="F305" s="10">
        <f t="shared" ref="F305:H305" si="126">F306+F308</f>
        <v>26323.599999999999</v>
      </c>
      <c r="G305" s="10">
        <f t="shared" si="126"/>
        <v>21295.200000000001</v>
      </c>
      <c r="H305" s="10">
        <f t="shared" si="126"/>
        <v>21295.200000000001</v>
      </c>
      <c r="I305" s="10">
        <f>H305/D305*100</f>
        <v>80.897749547934183</v>
      </c>
      <c r="J305" s="10">
        <f t="shared" ref="J305:J309" si="127">G305/E305*100</f>
        <v>80.897749547934183</v>
      </c>
      <c r="K305" s="10">
        <f t="shared" ref="K305:K308" si="128">G305/F305*100</f>
        <v>80.897749547934183</v>
      </c>
    </row>
    <row r="306" spans="1:11" ht="16.5">
      <c r="A306" s="164"/>
      <c r="B306" s="162"/>
      <c r="C306" s="2" t="s">
        <v>2</v>
      </c>
      <c r="D306" s="10">
        <v>526.5</v>
      </c>
      <c r="E306" s="10">
        <v>526.5</v>
      </c>
      <c r="F306" s="10">
        <v>526.5</v>
      </c>
      <c r="G306" s="10">
        <v>425.9</v>
      </c>
      <c r="H306" s="10">
        <v>425.9</v>
      </c>
      <c r="I306" s="10">
        <f>H306/D306*100</f>
        <v>80.892687559354229</v>
      </c>
      <c r="J306" s="10">
        <f t="shared" si="127"/>
        <v>80.892687559354229</v>
      </c>
      <c r="K306" s="10">
        <f t="shared" si="128"/>
        <v>80.892687559354229</v>
      </c>
    </row>
    <row r="307" spans="1:11" ht="60">
      <c r="A307" s="164"/>
      <c r="B307" s="162"/>
      <c r="C307" s="2" t="s">
        <v>29</v>
      </c>
      <c r="D307" s="10"/>
      <c r="E307" s="10">
        <v>526.5</v>
      </c>
      <c r="F307" s="10"/>
      <c r="G307" s="10">
        <v>425.9</v>
      </c>
      <c r="H307" s="10">
        <v>425.9</v>
      </c>
      <c r="I307" s="10"/>
      <c r="J307" s="10">
        <f t="shared" si="127"/>
        <v>80.892687559354229</v>
      </c>
      <c r="K307" s="10"/>
    </row>
    <row r="308" spans="1:11" ht="30">
      <c r="A308" s="164"/>
      <c r="B308" s="162"/>
      <c r="C308" s="2" t="s">
        <v>3</v>
      </c>
      <c r="D308" s="10">
        <v>25797.1</v>
      </c>
      <c r="E308" s="10">
        <v>25797.1</v>
      </c>
      <c r="F308" s="10">
        <v>25797.1</v>
      </c>
      <c r="G308" s="10">
        <v>20869.3</v>
      </c>
      <c r="H308" s="10">
        <v>20869.3</v>
      </c>
      <c r="I308" s="10">
        <f>H308/D308*100</f>
        <v>80.897852859429946</v>
      </c>
      <c r="J308" s="10">
        <f t="shared" si="127"/>
        <v>80.897852859429946</v>
      </c>
      <c r="K308" s="10">
        <f t="shared" si="128"/>
        <v>80.897852859429946</v>
      </c>
    </row>
    <row r="309" spans="1:11" ht="60">
      <c r="A309" s="164"/>
      <c r="B309" s="162"/>
      <c r="C309" s="2" t="s">
        <v>30</v>
      </c>
      <c r="D309" s="10"/>
      <c r="E309" s="10">
        <v>25797.1</v>
      </c>
      <c r="F309" s="10"/>
      <c r="G309" s="10">
        <v>20869.3</v>
      </c>
      <c r="H309" s="10">
        <v>20869.3</v>
      </c>
      <c r="I309" s="10"/>
      <c r="J309" s="10">
        <f t="shared" si="127"/>
        <v>80.897852859429946</v>
      </c>
      <c r="K309" s="10"/>
    </row>
    <row r="310" spans="1:11" ht="30">
      <c r="A310" s="164"/>
      <c r="B310" s="162"/>
      <c r="C310" s="2" t="s">
        <v>6</v>
      </c>
      <c r="D310" s="10"/>
      <c r="E310" s="10"/>
      <c r="F310" s="10"/>
      <c r="G310" s="10"/>
      <c r="H310" s="10"/>
      <c r="I310" s="10"/>
      <c r="J310" s="10"/>
      <c r="K310" s="10"/>
    </row>
    <row r="311" spans="1:11" ht="30">
      <c r="A311" s="165"/>
      <c r="B311" s="162"/>
      <c r="C311" s="2" t="s">
        <v>4</v>
      </c>
      <c r="D311" s="10"/>
      <c r="E311" s="10"/>
      <c r="F311" s="10"/>
      <c r="G311" s="10"/>
      <c r="H311" s="10"/>
      <c r="I311" s="10"/>
      <c r="J311" s="10"/>
      <c r="K311" s="10"/>
    </row>
    <row r="312" spans="1:11" ht="16.5">
      <c r="A312" s="163" t="s">
        <v>205</v>
      </c>
      <c r="B312" s="162" t="s">
        <v>5</v>
      </c>
      <c r="C312" s="2" t="s">
        <v>1</v>
      </c>
      <c r="D312" s="10">
        <f>D313+D315+D317+D318</f>
        <v>0</v>
      </c>
      <c r="E312" s="10">
        <f>E313+E315</f>
        <v>412091.2</v>
      </c>
      <c r="F312" s="10">
        <f t="shared" ref="F312:H312" si="129">F313+F315</f>
        <v>412091.2</v>
      </c>
      <c r="G312" s="10">
        <f t="shared" si="129"/>
        <v>0</v>
      </c>
      <c r="H312" s="10">
        <f t="shared" si="129"/>
        <v>0</v>
      </c>
      <c r="I312" s="10"/>
      <c r="J312" s="10">
        <f t="shared" ref="J312" si="130">G312/E312*100</f>
        <v>0</v>
      </c>
      <c r="K312" s="10">
        <f t="shared" ref="K312" si="131">G312/F312*100</f>
        <v>0</v>
      </c>
    </row>
    <row r="313" spans="1:11" ht="16.5">
      <c r="A313" s="164"/>
      <c r="B313" s="162"/>
      <c r="C313" s="2" t="s">
        <v>2</v>
      </c>
      <c r="D313" s="10"/>
      <c r="E313" s="10">
        <v>41.2</v>
      </c>
      <c r="F313" s="10">
        <v>41.2</v>
      </c>
      <c r="G313" s="10">
        <v>0</v>
      </c>
      <c r="H313" s="10"/>
      <c r="I313" s="10"/>
      <c r="J313" s="10"/>
      <c r="K313" s="10"/>
    </row>
    <row r="314" spans="1:11" ht="60">
      <c r="A314" s="164"/>
      <c r="B314" s="162"/>
      <c r="C314" s="2" t="s">
        <v>29</v>
      </c>
      <c r="D314" s="10"/>
      <c r="E314" s="10">
        <v>41.2</v>
      </c>
      <c r="F314" s="10"/>
      <c r="G314" s="10">
        <v>0</v>
      </c>
      <c r="H314" s="10"/>
      <c r="I314" s="10"/>
      <c r="J314" s="10"/>
      <c r="K314" s="10"/>
    </row>
    <row r="315" spans="1:11" ht="30">
      <c r="A315" s="164"/>
      <c r="B315" s="162"/>
      <c r="C315" s="2" t="s">
        <v>3</v>
      </c>
      <c r="D315" s="10"/>
      <c r="E315" s="10">
        <v>412050</v>
      </c>
      <c r="F315" s="10">
        <v>412050</v>
      </c>
      <c r="G315" s="10">
        <v>0</v>
      </c>
      <c r="H315" s="10"/>
      <c r="I315" s="10"/>
      <c r="J315" s="10"/>
      <c r="K315" s="10"/>
    </row>
    <row r="316" spans="1:11" ht="60">
      <c r="A316" s="164"/>
      <c r="B316" s="162"/>
      <c r="C316" s="2" t="s">
        <v>30</v>
      </c>
      <c r="D316" s="10"/>
      <c r="E316" s="10">
        <v>412050</v>
      </c>
      <c r="F316" s="10"/>
      <c r="G316" s="10">
        <v>0</v>
      </c>
      <c r="H316" s="10"/>
      <c r="I316" s="10"/>
      <c r="J316" s="10"/>
      <c r="K316" s="10"/>
    </row>
    <row r="317" spans="1:11" ht="30">
      <c r="A317" s="164"/>
      <c r="B317" s="162"/>
      <c r="C317" s="2" t="s">
        <v>6</v>
      </c>
      <c r="D317" s="10"/>
      <c r="E317" s="10"/>
      <c r="F317" s="10"/>
      <c r="G317" s="10"/>
      <c r="H317" s="10"/>
      <c r="I317" s="10"/>
      <c r="J317" s="10"/>
      <c r="K317" s="10"/>
    </row>
    <row r="318" spans="1:11" ht="30.75" thickBot="1">
      <c r="A318" s="164"/>
      <c r="B318" s="163"/>
      <c r="C318" s="43" t="s">
        <v>4</v>
      </c>
      <c r="D318" s="44"/>
      <c r="E318" s="44"/>
      <c r="F318" s="44"/>
      <c r="G318" s="44"/>
      <c r="H318" s="44"/>
      <c r="I318" s="44"/>
      <c r="J318" s="44"/>
      <c r="K318" s="44"/>
    </row>
    <row r="319" spans="1:11" ht="20.45" customHeight="1" thickBot="1">
      <c r="A319" s="190" t="s">
        <v>44</v>
      </c>
      <c r="B319" s="191"/>
      <c r="C319" s="191"/>
      <c r="D319" s="191"/>
      <c r="E319" s="191"/>
      <c r="F319" s="191"/>
      <c r="G319" s="191"/>
      <c r="H319" s="191"/>
      <c r="I319" s="191"/>
      <c r="J319" s="191"/>
      <c r="K319" s="192"/>
    </row>
    <row r="320" spans="1:11" ht="24.75" customHeight="1">
      <c r="A320" s="172" t="s">
        <v>11</v>
      </c>
      <c r="B320" s="165" t="s">
        <v>5</v>
      </c>
      <c r="C320" s="45" t="s">
        <v>1</v>
      </c>
      <c r="D320" s="46">
        <f>D321+D323+D325+D326</f>
        <v>229184.3</v>
      </c>
      <c r="E320" s="46">
        <f>E321+E323</f>
        <v>229184.3</v>
      </c>
      <c r="F320" s="46">
        <f t="shared" ref="F320:G320" si="132">F321+F323</f>
        <v>229184.3</v>
      </c>
      <c r="G320" s="46">
        <f t="shared" si="132"/>
        <v>132545</v>
      </c>
      <c r="H320" s="46">
        <f t="shared" ref="H320" si="133">H321+H323+H325+H326</f>
        <v>132545</v>
      </c>
      <c r="I320" s="46">
        <f>H320/D320*100</f>
        <v>57.833368167016673</v>
      </c>
      <c r="J320" s="46">
        <f>G320/E320*100</f>
        <v>57.833368167016673</v>
      </c>
      <c r="K320" s="46">
        <f>G320/F320*100</f>
        <v>57.833368167016673</v>
      </c>
    </row>
    <row r="321" spans="1:11" ht="24.75" customHeight="1">
      <c r="A321" s="169"/>
      <c r="B321" s="162"/>
      <c r="C321" s="2" t="s">
        <v>2</v>
      </c>
      <c r="D321" s="10">
        <v>25210.3</v>
      </c>
      <c r="E321" s="10">
        <f>E328</f>
        <v>25210.3</v>
      </c>
      <c r="F321" s="10">
        <f t="shared" ref="F321:H322" si="134">F328</f>
        <v>25210.3</v>
      </c>
      <c r="G321" s="10">
        <f t="shared" si="134"/>
        <v>14579.9</v>
      </c>
      <c r="H321" s="10">
        <f t="shared" si="134"/>
        <v>14579.9</v>
      </c>
      <c r="I321" s="10">
        <f>H321/D321*100</f>
        <v>57.833107896375694</v>
      </c>
      <c r="J321" s="10">
        <f t="shared" ref="J321:J324" si="135">G321/E321*100</f>
        <v>57.833107896375694</v>
      </c>
      <c r="K321" s="10">
        <f t="shared" ref="K321:K323" si="136">G321/F321*100</f>
        <v>57.833107896375694</v>
      </c>
    </row>
    <row r="322" spans="1:11" ht="60">
      <c r="A322" s="169"/>
      <c r="B322" s="162"/>
      <c r="C322" s="2" t="s">
        <v>29</v>
      </c>
      <c r="D322" s="10"/>
      <c r="E322" s="10">
        <f>E329</f>
        <v>25210.3</v>
      </c>
      <c r="F322" s="10"/>
      <c r="G322" s="10">
        <f t="shared" si="134"/>
        <v>14579.9</v>
      </c>
      <c r="H322" s="10">
        <f t="shared" si="134"/>
        <v>14579.9</v>
      </c>
      <c r="I322" s="10"/>
      <c r="J322" s="10">
        <f t="shared" si="135"/>
        <v>57.833107896375694</v>
      </c>
      <c r="K322" s="10"/>
    </row>
    <row r="323" spans="1:11" ht="27.75" customHeight="1">
      <c r="A323" s="169"/>
      <c r="B323" s="162"/>
      <c r="C323" s="2" t="s">
        <v>3</v>
      </c>
      <c r="D323" s="10">
        <v>203974</v>
      </c>
      <c r="E323" s="10">
        <f>E330</f>
        <v>203974</v>
      </c>
      <c r="F323" s="10">
        <f t="shared" ref="F323:H324" si="137">F330</f>
        <v>203974</v>
      </c>
      <c r="G323" s="10">
        <f t="shared" si="137"/>
        <v>117965.1</v>
      </c>
      <c r="H323" s="10">
        <f t="shared" si="137"/>
        <v>117965.1</v>
      </c>
      <c r="I323" s="10">
        <f>H323/D323*100</f>
        <v>57.833400335336862</v>
      </c>
      <c r="J323" s="10">
        <f t="shared" si="135"/>
        <v>57.833400335336862</v>
      </c>
      <c r="K323" s="10">
        <f t="shared" si="136"/>
        <v>57.833400335336862</v>
      </c>
    </row>
    <row r="324" spans="1:11" ht="60">
      <c r="A324" s="169"/>
      <c r="B324" s="162"/>
      <c r="C324" s="2" t="s">
        <v>30</v>
      </c>
      <c r="D324" s="10"/>
      <c r="E324" s="10">
        <f>E331</f>
        <v>203974</v>
      </c>
      <c r="F324" s="10"/>
      <c r="G324" s="10">
        <f t="shared" si="137"/>
        <v>117965.1</v>
      </c>
      <c r="H324" s="10">
        <f t="shared" si="137"/>
        <v>117965.1</v>
      </c>
      <c r="I324" s="10"/>
      <c r="J324" s="10">
        <f t="shared" si="135"/>
        <v>57.833400335336862</v>
      </c>
      <c r="K324" s="10"/>
    </row>
    <row r="325" spans="1:11" ht="34.5" customHeight="1">
      <c r="A325" s="169"/>
      <c r="B325" s="162"/>
      <c r="C325" s="2" t="s">
        <v>6</v>
      </c>
      <c r="D325" s="10"/>
      <c r="E325" s="10"/>
      <c r="F325" s="10"/>
      <c r="G325" s="10"/>
      <c r="H325" s="10"/>
      <c r="I325" s="10"/>
      <c r="J325" s="10"/>
      <c r="K325" s="10"/>
    </row>
    <row r="326" spans="1:11" ht="31.5" customHeight="1">
      <c r="A326" s="169"/>
      <c r="B326" s="162"/>
      <c r="C326" s="2" t="s">
        <v>4</v>
      </c>
      <c r="D326" s="10"/>
      <c r="E326" s="10"/>
      <c r="F326" s="10"/>
      <c r="G326" s="10"/>
      <c r="H326" s="10"/>
      <c r="I326" s="10"/>
      <c r="J326" s="10"/>
      <c r="K326" s="10"/>
    </row>
    <row r="327" spans="1:11" ht="20.25" customHeight="1">
      <c r="A327" s="162" t="s">
        <v>48</v>
      </c>
      <c r="B327" s="162" t="s">
        <v>5</v>
      </c>
      <c r="C327" s="2" t="s">
        <v>1</v>
      </c>
      <c r="D327" s="10">
        <f>D328+D330+D332+D333</f>
        <v>229184.3</v>
      </c>
      <c r="E327" s="10">
        <f>E328+E330</f>
        <v>229184.3</v>
      </c>
      <c r="F327" s="10">
        <f t="shared" ref="F327" si="138">F328+F330</f>
        <v>229184.3</v>
      </c>
      <c r="G327" s="10">
        <f t="shared" ref="G327" si="139">G328+G330</f>
        <v>132545</v>
      </c>
      <c r="H327" s="10">
        <f t="shared" ref="H327" si="140">H328+H330+H332+H333</f>
        <v>132545</v>
      </c>
      <c r="I327" s="10">
        <f>H327/D327*100</f>
        <v>57.833368167016673</v>
      </c>
      <c r="J327" s="10">
        <f>G327/E327*100</f>
        <v>57.833368167016673</v>
      </c>
      <c r="K327" s="10">
        <f>G327/F327*100</f>
        <v>57.833368167016673</v>
      </c>
    </row>
    <row r="328" spans="1:11" ht="20.25" customHeight="1">
      <c r="A328" s="162"/>
      <c r="B328" s="162"/>
      <c r="C328" s="2" t="s">
        <v>2</v>
      </c>
      <c r="D328" s="10">
        <v>25210.3</v>
      </c>
      <c r="E328" s="10">
        <v>25210.3</v>
      </c>
      <c r="F328" s="10">
        <v>25210.3</v>
      </c>
      <c r="G328" s="10">
        <v>14579.9</v>
      </c>
      <c r="H328" s="10">
        <v>14579.9</v>
      </c>
      <c r="I328" s="10">
        <f>H328/D328*100</f>
        <v>57.833107896375694</v>
      </c>
      <c r="J328" s="10">
        <f t="shared" ref="J328:J331" si="141">G328/E328*100</f>
        <v>57.833107896375694</v>
      </c>
      <c r="K328" s="10">
        <f t="shared" ref="K328:K330" si="142">G328/F328*100</f>
        <v>57.833107896375694</v>
      </c>
    </row>
    <row r="329" spans="1:11" ht="60">
      <c r="A329" s="162"/>
      <c r="B329" s="162"/>
      <c r="C329" s="2" t="s">
        <v>29</v>
      </c>
      <c r="D329" s="10"/>
      <c r="E329" s="10">
        <v>25210.3</v>
      </c>
      <c r="F329" s="10"/>
      <c r="G329" s="10">
        <v>14579.9</v>
      </c>
      <c r="H329" s="10">
        <v>14579.9</v>
      </c>
      <c r="I329" s="10"/>
      <c r="J329" s="10">
        <f t="shared" si="141"/>
        <v>57.833107896375694</v>
      </c>
      <c r="K329" s="10"/>
    </row>
    <row r="330" spans="1:11" ht="31.5" customHeight="1">
      <c r="A330" s="162"/>
      <c r="B330" s="162"/>
      <c r="C330" s="2" t="s">
        <v>3</v>
      </c>
      <c r="D330" s="10">
        <v>203974</v>
      </c>
      <c r="E330" s="10">
        <v>203974</v>
      </c>
      <c r="F330" s="10">
        <v>203974</v>
      </c>
      <c r="G330" s="10">
        <v>117965.1</v>
      </c>
      <c r="H330" s="10">
        <v>117965.1</v>
      </c>
      <c r="I330" s="10">
        <f>H330/D330*100</f>
        <v>57.833400335336862</v>
      </c>
      <c r="J330" s="10">
        <f t="shared" si="141"/>
        <v>57.833400335336862</v>
      </c>
      <c r="K330" s="10">
        <f t="shared" si="142"/>
        <v>57.833400335336862</v>
      </c>
    </row>
    <row r="331" spans="1:11" ht="60">
      <c r="A331" s="162"/>
      <c r="B331" s="162"/>
      <c r="C331" s="2" t="s">
        <v>30</v>
      </c>
      <c r="D331" s="10"/>
      <c r="E331" s="10">
        <v>203974</v>
      </c>
      <c r="F331" s="10"/>
      <c r="G331" s="10">
        <v>117965.1</v>
      </c>
      <c r="H331" s="10">
        <v>117965.1</v>
      </c>
      <c r="I331" s="10"/>
      <c r="J331" s="10">
        <f t="shared" si="141"/>
        <v>57.833400335336862</v>
      </c>
      <c r="K331" s="10"/>
    </row>
    <row r="332" spans="1:11" ht="31.5" customHeight="1">
      <c r="A332" s="162"/>
      <c r="B332" s="162"/>
      <c r="C332" s="2" t="s">
        <v>6</v>
      </c>
      <c r="D332" s="10"/>
      <c r="E332" s="10"/>
      <c r="F332" s="10"/>
      <c r="G332" s="10"/>
      <c r="H332" s="10"/>
      <c r="I332" s="10"/>
      <c r="J332" s="10"/>
      <c r="K332" s="10"/>
    </row>
    <row r="333" spans="1:11" ht="29.25" customHeight="1">
      <c r="A333" s="162"/>
      <c r="B333" s="162"/>
      <c r="C333" s="2" t="s">
        <v>4</v>
      </c>
      <c r="D333" s="10"/>
      <c r="E333" s="10"/>
      <c r="F333" s="10"/>
      <c r="G333" s="10"/>
      <c r="H333" s="10"/>
      <c r="I333" s="10"/>
      <c r="J333" s="10"/>
      <c r="K333" s="10"/>
    </row>
    <row r="334" spans="1:11" ht="25.5" customHeight="1">
      <c r="A334" s="170" t="s">
        <v>12</v>
      </c>
      <c r="B334" s="183"/>
      <c r="C334" s="2" t="s">
        <v>1</v>
      </c>
      <c r="D334" s="10">
        <f>D335+D337+D339+D340</f>
        <v>434778.5</v>
      </c>
      <c r="E334" s="10">
        <f>E335+E337</f>
        <v>434778.5</v>
      </c>
      <c r="F334" s="10">
        <f t="shared" ref="F334" si="143">F335+F337</f>
        <v>433146.80000000005</v>
      </c>
      <c r="G334" s="10">
        <f t="shared" ref="G334" si="144">G335+G337</f>
        <v>192936.8</v>
      </c>
      <c r="H334" s="10">
        <f t="shared" ref="H334" si="145">H335+H337+H339+H340</f>
        <v>192936.8</v>
      </c>
      <c r="I334" s="10">
        <f>H334/D334*100</f>
        <v>44.375883352097674</v>
      </c>
      <c r="J334" s="10">
        <f t="shared" ref="J334:J335" si="146">G334/E334*100</f>
        <v>44.375883352097674</v>
      </c>
      <c r="K334" s="10">
        <f t="shared" ref="K334:K335" si="147">G334/F334*100</f>
        <v>44.543050993335278</v>
      </c>
    </row>
    <row r="335" spans="1:11" ht="25.5" customHeight="1">
      <c r="A335" s="171"/>
      <c r="B335" s="183"/>
      <c r="C335" s="2" t="s">
        <v>2</v>
      </c>
      <c r="D335" s="10">
        <f>D343+D350</f>
        <v>434778.5</v>
      </c>
      <c r="E335" s="10">
        <f>E343+E350</f>
        <v>434778.5</v>
      </c>
      <c r="F335" s="10">
        <f t="shared" ref="F335:G335" si="148">F343+F350</f>
        <v>433146.80000000005</v>
      </c>
      <c r="G335" s="10">
        <f t="shared" si="148"/>
        <v>192936.8</v>
      </c>
      <c r="H335" s="10">
        <f t="shared" ref="H335" si="149">H343+H350</f>
        <v>192936.8</v>
      </c>
      <c r="I335" s="10">
        <f>H335/D335*100</f>
        <v>44.375883352097674</v>
      </c>
      <c r="J335" s="10">
        <f t="shared" si="146"/>
        <v>44.375883352097674</v>
      </c>
      <c r="K335" s="10">
        <f t="shared" si="147"/>
        <v>44.543050993335278</v>
      </c>
    </row>
    <row r="336" spans="1:11" ht="60">
      <c r="A336" s="171"/>
      <c r="B336" s="183"/>
      <c r="C336" s="2" t="s">
        <v>29</v>
      </c>
      <c r="D336" s="10"/>
      <c r="E336" s="10"/>
      <c r="F336" s="10"/>
      <c r="G336" s="10"/>
      <c r="H336" s="10"/>
      <c r="I336" s="10"/>
      <c r="J336" s="10"/>
      <c r="K336" s="10"/>
    </row>
    <row r="337" spans="1:11" ht="32.25" customHeight="1">
      <c r="A337" s="171"/>
      <c r="B337" s="183"/>
      <c r="C337" s="2" t="s">
        <v>3</v>
      </c>
      <c r="D337" s="10"/>
      <c r="E337" s="10"/>
      <c r="F337" s="10"/>
      <c r="G337" s="10"/>
      <c r="H337" s="10"/>
      <c r="I337" s="10"/>
      <c r="J337" s="10"/>
      <c r="K337" s="10"/>
    </row>
    <row r="338" spans="1:11" ht="60">
      <c r="A338" s="171"/>
      <c r="B338" s="183"/>
      <c r="C338" s="2" t="s">
        <v>30</v>
      </c>
      <c r="D338" s="10"/>
      <c r="E338" s="10"/>
      <c r="F338" s="10"/>
      <c r="G338" s="10"/>
      <c r="H338" s="10"/>
      <c r="I338" s="10"/>
      <c r="J338" s="10"/>
      <c r="K338" s="10"/>
    </row>
    <row r="339" spans="1:11" ht="32.25" customHeight="1">
      <c r="A339" s="171"/>
      <c r="B339" s="183"/>
      <c r="C339" s="2" t="s">
        <v>6</v>
      </c>
      <c r="D339" s="10"/>
      <c r="E339" s="10"/>
      <c r="F339" s="10"/>
      <c r="G339" s="10"/>
      <c r="H339" s="10"/>
      <c r="I339" s="10"/>
      <c r="J339" s="10"/>
      <c r="K339" s="10"/>
    </row>
    <row r="340" spans="1:11" ht="32.25" customHeight="1">
      <c r="A340" s="171"/>
      <c r="B340" s="183"/>
      <c r="C340" s="2" t="s">
        <v>4</v>
      </c>
      <c r="D340" s="10"/>
      <c r="E340" s="10"/>
      <c r="F340" s="10"/>
      <c r="G340" s="10"/>
      <c r="H340" s="10"/>
      <c r="I340" s="10"/>
      <c r="J340" s="10"/>
      <c r="K340" s="10"/>
    </row>
    <row r="341" spans="1:11" ht="22.5" customHeight="1">
      <c r="A341" s="171"/>
      <c r="B341" s="207" t="s">
        <v>8</v>
      </c>
      <c r="C341" s="208"/>
      <c r="D341" s="208"/>
      <c r="E341" s="208"/>
      <c r="F341" s="208"/>
      <c r="G341" s="208"/>
      <c r="H341" s="208"/>
      <c r="I341" s="208"/>
      <c r="J341" s="208"/>
      <c r="K341" s="209"/>
    </row>
    <row r="342" spans="1:11" ht="21.75" customHeight="1">
      <c r="A342" s="171"/>
      <c r="B342" s="162" t="s">
        <v>5</v>
      </c>
      <c r="C342" s="2" t="s">
        <v>1</v>
      </c>
      <c r="D342" s="10">
        <f>D343+D345+D347+D348</f>
        <v>68628.3</v>
      </c>
      <c r="E342" s="10">
        <f>E343+E345</f>
        <v>68628.3</v>
      </c>
      <c r="F342" s="10">
        <f t="shared" ref="F342" si="150">F343+F345</f>
        <v>66996.600000000006</v>
      </c>
      <c r="G342" s="10">
        <f t="shared" ref="G342" si="151">G343+G345</f>
        <v>30595.4</v>
      </c>
      <c r="H342" s="10">
        <f t="shared" ref="H342" si="152">H343+H345+H347+H348</f>
        <v>30595.4</v>
      </c>
      <c r="I342" s="10">
        <f>H342/D342*100</f>
        <v>44.581317036849228</v>
      </c>
      <c r="J342" s="10">
        <f>G342/E342*100</f>
        <v>44.581317036849228</v>
      </c>
      <c r="K342" s="10">
        <f>G342/F342*100</f>
        <v>45.667093554001248</v>
      </c>
    </row>
    <row r="343" spans="1:11" ht="23.25" customHeight="1">
      <c r="A343" s="171"/>
      <c r="B343" s="162"/>
      <c r="C343" s="2" t="s">
        <v>2</v>
      </c>
      <c r="D343" s="10">
        <f>D357+D364+D371+D378+D392+D399</f>
        <v>68628.3</v>
      </c>
      <c r="E343" s="10">
        <f>E357+E364+E371+E378+E392+E399</f>
        <v>68628.3</v>
      </c>
      <c r="F343" s="10">
        <f>F357+F364+F371+F378+F392+F399</f>
        <v>66996.600000000006</v>
      </c>
      <c r="G343" s="10">
        <f>G357+G364+G371+G378+G392+G399</f>
        <v>30595.4</v>
      </c>
      <c r="H343" s="10">
        <f>H357+H364+H371+H378+H392+H399</f>
        <v>30595.4</v>
      </c>
      <c r="I343" s="10">
        <f>H343/D343*100</f>
        <v>44.581317036849228</v>
      </c>
      <c r="J343" s="10">
        <f t="shared" ref="J343" si="153">G343/E343*100</f>
        <v>44.581317036849228</v>
      </c>
      <c r="K343" s="10">
        <f t="shared" ref="K343" si="154">G343/F343*100</f>
        <v>45.667093554001248</v>
      </c>
    </row>
    <row r="344" spans="1:11" ht="60">
      <c r="A344" s="171"/>
      <c r="B344" s="162"/>
      <c r="C344" s="2" t="s">
        <v>29</v>
      </c>
      <c r="D344" s="10"/>
      <c r="E344" s="10"/>
      <c r="F344" s="10"/>
      <c r="G344" s="10"/>
      <c r="H344" s="10"/>
      <c r="I344" s="10"/>
      <c r="J344" s="10"/>
      <c r="K344" s="10"/>
    </row>
    <row r="345" spans="1:11" ht="34.5" customHeight="1">
      <c r="A345" s="171"/>
      <c r="B345" s="162"/>
      <c r="C345" s="2" t="s">
        <v>3</v>
      </c>
      <c r="D345" s="10"/>
      <c r="E345" s="10"/>
      <c r="F345" s="10"/>
      <c r="G345" s="10"/>
      <c r="H345" s="10"/>
      <c r="I345" s="10"/>
      <c r="J345" s="10"/>
      <c r="K345" s="10"/>
    </row>
    <row r="346" spans="1:11" ht="60">
      <c r="A346" s="171"/>
      <c r="B346" s="162"/>
      <c r="C346" s="2" t="s">
        <v>30</v>
      </c>
      <c r="D346" s="10"/>
      <c r="E346" s="10"/>
      <c r="F346" s="10"/>
      <c r="G346" s="10"/>
      <c r="H346" s="10"/>
      <c r="I346" s="10"/>
      <c r="J346" s="10"/>
      <c r="K346" s="10"/>
    </row>
    <row r="347" spans="1:11" ht="30">
      <c r="A347" s="171"/>
      <c r="B347" s="162"/>
      <c r="C347" s="2" t="s">
        <v>6</v>
      </c>
      <c r="D347" s="10"/>
      <c r="E347" s="10"/>
      <c r="F347" s="10"/>
      <c r="G347" s="10"/>
      <c r="H347" s="10"/>
      <c r="I347" s="10"/>
      <c r="J347" s="10"/>
      <c r="K347" s="10"/>
    </row>
    <row r="348" spans="1:11" ht="30">
      <c r="A348" s="171"/>
      <c r="B348" s="162"/>
      <c r="C348" s="2" t="s">
        <v>4</v>
      </c>
      <c r="D348" s="10"/>
      <c r="E348" s="10"/>
      <c r="F348" s="10"/>
      <c r="G348" s="10"/>
      <c r="H348" s="10"/>
      <c r="I348" s="10"/>
      <c r="J348" s="10"/>
      <c r="K348" s="10"/>
    </row>
    <row r="349" spans="1:11" ht="21.75" customHeight="1">
      <c r="A349" s="171"/>
      <c r="B349" s="162" t="s">
        <v>26</v>
      </c>
      <c r="C349" s="2" t="s">
        <v>1</v>
      </c>
      <c r="D349" s="10">
        <f>D350+D352+D354+D355</f>
        <v>366150.2</v>
      </c>
      <c r="E349" s="10">
        <f t="shared" ref="E349:F349" si="155">E350+E352+E354+E355</f>
        <v>366150.2</v>
      </c>
      <c r="F349" s="10">
        <f t="shared" si="155"/>
        <v>366150.2</v>
      </c>
      <c r="G349" s="10">
        <f t="shared" ref="G349:H349" si="156">G350+G352+G354+G355</f>
        <v>162341.4</v>
      </c>
      <c r="H349" s="10">
        <f t="shared" si="156"/>
        <v>162341.4</v>
      </c>
      <c r="I349" s="10">
        <f>H349/D349*100</f>
        <v>44.337378485659706</v>
      </c>
      <c r="J349" s="10">
        <f t="shared" ref="J349:J350" si="157">G349/E349*100</f>
        <v>44.337378485659706</v>
      </c>
      <c r="K349" s="10">
        <f t="shared" ref="K349:K350" si="158">G349/F349*100</f>
        <v>44.337378485659706</v>
      </c>
    </row>
    <row r="350" spans="1:11" ht="24" customHeight="1">
      <c r="A350" s="171"/>
      <c r="B350" s="193"/>
      <c r="C350" s="2" t="s">
        <v>2</v>
      </c>
      <c r="D350" s="10">
        <f>D385</f>
        <v>366150.2</v>
      </c>
      <c r="E350" s="10">
        <f t="shared" ref="E350:F350" si="159">E385</f>
        <v>366150.2</v>
      </c>
      <c r="F350" s="10">
        <f t="shared" si="159"/>
        <v>366150.2</v>
      </c>
      <c r="G350" s="10">
        <f t="shared" ref="G350:H350" si="160">G385</f>
        <v>162341.4</v>
      </c>
      <c r="H350" s="10">
        <f t="shared" si="160"/>
        <v>162341.4</v>
      </c>
      <c r="I350" s="10">
        <f>H350/D350*100</f>
        <v>44.337378485659706</v>
      </c>
      <c r="J350" s="10">
        <f t="shared" si="157"/>
        <v>44.337378485659706</v>
      </c>
      <c r="K350" s="10">
        <f t="shared" si="158"/>
        <v>44.337378485659706</v>
      </c>
    </row>
    <row r="351" spans="1:11" ht="60">
      <c r="A351" s="171"/>
      <c r="B351" s="193"/>
      <c r="C351" s="2" t="s">
        <v>29</v>
      </c>
      <c r="D351" s="10"/>
      <c r="E351" s="10"/>
      <c r="F351" s="10"/>
      <c r="G351" s="10"/>
      <c r="H351" s="10"/>
      <c r="I351" s="10"/>
      <c r="J351" s="10"/>
      <c r="K351" s="10"/>
    </row>
    <row r="352" spans="1:11" ht="32.25" customHeight="1">
      <c r="A352" s="171"/>
      <c r="B352" s="193"/>
      <c r="C352" s="2" t="s">
        <v>3</v>
      </c>
      <c r="D352" s="10"/>
      <c r="E352" s="10"/>
      <c r="F352" s="10"/>
      <c r="G352" s="10"/>
      <c r="H352" s="10"/>
      <c r="I352" s="10"/>
      <c r="J352" s="10"/>
      <c r="K352" s="10"/>
    </row>
    <row r="353" spans="1:11" ht="60">
      <c r="A353" s="171"/>
      <c r="B353" s="193"/>
      <c r="C353" s="2" t="s">
        <v>30</v>
      </c>
      <c r="D353" s="10"/>
      <c r="E353" s="10"/>
      <c r="F353" s="10"/>
      <c r="G353" s="10"/>
      <c r="H353" s="10"/>
      <c r="I353" s="10"/>
      <c r="J353" s="10"/>
      <c r="K353" s="10"/>
    </row>
    <row r="354" spans="1:11" ht="30">
      <c r="A354" s="171"/>
      <c r="B354" s="193"/>
      <c r="C354" s="2" t="s">
        <v>6</v>
      </c>
      <c r="D354" s="10"/>
      <c r="E354" s="10"/>
      <c r="F354" s="10"/>
      <c r="G354" s="10"/>
      <c r="H354" s="10"/>
      <c r="I354" s="10"/>
      <c r="J354" s="10"/>
      <c r="K354" s="10"/>
    </row>
    <row r="355" spans="1:11" ht="30">
      <c r="A355" s="172"/>
      <c r="B355" s="193"/>
      <c r="C355" s="2" t="s">
        <v>4</v>
      </c>
      <c r="D355" s="10"/>
      <c r="E355" s="10"/>
      <c r="F355" s="10"/>
      <c r="G355" s="10"/>
      <c r="H355" s="10"/>
      <c r="I355" s="10"/>
      <c r="J355" s="10"/>
      <c r="K355" s="10"/>
    </row>
    <row r="356" spans="1:11" ht="23.25" customHeight="1">
      <c r="A356" s="162" t="s">
        <v>14</v>
      </c>
      <c r="B356" s="162" t="s">
        <v>5</v>
      </c>
      <c r="C356" s="2" t="s">
        <v>1</v>
      </c>
      <c r="D356" s="10">
        <f>D357+D359+D361+D362</f>
        <v>15543.9</v>
      </c>
      <c r="E356" s="10">
        <f>E357+E359</f>
        <v>15543.9</v>
      </c>
      <c r="F356" s="10">
        <f t="shared" ref="F356" si="161">F357+F359</f>
        <v>15353.9</v>
      </c>
      <c r="G356" s="10">
        <f t="shared" ref="G356" si="162">G357+G359</f>
        <v>7766.8</v>
      </c>
      <c r="H356" s="10">
        <f t="shared" ref="H356" si="163">H357+H359+H361+H362</f>
        <v>7766.8</v>
      </c>
      <c r="I356" s="10">
        <f>H356/D356*100</f>
        <v>49.966868031832426</v>
      </c>
      <c r="J356" s="10">
        <f>G356/E356*100</f>
        <v>49.966868031832426</v>
      </c>
      <c r="K356" s="10">
        <f>G356/F356*100</f>
        <v>50.585193338500325</v>
      </c>
    </row>
    <row r="357" spans="1:11" ht="23.25" customHeight="1">
      <c r="A357" s="162"/>
      <c r="B357" s="162"/>
      <c r="C357" s="2" t="s">
        <v>2</v>
      </c>
      <c r="D357" s="10">
        <v>15543.9</v>
      </c>
      <c r="E357" s="10">
        <v>15543.9</v>
      </c>
      <c r="F357" s="10">
        <v>15353.9</v>
      </c>
      <c r="G357" s="10">
        <v>7766.8</v>
      </c>
      <c r="H357" s="10">
        <v>7766.8</v>
      </c>
      <c r="I357" s="10">
        <f>H357/D357*100</f>
        <v>49.966868031832426</v>
      </c>
      <c r="J357" s="10">
        <f t="shared" ref="J357:J392" si="164">G357/E357*100</f>
        <v>49.966868031832426</v>
      </c>
      <c r="K357" s="10">
        <f t="shared" ref="K357:K392" si="165">G357/F357*100</f>
        <v>50.585193338500325</v>
      </c>
    </row>
    <row r="358" spans="1:11" ht="60">
      <c r="A358" s="162"/>
      <c r="B358" s="162"/>
      <c r="C358" s="2" t="s">
        <v>29</v>
      </c>
      <c r="D358" s="10"/>
      <c r="E358" s="10"/>
      <c r="F358" s="10"/>
      <c r="G358" s="10"/>
      <c r="H358" s="10"/>
      <c r="I358" s="10"/>
      <c r="J358" s="10"/>
      <c r="K358" s="10"/>
    </row>
    <row r="359" spans="1:11" ht="30">
      <c r="A359" s="162"/>
      <c r="B359" s="162"/>
      <c r="C359" s="2" t="s">
        <v>3</v>
      </c>
      <c r="D359" s="10"/>
      <c r="E359" s="10"/>
      <c r="F359" s="10"/>
      <c r="G359" s="10"/>
      <c r="H359" s="10"/>
      <c r="I359" s="10"/>
      <c r="J359" s="10"/>
      <c r="K359" s="10"/>
    </row>
    <row r="360" spans="1:11" ht="60">
      <c r="A360" s="162"/>
      <c r="B360" s="162"/>
      <c r="C360" s="2" t="s">
        <v>30</v>
      </c>
      <c r="D360" s="10"/>
      <c r="E360" s="10"/>
      <c r="F360" s="10"/>
      <c r="G360" s="10"/>
      <c r="H360" s="10"/>
      <c r="I360" s="10"/>
      <c r="J360" s="10"/>
      <c r="K360" s="10"/>
    </row>
    <row r="361" spans="1:11" ht="30">
      <c r="A361" s="162"/>
      <c r="B361" s="162"/>
      <c r="C361" s="2" t="s">
        <v>6</v>
      </c>
      <c r="D361" s="10"/>
      <c r="E361" s="10"/>
      <c r="F361" s="10"/>
      <c r="G361" s="10"/>
      <c r="H361" s="10"/>
      <c r="I361" s="10"/>
      <c r="J361" s="10"/>
      <c r="K361" s="10"/>
    </row>
    <row r="362" spans="1:11" ht="30">
      <c r="A362" s="162"/>
      <c r="B362" s="162"/>
      <c r="C362" s="2" t="s">
        <v>4</v>
      </c>
      <c r="D362" s="10"/>
      <c r="E362" s="10"/>
      <c r="F362" s="10"/>
      <c r="G362" s="10"/>
      <c r="H362" s="10"/>
      <c r="I362" s="10"/>
      <c r="J362" s="10"/>
      <c r="K362" s="10"/>
    </row>
    <row r="363" spans="1:11" ht="23.25" customHeight="1">
      <c r="A363" s="162" t="s">
        <v>13</v>
      </c>
      <c r="B363" s="162" t="s">
        <v>5</v>
      </c>
      <c r="C363" s="2" t="s">
        <v>1</v>
      </c>
      <c r="D363" s="10">
        <f>D364+D366+D368+D369</f>
        <v>37134.400000000001</v>
      </c>
      <c r="E363" s="10">
        <f>E364+E366</f>
        <v>37134.400000000001</v>
      </c>
      <c r="F363" s="10">
        <f t="shared" ref="F363" si="166">F364+F366</f>
        <v>36262.699999999997</v>
      </c>
      <c r="G363" s="10">
        <f t="shared" ref="G363" si="167">G364+G366</f>
        <v>18099.2</v>
      </c>
      <c r="H363" s="10">
        <f t="shared" ref="H363" si="168">H364+H366+H368+H369</f>
        <v>18099.2</v>
      </c>
      <c r="I363" s="10">
        <f>H363/D363*100</f>
        <v>48.739713042354261</v>
      </c>
      <c r="J363" s="10">
        <f t="shared" si="164"/>
        <v>48.739713042354261</v>
      </c>
      <c r="K363" s="10">
        <f t="shared" si="165"/>
        <v>49.911341405907457</v>
      </c>
    </row>
    <row r="364" spans="1:11" ht="27" customHeight="1">
      <c r="A364" s="162"/>
      <c r="B364" s="162"/>
      <c r="C364" s="2" t="s">
        <v>2</v>
      </c>
      <c r="D364" s="10">
        <v>37134.400000000001</v>
      </c>
      <c r="E364" s="10">
        <v>37134.400000000001</v>
      </c>
      <c r="F364" s="10">
        <v>36262.699999999997</v>
      </c>
      <c r="G364" s="10">
        <v>18099.2</v>
      </c>
      <c r="H364" s="10">
        <v>18099.2</v>
      </c>
      <c r="I364" s="10">
        <f>H364/D364*100</f>
        <v>48.739713042354261</v>
      </c>
      <c r="J364" s="10">
        <f t="shared" si="164"/>
        <v>48.739713042354261</v>
      </c>
      <c r="K364" s="10">
        <f t="shared" si="165"/>
        <v>49.911341405907457</v>
      </c>
    </row>
    <row r="365" spans="1:11" ht="60">
      <c r="A365" s="162"/>
      <c r="B365" s="162"/>
      <c r="C365" s="2" t="s">
        <v>29</v>
      </c>
      <c r="D365" s="10"/>
      <c r="E365" s="10"/>
      <c r="F365" s="10"/>
      <c r="G365" s="10"/>
      <c r="H365" s="10"/>
      <c r="I365" s="10"/>
      <c r="J365" s="10"/>
      <c r="K365" s="10"/>
    </row>
    <row r="366" spans="1:11" ht="32.25" customHeight="1">
      <c r="A366" s="162"/>
      <c r="B366" s="162"/>
      <c r="C366" s="2" t="s">
        <v>3</v>
      </c>
      <c r="D366" s="10"/>
      <c r="E366" s="10"/>
      <c r="F366" s="10"/>
      <c r="G366" s="10"/>
      <c r="H366" s="10"/>
      <c r="I366" s="10"/>
      <c r="J366" s="10"/>
      <c r="K366" s="10"/>
    </row>
    <row r="367" spans="1:11" ht="60">
      <c r="A367" s="162"/>
      <c r="B367" s="162"/>
      <c r="C367" s="2" t="s">
        <v>30</v>
      </c>
      <c r="D367" s="10"/>
      <c r="E367" s="10"/>
      <c r="F367" s="10"/>
      <c r="G367" s="10"/>
      <c r="H367" s="10"/>
      <c r="I367" s="10"/>
      <c r="J367" s="10"/>
      <c r="K367" s="10"/>
    </row>
    <row r="368" spans="1:11" ht="32.25" customHeight="1">
      <c r="A368" s="162"/>
      <c r="B368" s="162"/>
      <c r="C368" s="2" t="s">
        <v>6</v>
      </c>
      <c r="D368" s="10"/>
      <c r="E368" s="10"/>
      <c r="F368" s="10"/>
      <c r="G368" s="10"/>
      <c r="H368" s="10"/>
      <c r="I368" s="10"/>
      <c r="J368" s="10"/>
      <c r="K368" s="10"/>
    </row>
    <row r="369" spans="1:11" ht="33" customHeight="1">
      <c r="A369" s="162"/>
      <c r="B369" s="162"/>
      <c r="C369" s="2" t="s">
        <v>4</v>
      </c>
      <c r="D369" s="10"/>
      <c r="E369" s="10"/>
      <c r="F369" s="10"/>
      <c r="G369" s="10"/>
      <c r="H369" s="10"/>
      <c r="I369" s="10"/>
      <c r="J369" s="10"/>
      <c r="K369" s="10"/>
    </row>
    <row r="370" spans="1:11" ht="23.25" customHeight="1">
      <c r="A370" s="162" t="s">
        <v>15</v>
      </c>
      <c r="B370" s="162" t="s">
        <v>5</v>
      </c>
      <c r="C370" s="2" t="s">
        <v>1</v>
      </c>
      <c r="D370" s="10">
        <f>D371+D373+D375+D376</f>
        <v>5500</v>
      </c>
      <c r="E370" s="10">
        <f>E371+E373</f>
        <v>5500</v>
      </c>
      <c r="F370" s="10">
        <f t="shared" ref="F370" si="169">F371+F373</f>
        <v>4950</v>
      </c>
      <c r="G370" s="10">
        <f t="shared" ref="G370" si="170">G371+G373</f>
        <v>0</v>
      </c>
      <c r="H370" s="10">
        <f t="shared" ref="H370" si="171">H371+H373+H375+H376</f>
        <v>0</v>
      </c>
      <c r="I370" s="10">
        <f>H370/D370*100</f>
        <v>0</v>
      </c>
      <c r="J370" s="10">
        <f t="shared" si="164"/>
        <v>0</v>
      </c>
      <c r="K370" s="10">
        <f t="shared" si="165"/>
        <v>0</v>
      </c>
    </row>
    <row r="371" spans="1:11" ht="24.75" customHeight="1">
      <c r="A371" s="162"/>
      <c r="B371" s="162"/>
      <c r="C371" s="2" t="s">
        <v>2</v>
      </c>
      <c r="D371" s="10">
        <v>5500</v>
      </c>
      <c r="E371" s="10">
        <v>5500</v>
      </c>
      <c r="F371" s="10">
        <v>4950</v>
      </c>
      <c r="G371" s="10">
        <v>0</v>
      </c>
      <c r="H371" s="10">
        <v>0</v>
      </c>
      <c r="I371" s="10">
        <f>H371/D371*100</f>
        <v>0</v>
      </c>
      <c r="J371" s="10">
        <f t="shared" si="164"/>
        <v>0</v>
      </c>
      <c r="K371" s="10">
        <f t="shared" si="165"/>
        <v>0</v>
      </c>
    </row>
    <row r="372" spans="1:11" ht="60">
      <c r="A372" s="162"/>
      <c r="B372" s="162"/>
      <c r="C372" s="2" t="s">
        <v>29</v>
      </c>
      <c r="D372" s="10"/>
      <c r="E372" s="10"/>
      <c r="F372" s="10"/>
      <c r="G372" s="10"/>
      <c r="H372" s="10"/>
      <c r="I372" s="10"/>
      <c r="J372" s="10"/>
      <c r="K372" s="10"/>
    </row>
    <row r="373" spans="1:11" ht="30">
      <c r="A373" s="162"/>
      <c r="B373" s="162"/>
      <c r="C373" s="2" t="s">
        <v>3</v>
      </c>
      <c r="D373" s="10"/>
      <c r="E373" s="10"/>
      <c r="F373" s="10"/>
      <c r="G373" s="10"/>
      <c r="H373" s="10"/>
      <c r="I373" s="10"/>
      <c r="J373" s="10"/>
      <c r="K373" s="10"/>
    </row>
    <row r="374" spans="1:11" ht="60">
      <c r="A374" s="162"/>
      <c r="B374" s="162"/>
      <c r="C374" s="2" t="s">
        <v>30</v>
      </c>
      <c r="D374" s="10"/>
      <c r="E374" s="10"/>
      <c r="F374" s="10"/>
      <c r="G374" s="10"/>
      <c r="H374" s="10"/>
      <c r="I374" s="10"/>
      <c r="J374" s="10"/>
      <c r="K374" s="10"/>
    </row>
    <row r="375" spans="1:11" ht="30">
      <c r="A375" s="162"/>
      <c r="B375" s="162"/>
      <c r="C375" s="2" t="s">
        <v>6</v>
      </c>
      <c r="D375" s="10"/>
      <c r="E375" s="10"/>
      <c r="F375" s="10"/>
      <c r="G375" s="10"/>
      <c r="H375" s="10"/>
      <c r="I375" s="10"/>
      <c r="J375" s="10"/>
      <c r="K375" s="10"/>
    </row>
    <row r="376" spans="1:11" ht="30.75" customHeight="1">
      <c r="A376" s="162"/>
      <c r="B376" s="162"/>
      <c r="C376" s="2" t="s">
        <v>4</v>
      </c>
      <c r="D376" s="10"/>
      <c r="E376" s="10"/>
      <c r="F376" s="10"/>
      <c r="G376" s="10"/>
      <c r="H376" s="10"/>
      <c r="I376" s="10"/>
      <c r="J376" s="10"/>
      <c r="K376" s="10"/>
    </row>
    <row r="377" spans="1:11" ht="22.5" customHeight="1">
      <c r="A377" s="162" t="s">
        <v>16</v>
      </c>
      <c r="B377" s="162" t="s">
        <v>5</v>
      </c>
      <c r="C377" s="2" t="s">
        <v>1</v>
      </c>
      <c r="D377" s="10">
        <f>D378+D380+D382+D383</f>
        <v>200</v>
      </c>
      <c r="E377" s="10">
        <f>E378+E380</f>
        <v>200</v>
      </c>
      <c r="F377" s="10">
        <f t="shared" ref="F377" si="172">F378+F380</f>
        <v>180</v>
      </c>
      <c r="G377" s="10">
        <f t="shared" ref="G377" si="173">G378+G380</f>
        <v>0</v>
      </c>
      <c r="H377" s="10">
        <f t="shared" ref="H377" si="174">H378+H380+H382+H383</f>
        <v>0</v>
      </c>
      <c r="I377" s="10">
        <f>H377/D377*100</f>
        <v>0</v>
      </c>
      <c r="J377" s="10">
        <f t="shared" si="164"/>
        <v>0</v>
      </c>
      <c r="K377" s="10">
        <f t="shared" si="165"/>
        <v>0</v>
      </c>
    </row>
    <row r="378" spans="1:11" ht="21.75" customHeight="1">
      <c r="A378" s="162"/>
      <c r="B378" s="162"/>
      <c r="C378" s="2" t="s">
        <v>2</v>
      </c>
      <c r="D378" s="10">
        <v>200</v>
      </c>
      <c r="E378" s="10">
        <v>200</v>
      </c>
      <c r="F378" s="10">
        <v>180</v>
      </c>
      <c r="G378" s="10">
        <v>0</v>
      </c>
      <c r="H378" s="10">
        <v>0</v>
      </c>
      <c r="I378" s="10">
        <f>H378/D378*100</f>
        <v>0</v>
      </c>
      <c r="J378" s="10">
        <f t="shared" si="164"/>
        <v>0</v>
      </c>
      <c r="K378" s="10">
        <f t="shared" si="165"/>
        <v>0</v>
      </c>
    </row>
    <row r="379" spans="1:11" ht="60">
      <c r="A379" s="162"/>
      <c r="B379" s="162"/>
      <c r="C379" s="2" t="s">
        <v>29</v>
      </c>
      <c r="D379" s="10"/>
      <c r="E379" s="10"/>
      <c r="F379" s="10"/>
      <c r="G379" s="10"/>
      <c r="H379" s="10"/>
      <c r="I379" s="10"/>
      <c r="J379" s="10"/>
      <c r="K379" s="10"/>
    </row>
    <row r="380" spans="1:11" ht="30">
      <c r="A380" s="162"/>
      <c r="B380" s="162"/>
      <c r="C380" s="2" t="s">
        <v>3</v>
      </c>
      <c r="D380" s="10"/>
      <c r="E380" s="10"/>
      <c r="F380" s="10"/>
      <c r="G380" s="10"/>
      <c r="H380" s="10"/>
      <c r="I380" s="10"/>
      <c r="J380" s="10"/>
      <c r="K380" s="10"/>
    </row>
    <row r="381" spans="1:11" ht="60">
      <c r="A381" s="162"/>
      <c r="B381" s="162"/>
      <c r="C381" s="2" t="s">
        <v>30</v>
      </c>
      <c r="D381" s="10"/>
      <c r="E381" s="10"/>
      <c r="F381" s="10"/>
      <c r="G381" s="10"/>
      <c r="H381" s="10"/>
      <c r="I381" s="10"/>
      <c r="J381" s="10"/>
      <c r="K381" s="10"/>
    </row>
    <row r="382" spans="1:11" ht="30" customHeight="1">
      <c r="A382" s="162"/>
      <c r="B382" s="162"/>
      <c r="C382" s="2" t="s">
        <v>6</v>
      </c>
      <c r="D382" s="10"/>
      <c r="E382" s="10"/>
      <c r="F382" s="10"/>
      <c r="G382" s="10"/>
      <c r="H382" s="10"/>
      <c r="I382" s="10"/>
      <c r="J382" s="10"/>
      <c r="K382" s="10"/>
    </row>
    <row r="383" spans="1:11" ht="30.75" customHeight="1">
      <c r="A383" s="162"/>
      <c r="B383" s="162"/>
      <c r="C383" s="2" t="s">
        <v>4</v>
      </c>
      <c r="D383" s="10"/>
      <c r="E383" s="10"/>
      <c r="F383" s="10"/>
      <c r="G383" s="10"/>
      <c r="H383" s="10"/>
      <c r="I383" s="10"/>
      <c r="J383" s="10"/>
      <c r="K383" s="10"/>
    </row>
    <row r="384" spans="1:11" ht="24" customHeight="1">
      <c r="A384" s="162" t="s">
        <v>17</v>
      </c>
      <c r="B384" s="162" t="s">
        <v>26</v>
      </c>
      <c r="C384" s="2" t="s">
        <v>1</v>
      </c>
      <c r="D384" s="10">
        <f>D385+D387+D389+D390</f>
        <v>366150.2</v>
      </c>
      <c r="E384" s="10">
        <f>E385+E387</f>
        <v>366150.2</v>
      </c>
      <c r="F384" s="10">
        <f t="shared" ref="F384" si="175">F385+F387</f>
        <v>366150.2</v>
      </c>
      <c r="G384" s="10">
        <f t="shared" ref="G384" si="176">G385+G387</f>
        <v>162341.4</v>
      </c>
      <c r="H384" s="10">
        <f t="shared" ref="H384" si="177">H385+H387+H389+H390</f>
        <v>162341.4</v>
      </c>
      <c r="I384" s="10">
        <f>H384/D384*100</f>
        <v>44.337378485659706</v>
      </c>
      <c r="J384" s="10">
        <f t="shared" si="164"/>
        <v>44.337378485659706</v>
      </c>
      <c r="K384" s="10">
        <f t="shared" si="165"/>
        <v>44.337378485659706</v>
      </c>
    </row>
    <row r="385" spans="1:11" ht="21.75" customHeight="1">
      <c r="A385" s="162"/>
      <c r="B385" s="193"/>
      <c r="C385" s="2" t="s">
        <v>2</v>
      </c>
      <c r="D385" s="10">
        <v>366150.2</v>
      </c>
      <c r="E385" s="10">
        <v>366150.2</v>
      </c>
      <c r="F385" s="10">
        <v>366150.2</v>
      </c>
      <c r="G385" s="10">
        <v>162341.4</v>
      </c>
      <c r="H385" s="10">
        <v>162341.4</v>
      </c>
      <c r="I385" s="10">
        <f>H385/D385*100</f>
        <v>44.337378485659706</v>
      </c>
      <c r="J385" s="10">
        <f t="shared" si="164"/>
        <v>44.337378485659706</v>
      </c>
      <c r="K385" s="10">
        <f t="shared" si="165"/>
        <v>44.337378485659706</v>
      </c>
    </row>
    <row r="386" spans="1:11" ht="60">
      <c r="A386" s="162"/>
      <c r="B386" s="193"/>
      <c r="C386" s="2" t="s">
        <v>29</v>
      </c>
      <c r="D386" s="10"/>
      <c r="E386" s="10"/>
      <c r="F386" s="10"/>
      <c r="G386" s="10"/>
      <c r="H386" s="10"/>
      <c r="I386" s="10"/>
      <c r="J386" s="10"/>
      <c r="K386" s="10"/>
    </row>
    <row r="387" spans="1:11" ht="34.5" customHeight="1">
      <c r="A387" s="162"/>
      <c r="B387" s="193"/>
      <c r="C387" s="2" t="s">
        <v>3</v>
      </c>
      <c r="D387" s="10"/>
      <c r="E387" s="10"/>
      <c r="F387" s="10"/>
      <c r="G387" s="10"/>
      <c r="H387" s="10"/>
      <c r="I387" s="10"/>
      <c r="J387" s="10"/>
      <c r="K387" s="10"/>
    </row>
    <row r="388" spans="1:11" ht="60">
      <c r="A388" s="162"/>
      <c r="B388" s="193"/>
      <c r="C388" s="2" t="s">
        <v>30</v>
      </c>
      <c r="D388" s="10"/>
      <c r="E388" s="10"/>
      <c r="F388" s="10"/>
      <c r="G388" s="10"/>
      <c r="H388" s="10"/>
      <c r="I388" s="10"/>
      <c r="J388" s="10"/>
      <c r="K388" s="10"/>
    </row>
    <row r="389" spans="1:11" ht="33" customHeight="1">
      <c r="A389" s="162"/>
      <c r="B389" s="193"/>
      <c r="C389" s="2" t="s">
        <v>6</v>
      </c>
      <c r="D389" s="10"/>
      <c r="E389" s="10"/>
      <c r="F389" s="10"/>
      <c r="G389" s="10"/>
      <c r="H389" s="10"/>
      <c r="I389" s="10"/>
      <c r="J389" s="10"/>
      <c r="K389" s="10"/>
    </row>
    <row r="390" spans="1:11" ht="31.5" customHeight="1">
      <c r="A390" s="162"/>
      <c r="B390" s="193"/>
      <c r="C390" s="2" t="s">
        <v>4</v>
      </c>
      <c r="D390" s="10"/>
      <c r="E390" s="10"/>
      <c r="F390" s="10"/>
      <c r="G390" s="10"/>
      <c r="H390" s="10"/>
      <c r="I390" s="10"/>
      <c r="J390" s="10"/>
      <c r="K390" s="10"/>
    </row>
    <row r="391" spans="1:11" ht="25.5" customHeight="1">
      <c r="A391" s="162" t="s">
        <v>18</v>
      </c>
      <c r="B391" s="162" t="s">
        <v>5</v>
      </c>
      <c r="C391" s="2" t="s">
        <v>1</v>
      </c>
      <c r="D391" s="10">
        <f>D392+D394+D396+D397</f>
        <v>10000</v>
      </c>
      <c r="E391" s="10">
        <f>E392+E394</f>
        <v>10000</v>
      </c>
      <c r="F391" s="10">
        <f t="shared" ref="F391" si="178">F392+F394</f>
        <v>10000</v>
      </c>
      <c r="G391" s="10">
        <f t="shared" ref="G391" si="179">G392+G394</f>
        <v>4676.2</v>
      </c>
      <c r="H391" s="10">
        <f t="shared" ref="H391" si="180">H392+H394+H396+H397</f>
        <v>4676.2</v>
      </c>
      <c r="I391" s="10">
        <f>H391/D391*100</f>
        <v>46.762</v>
      </c>
      <c r="J391" s="10">
        <f t="shared" si="164"/>
        <v>46.762</v>
      </c>
      <c r="K391" s="10">
        <f t="shared" si="165"/>
        <v>46.762</v>
      </c>
    </row>
    <row r="392" spans="1:11" ht="24.75" customHeight="1">
      <c r="A392" s="162"/>
      <c r="B392" s="162"/>
      <c r="C392" s="2" t="s">
        <v>2</v>
      </c>
      <c r="D392" s="10">
        <v>10000</v>
      </c>
      <c r="E392" s="10">
        <v>10000</v>
      </c>
      <c r="F392" s="10">
        <v>10000</v>
      </c>
      <c r="G392" s="10">
        <v>4676.2</v>
      </c>
      <c r="H392" s="10">
        <v>4676.2</v>
      </c>
      <c r="I392" s="10">
        <f>H392/D392*100</f>
        <v>46.762</v>
      </c>
      <c r="J392" s="10">
        <f t="shared" si="164"/>
        <v>46.762</v>
      </c>
      <c r="K392" s="10">
        <f t="shared" si="165"/>
        <v>46.762</v>
      </c>
    </row>
    <row r="393" spans="1:11" ht="60">
      <c r="A393" s="162"/>
      <c r="B393" s="162"/>
      <c r="C393" s="2" t="s">
        <v>29</v>
      </c>
      <c r="D393" s="10"/>
      <c r="E393" s="10"/>
      <c r="F393" s="10"/>
      <c r="G393" s="10"/>
      <c r="H393" s="10"/>
      <c r="I393" s="10"/>
      <c r="J393" s="10"/>
      <c r="K393" s="10"/>
    </row>
    <row r="394" spans="1:11" ht="29.25" customHeight="1">
      <c r="A394" s="162"/>
      <c r="B394" s="162"/>
      <c r="C394" s="2" t="s">
        <v>3</v>
      </c>
      <c r="D394" s="10"/>
      <c r="E394" s="10"/>
      <c r="F394" s="10"/>
      <c r="G394" s="10"/>
      <c r="H394" s="10"/>
      <c r="I394" s="10"/>
      <c r="J394" s="10"/>
      <c r="K394" s="10"/>
    </row>
    <row r="395" spans="1:11" ht="60">
      <c r="A395" s="162"/>
      <c r="B395" s="162"/>
      <c r="C395" s="2" t="s">
        <v>30</v>
      </c>
      <c r="D395" s="10"/>
      <c r="E395" s="10"/>
      <c r="F395" s="10"/>
      <c r="G395" s="10"/>
      <c r="H395" s="10"/>
      <c r="I395" s="10"/>
      <c r="J395" s="10"/>
      <c r="K395" s="10"/>
    </row>
    <row r="396" spans="1:11" ht="34.5" customHeight="1">
      <c r="A396" s="162"/>
      <c r="B396" s="162"/>
      <c r="C396" s="2" t="s">
        <v>6</v>
      </c>
      <c r="D396" s="10"/>
      <c r="E396" s="10"/>
      <c r="F396" s="10"/>
      <c r="G396" s="10"/>
      <c r="H396" s="10"/>
      <c r="I396" s="10"/>
      <c r="J396" s="10"/>
      <c r="K396" s="10"/>
    </row>
    <row r="397" spans="1:11" ht="34.5" customHeight="1">
      <c r="A397" s="162"/>
      <c r="B397" s="162"/>
      <c r="C397" s="2" t="s">
        <v>4</v>
      </c>
      <c r="D397" s="10"/>
      <c r="E397" s="10"/>
      <c r="F397" s="10"/>
      <c r="G397" s="10"/>
      <c r="H397" s="10"/>
      <c r="I397" s="10"/>
      <c r="J397" s="10"/>
      <c r="K397" s="10"/>
    </row>
    <row r="398" spans="1:11" ht="34.5" customHeight="1">
      <c r="A398" s="163" t="s">
        <v>204</v>
      </c>
      <c r="B398" s="162" t="s">
        <v>5</v>
      </c>
      <c r="C398" s="2" t="s">
        <v>1</v>
      </c>
      <c r="D398" s="10">
        <f>D399+D401+D403+D404</f>
        <v>250</v>
      </c>
      <c r="E398" s="10">
        <f>E399+E401</f>
        <v>250</v>
      </c>
      <c r="F398" s="10">
        <f t="shared" ref="F398:G398" si="181">F399+F401</f>
        <v>250</v>
      </c>
      <c r="G398" s="10">
        <f t="shared" si="181"/>
        <v>53.2</v>
      </c>
      <c r="H398" s="10">
        <f t="shared" ref="H398" si="182">H399+H401+H403+H404</f>
        <v>53.2</v>
      </c>
      <c r="I398" s="10">
        <f>H398/D398*100</f>
        <v>21.28</v>
      </c>
      <c r="J398" s="10">
        <f t="shared" ref="J398:J399" si="183">G398/E398*100</f>
        <v>21.28</v>
      </c>
      <c r="K398" s="10">
        <f t="shared" ref="K398:K399" si="184">G398/F398*100</f>
        <v>21.28</v>
      </c>
    </row>
    <row r="399" spans="1:11" ht="22.9" customHeight="1">
      <c r="A399" s="164"/>
      <c r="B399" s="162"/>
      <c r="C399" s="2" t="s">
        <v>2</v>
      </c>
      <c r="D399" s="10">
        <v>250</v>
      </c>
      <c r="E399" s="10">
        <v>250</v>
      </c>
      <c r="F399" s="10">
        <v>250</v>
      </c>
      <c r="G399" s="10">
        <v>53.2</v>
      </c>
      <c r="H399" s="10">
        <v>53.2</v>
      </c>
      <c r="I399" s="10">
        <f>H399/D399*100</f>
        <v>21.28</v>
      </c>
      <c r="J399" s="10">
        <f t="shared" si="183"/>
        <v>21.28</v>
      </c>
      <c r="K399" s="10">
        <f t="shared" si="184"/>
        <v>21.28</v>
      </c>
    </row>
    <row r="400" spans="1:11" ht="15" customHeight="1">
      <c r="A400" s="164"/>
      <c r="B400" s="162"/>
      <c r="C400" s="2" t="s">
        <v>29</v>
      </c>
      <c r="D400" s="39"/>
      <c r="E400" s="40"/>
      <c r="F400" s="40"/>
      <c r="G400" s="40"/>
      <c r="H400" s="40"/>
      <c r="I400" s="40"/>
      <c r="J400" s="40"/>
      <c r="K400" s="40"/>
    </row>
    <row r="401" spans="1:11" ht="30">
      <c r="A401" s="164"/>
      <c r="B401" s="162"/>
      <c r="C401" s="2" t="s">
        <v>3</v>
      </c>
      <c r="D401" s="39"/>
      <c r="E401" s="40"/>
      <c r="F401" s="40"/>
      <c r="G401" s="40"/>
      <c r="H401" s="40"/>
      <c r="I401" s="40"/>
      <c r="J401" s="40"/>
      <c r="K401" s="40"/>
    </row>
    <row r="402" spans="1:11" ht="60">
      <c r="A402" s="164"/>
      <c r="B402" s="162"/>
      <c r="C402" s="2" t="s">
        <v>30</v>
      </c>
      <c r="D402" s="39"/>
      <c r="E402" s="40"/>
      <c r="F402" s="40"/>
      <c r="G402" s="40"/>
      <c r="H402" s="40"/>
      <c r="I402" s="40"/>
      <c r="J402" s="40"/>
      <c r="K402" s="40"/>
    </row>
    <row r="403" spans="1:11" ht="30">
      <c r="A403" s="164"/>
      <c r="B403" s="162"/>
      <c r="C403" s="2" t="s">
        <v>6</v>
      </c>
      <c r="D403" s="39"/>
      <c r="E403" s="40"/>
      <c r="F403" s="40"/>
      <c r="G403" s="40"/>
      <c r="H403" s="40"/>
      <c r="I403" s="40"/>
      <c r="J403" s="40"/>
      <c r="K403" s="40"/>
    </row>
    <row r="404" spans="1:11" ht="30">
      <c r="A404" s="165"/>
      <c r="B404" s="162"/>
      <c r="C404" s="2" t="s">
        <v>4</v>
      </c>
      <c r="D404" s="41"/>
      <c r="E404" s="40"/>
      <c r="F404" s="40"/>
      <c r="G404" s="40"/>
      <c r="H404" s="40"/>
      <c r="I404" s="40"/>
      <c r="J404" s="40"/>
      <c r="K404" s="40"/>
    </row>
  </sheetData>
  <mergeCells count="122">
    <mergeCell ref="A228:A234"/>
    <mergeCell ref="A235:A241"/>
    <mergeCell ref="A214:A220"/>
    <mergeCell ref="A305:A311"/>
    <mergeCell ref="A10:A47"/>
    <mergeCell ref="A391:A397"/>
    <mergeCell ref="A179:A185"/>
    <mergeCell ref="A172:A178"/>
    <mergeCell ref="A150:K150"/>
    <mergeCell ref="A319:K319"/>
    <mergeCell ref="B341:K341"/>
    <mergeCell ref="A158:A164"/>
    <mergeCell ref="A151:A157"/>
    <mergeCell ref="B320:B326"/>
    <mergeCell ref="B151:B157"/>
    <mergeCell ref="B384:B390"/>
    <mergeCell ref="B370:B376"/>
    <mergeCell ref="A370:A376"/>
    <mergeCell ref="B334:B340"/>
    <mergeCell ref="B349:B355"/>
    <mergeCell ref="A334:A355"/>
    <mergeCell ref="B377:B383"/>
    <mergeCell ref="B165:B171"/>
    <mergeCell ref="A327:A333"/>
    <mergeCell ref="A186:A192"/>
    <mergeCell ref="A221:A227"/>
    <mergeCell ref="B342:B348"/>
    <mergeCell ref="B356:B362"/>
    <mergeCell ref="A356:A362"/>
    <mergeCell ref="A249:A255"/>
    <mergeCell ref="A256:A262"/>
    <mergeCell ref="A263:A269"/>
    <mergeCell ref="A270:A276"/>
    <mergeCell ref="B200:B206"/>
    <mergeCell ref="B207:B213"/>
    <mergeCell ref="B214:B220"/>
    <mergeCell ref="B221:B227"/>
    <mergeCell ref="B228:B234"/>
    <mergeCell ref="B235:B241"/>
    <mergeCell ref="B242:B248"/>
    <mergeCell ref="A200:A206"/>
    <mergeCell ref="A207:A213"/>
    <mergeCell ref="A312:A318"/>
    <mergeCell ref="A242:A248"/>
    <mergeCell ref="A298:A304"/>
    <mergeCell ref="A277:A283"/>
    <mergeCell ref="A284:A290"/>
    <mergeCell ref="A291:A297"/>
    <mergeCell ref="B249:B255"/>
    <mergeCell ref="B256:B262"/>
    <mergeCell ref="E7:E8"/>
    <mergeCell ref="F7:F8"/>
    <mergeCell ref="I7:K7"/>
    <mergeCell ref="B391:B397"/>
    <mergeCell ref="B158:B164"/>
    <mergeCell ref="B41:B47"/>
    <mergeCell ref="B34:B40"/>
    <mergeCell ref="B18:B24"/>
    <mergeCell ref="B26:B32"/>
    <mergeCell ref="B56:B62"/>
    <mergeCell ref="B25:K25"/>
    <mergeCell ref="B33:K33"/>
    <mergeCell ref="B298:B304"/>
    <mergeCell ref="B305:B311"/>
    <mergeCell ref="B179:B185"/>
    <mergeCell ref="B327:B333"/>
    <mergeCell ref="B172:B178"/>
    <mergeCell ref="B363:B369"/>
    <mergeCell ref="B312:B318"/>
    <mergeCell ref="B186:B192"/>
    <mergeCell ref="B263:B269"/>
    <mergeCell ref="B270:B276"/>
    <mergeCell ref="B277:B283"/>
    <mergeCell ref="B284:B290"/>
    <mergeCell ref="A1:K1"/>
    <mergeCell ref="B94:B100"/>
    <mergeCell ref="A94:A100"/>
    <mergeCell ref="B17:D17"/>
    <mergeCell ref="B10:B16"/>
    <mergeCell ref="B63:D63"/>
    <mergeCell ref="A87:A93"/>
    <mergeCell ref="B48:B54"/>
    <mergeCell ref="B71:K71"/>
    <mergeCell ref="B72:B78"/>
    <mergeCell ref="A86:K86"/>
    <mergeCell ref="A48:A85"/>
    <mergeCell ref="B64:B70"/>
    <mergeCell ref="B79:B85"/>
    <mergeCell ref="B55:D55"/>
    <mergeCell ref="B87:B93"/>
    <mergeCell ref="A2:K2"/>
    <mergeCell ref="A3:K3"/>
    <mergeCell ref="A4:K4"/>
    <mergeCell ref="A7:A8"/>
    <mergeCell ref="B7:B8"/>
    <mergeCell ref="C7:C8"/>
    <mergeCell ref="G7:H7"/>
    <mergeCell ref="D7:D8"/>
    <mergeCell ref="B398:B404"/>
    <mergeCell ref="A398:A404"/>
    <mergeCell ref="A101:A107"/>
    <mergeCell ref="B101:B107"/>
    <mergeCell ref="B108:B114"/>
    <mergeCell ref="A108:A114"/>
    <mergeCell ref="B193:B199"/>
    <mergeCell ref="A193:A199"/>
    <mergeCell ref="B115:B121"/>
    <mergeCell ref="B129:B135"/>
    <mergeCell ref="B136:B142"/>
    <mergeCell ref="B143:B149"/>
    <mergeCell ref="B122:B128"/>
    <mergeCell ref="A122:A128"/>
    <mergeCell ref="A115:A121"/>
    <mergeCell ref="A143:A149"/>
    <mergeCell ref="A136:A142"/>
    <mergeCell ref="A129:A135"/>
    <mergeCell ref="A165:A171"/>
    <mergeCell ref="A377:A383"/>
    <mergeCell ref="A363:A369"/>
    <mergeCell ref="A320:A326"/>
    <mergeCell ref="B291:B297"/>
    <mergeCell ref="A384:A390"/>
  </mergeCells>
  <pageMargins left="0.31496062992125984" right="0.31496062992125984" top="0.19685039370078741" bottom="0.19685039370078741" header="0.31496062992125984" footer="0.31496062992125984"/>
  <pageSetup paperSize="9" scale="71" fitToHeight="0" orientation="landscape" horizontalDpi="180" verticalDpi="180" r:id="rId1"/>
  <rowBreaks count="10" manualBreakCount="10">
    <brk id="24" max="16383" man="1"/>
    <brk id="47" max="16383" man="1"/>
    <brk id="70" max="16383" man="1"/>
    <brk id="93" max="16383" man="1"/>
    <brk id="114" max="16383" man="1"/>
    <brk id="234" max="16383" man="1"/>
    <brk id="283" max="16383" man="1"/>
    <brk id="355" max="16383" man="1"/>
    <brk id="376" max="16383" man="1"/>
    <brk id="3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54"/>
  <sheetViews>
    <sheetView tabSelected="1" zoomScale="70" zoomScaleNormal="70" workbookViewId="0">
      <selection sqref="A1:F1"/>
    </sheetView>
  </sheetViews>
  <sheetFormatPr defaultColWidth="8.85546875" defaultRowHeight="15.75"/>
  <cols>
    <col min="1" max="1" width="56.42578125" style="13" customWidth="1"/>
    <col min="2" max="2" width="30" style="14" customWidth="1"/>
    <col min="3" max="3" width="56.42578125" style="14" customWidth="1"/>
    <col min="4" max="4" width="79.85546875" style="14" customWidth="1"/>
    <col min="5" max="5" width="15.28515625" style="14" customWidth="1"/>
    <col min="6" max="6" width="36.140625" style="14" customWidth="1"/>
    <col min="7" max="16384" width="8.85546875" style="14"/>
  </cols>
  <sheetData>
    <row r="1" spans="1:6" ht="72.599999999999994" customHeight="1">
      <c r="A1" s="214" t="s">
        <v>59</v>
      </c>
      <c r="B1" s="214"/>
      <c r="C1" s="214"/>
      <c r="D1" s="214"/>
      <c r="E1" s="214"/>
      <c r="F1" s="214"/>
    </row>
    <row r="2" spans="1:6" ht="19.899999999999999" customHeight="1">
      <c r="A2" s="109"/>
      <c r="B2" s="214" t="s">
        <v>206</v>
      </c>
      <c r="C2" s="214"/>
      <c r="D2" s="214"/>
      <c r="E2" s="109"/>
      <c r="F2" s="109"/>
    </row>
    <row r="3" spans="1:6" ht="16.5" thickBot="1"/>
    <row r="4" spans="1:6" ht="57" customHeight="1">
      <c r="A4" s="215" t="s">
        <v>49</v>
      </c>
      <c r="B4" s="217" t="s">
        <v>46</v>
      </c>
      <c r="C4" s="217" t="s">
        <v>111</v>
      </c>
      <c r="D4" s="217"/>
      <c r="E4" s="217"/>
      <c r="F4" s="219" t="s">
        <v>60</v>
      </c>
    </row>
    <row r="5" spans="1:6" ht="54.6" customHeight="1">
      <c r="A5" s="216"/>
      <c r="B5" s="218"/>
      <c r="C5" s="74" t="s">
        <v>50</v>
      </c>
      <c r="D5" s="74" t="s">
        <v>51</v>
      </c>
      <c r="E5" s="111" t="s">
        <v>52</v>
      </c>
      <c r="F5" s="220"/>
    </row>
    <row r="6" spans="1:6" ht="16.5" thickBot="1">
      <c r="A6" s="32">
        <v>1</v>
      </c>
      <c r="B6" s="18">
        <v>2</v>
      </c>
      <c r="C6" s="18">
        <v>3</v>
      </c>
      <c r="D6" s="18">
        <v>4</v>
      </c>
      <c r="E6" s="18">
        <v>5</v>
      </c>
      <c r="F6" s="33">
        <v>6</v>
      </c>
    </row>
    <row r="7" spans="1:6" ht="104.45" customHeight="1" thickBot="1">
      <c r="A7" s="131" t="s">
        <v>10</v>
      </c>
      <c r="B7" s="132" t="s">
        <v>47</v>
      </c>
      <c r="C7" s="132" t="s">
        <v>213</v>
      </c>
      <c r="D7" s="133"/>
      <c r="E7" s="133"/>
      <c r="F7" s="134"/>
    </row>
    <row r="8" spans="1:6" ht="20.45" customHeight="1" thickBot="1">
      <c r="A8" s="211" t="s">
        <v>45</v>
      </c>
      <c r="B8" s="212"/>
      <c r="C8" s="212"/>
      <c r="D8" s="212"/>
      <c r="E8" s="212"/>
      <c r="F8" s="213"/>
    </row>
    <row r="9" spans="1:6" ht="123" customHeight="1" thickBot="1">
      <c r="A9" s="154" t="s">
        <v>112</v>
      </c>
      <c r="B9" s="64" t="s">
        <v>47</v>
      </c>
      <c r="C9" s="135"/>
      <c r="D9" s="135"/>
      <c r="E9" s="135"/>
      <c r="F9" s="155" t="s">
        <v>208</v>
      </c>
    </row>
    <row r="10" spans="1:6" ht="76.900000000000006" customHeight="1" thickBot="1">
      <c r="A10" s="61" t="s">
        <v>211</v>
      </c>
      <c r="B10" s="62" t="s">
        <v>47</v>
      </c>
      <c r="C10" s="63"/>
      <c r="D10" s="63"/>
      <c r="E10" s="63"/>
      <c r="F10" s="65"/>
    </row>
    <row r="11" spans="1:6" ht="116.45" customHeight="1">
      <c r="A11" s="227" t="s">
        <v>53</v>
      </c>
      <c r="B11" s="228" t="s">
        <v>47</v>
      </c>
      <c r="C11" s="136" t="s">
        <v>252</v>
      </c>
      <c r="D11" s="136" t="s">
        <v>255</v>
      </c>
      <c r="E11" s="137"/>
      <c r="F11" s="142" t="s">
        <v>215</v>
      </c>
    </row>
    <row r="12" spans="1:6" ht="51.6" customHeight="1">
      <c r="A12" s="216"/>
      <c r="B12" s="229"/>
      <c r="C12" s="232" t="s">
        <v>253</v>
      </c>
      <c r="D12" s="229" t="s">
        <v>264</v>
      </c>
      <c r="E12" s="231">
        <v>27</v>
      </c>
      <c r="F12" s="230" t="s">
        <v>215</v>
      </c>
    </row>
    <row r="13" spans="1:6" ht="196.15" customHeight="1">
      <c r="A13" s="216"/>
      <c r="B13" s="229"/>
      <c r="C13" s="232"/>
      <c r="D13" s="229"/>
      <c r="E13" s="231"/>
      <c r="F13" s="230"/>
    </row>
    <row r="14" spans="1:6" ht="112.15" customHeight="1">
      <c r="A14" s="110" t="s">
        <v>207</v>
      </c>
      <c r="B14" s="113" t="s">
        <v>47</v>
      </c>
      <c r="C14" s="138" t="s">
        <v>251</v>
      </c>
      <c r="D14" s="139"/>
      <c r="E14" s="140"/>
      <c r="F14" s="48" t="s">
        <v>248</v>
      </c>
    </row>
    <row r="15" spans="1:6" ht="110.45" customHeight="1" thickBot="1">
      <c r="A15" s="66" t="s">
        <v>212</v>
      </c>
      <c r="B15" s="49" t="s">
        <v>47</v>
      </c>
      <c r="C15" s="50"/>
      <c r="D15" s="49"/>
      <c r="E15" s="51"/>
      <c r="F15" s="52" t="s">
        <v>208</v>
      </c>
    </row>
    <row r="16" spans="1:6" ht="58.15" customHeight="1" thickBot="1">
      <c r="A16" s="67" t="s">
        <v>142</v>
      </c>
      <c r="B16" s="68" t="s">
        <v>47</v>
      </c>
      <c r="C16" s="69"/>
      <c r="D16" s="68"/>
      <c r="E16" s="70"/>
      <c r="F16" s="71"/>
    </row>
    <row r="17" spans="1:6" ht="122.45" customHeight="1">
      <c r="A17" s="53" t="s">
        <v>120</v>
      </c>
      <c r="B17" s="112" t="s">
        <v>47</v>
      </c>
      <c r="C17" s="141"/>
      <c r="D17" s="112"/>
      <c r="E17" s="54"/>
      <c r="F17" s="142" t="s">
        <v>248</v>
      </c>
    </row>
    <row r="18" spans="1:6" ht="190.15" customHeight="1">
      <c r="A18" s="110" t="s">
        <v>121</v>
      </c>
      <c r="B18" s="113" t="s">
        <v>47</v>
      </c>
      <c r="C18" s="143"/>
      <c r="D18" s="113" t="s">
        <v>257</v>
      </c>
      <c r="E18" s="47"/>
      <c r="F18" s="48" t="s">
        <v>215</v>
      </c>
    </row>
    <row r="19" spans="1:6" ht="132" customHeight="1" thickBot="1">
      <c r="A19" s="144" t="s">
        <v>122</v>
      </c>
      <c r="B19" s="49" t="s">
        <v>47</v>
      </c>
      <c r="C19" s="50" t="s">
        <v>256</v>
      </c>
      <c r="D19" s="49" t="s">
        <v>258</v>
      </c>
      <c r="E19" s="51"/>
      <c r="F19" s="52" t="s">
        <v>215</v>
      </c>
    </row>
    <row r="20" spans="1:6" ht="24" customHeight="1" thickBot="1">
      <c r="A20" s="221" t="s">
        <v>44</v>
      </c>
      <c r="B20" s="222"/>
      <c r="C20" s="222"/>
      <c r="D20" s="222"/>
      <c r="E20" s="222"/>
      <c r="F20" s="223"/>
    </row>
    <row r="21" spans="1:6" ht="192" customHeight="1">
      <c r="A21" s="53" t="s">
        <v>19</v>
      </c>
      <c r="B21" s="112" t="s">
        <v>47</v>
      </c>
      <c r="C21" s="141" t="s">
        <v>56</v>
      </c>
      <c r="D21" s="160" t="s">
        <v>270</v>
      </c>
      <c r="E21" s="54">
        <v>41.9</v>
      </c>
      <c r="F21" s="142" t="s">
        <v>231</v>
      </c>
    </row>
    <row r="22" spans="1:6" ht="202.9" customHeight="1">
      <c r="A22" s="110" t="s">
        <v>20</v>
      </c>
      <c r="B22" s="113" t="s">
        <v>47</v>
      </c>
      <c r="C22" s="143" t="s">
        <v>221</v>
      </c>
      <c r="D22" s="161" t="s">
        <v>271</v>
      </c>
      <c r="E22" s="47"/>
      <c r="F22" s="48" t="s">
        <v>231</v>
      </c>
    </row>
    <row r="23" spans="1:6" ht="136.15" customHeight="1">
      <c r="A23" s="110" t="s">
        <v>124</v>
      </c>
      <c r="B23" s="113" t="s">
        <v>47</v>
      </c>
      <c r="C23" s="143" t="s">
        <v>223</v>
      </c>
      <c r="D23" s="113"/>
      <c r="E23" s="47"/>
      <c r="F23" s="48" t="s">
        <v>231</v>
      </c>
    </row>
    <row r="24" spans="1:6" ht="218.45" customHeight="1">
      <c r="A24" s="110" t="s">
        <v>21</v>
      </c>
      <c r="B24" s="113" t="s">
        <v>9</v>
      </c>
      <c r="C24" s="143" t="s">
        <v>222</v>
      </c>
      <c r="D24" s="113"/>
      <c r="E24" s="47"/>
      <c r="F24" s="48" t="s">
        <v>230</v>
      </c>
    </row>
    <row r="25" spans="1:6" ht="136.15" customHeight="1">
      <c r="A25" s="110" t="s">
        <v>22</v>
      </c>
      <c r="B25" s="113" t="s">
        <v>9</v>
      </c>
      <c r="C25" s="143" t="s">
        <v>224</v>
      </c>
      <c r="D25" s="113"/>
      <c r="E25" s="47"/>
      <c r="F25" s="48" t="s">
        <v>230</v>
      </c>
    </row>
    <row r="26" spans="1:6" ht="164.45" customHeight="1">
      <c r="A26" s="110" t="s">
        <v>58</v>
      </c>
      <c r="B26" s="113" t="s">
        <v>47</v>
      </c>
      <c r="C26" s="143" t="s">
        <v>225</v>
      </c>
      <c r="D26" s="161" t="s">
        <v>272</v>
      </c>
      <c r="E26" s="47"/>
      <c r="F26" s="48" t="s">
        <v>226</v>
      </c>
    </row>
    <row r="27" spans="1:6" ht="83.45" customHeight="1">
      <c r="A27" s="110" t="s">
        <v>209</v>
      </c>
      <c r="B27" s="113" t="s">
        <v>47</v>
      </c>
      <c r="C27" s="143"/>
      <c r="D27" s="113"/>
      <c r="E27" s="47"/>
      <c r="F27" s="48"/>
    </row>
    <row r="28" spans="1:6" ht="168" customHeight="1">
      <c r="A28" s="110" t="s">
        <v>126</v>
      </c>
      <c r="B28" s="113" t="s">
        <v>47</v>
      </c>
      <c r="C28" s="143" t="s">
        <v>227</v>
      </c>
      <c r="D28" s="161" t="s">
        <v>273</v>
      </c>
      <c r="E28" s="47"/>
      <c r="F28" s="48" t="s">
        <v>235</v>
      </c>
    </row>
    <row r="29" spans="1:6" ht="135" customHeight="1">
      <c r="A29" s="55" t="s">
        <v>127</v>
      </c>
      <c r="B29" s="113" t="s">
        <v>47</v>
      </c>
      <c r="C29" s="113" t="s">
        <v>228</v>
      </c>
      <c r="D29" s="56"/>
      <c r="E29" s="56"/>
      <c r="F29" s="48" t="s">
        <v>236</v>
      </c>
    </row>
    <row r="30" spans="1:6" ht="149.44999999999999" customHeight="1">
      <c r="A30" s="55" t="s">
        <v>128</v>
      </c>
      <c r="B30" s="113" t="s">
        <v>47</v>
      </c>
      <c r="C30" s="113" t="s">
        <v>232</v>
      </c>
      <c r="D30" s="113"/>
      <c r="E30" s="111"/>
      <c r="F30" s="48" t="s">
        <v>229</v>
      </c>
    </row>
    <row r="31" spans="1:6" ht="264.60000000000002" customHeight="1">
      <c r="A31" s="55" t="s">
        <v>129</v>
      </c>
      <c r="B31" s="113" t="s">
        <v>47</v>
      </c>
      <c r="C31" s="113" t="s">
        <v>233</v>
      </c>
      <c r="D31" s="113"/>
      <c r="E31" s="56"/>
      <c r="F31" s="48" t="s">
        <v>229</v>
      </c>
    </row>
    <row r="32" spans="1:6" ht="150.6" customHeight="1">
      <c r="A32" s="55" t="s">
        <v>130</v>
      </c>
      <c r="B32" s="113" t="s">
        <v>47</v>
      </c>
      <c r="C32" s="113" t="s">
        <v>84</v>
      </c>
      <c r="D32" s="113"/>
      <c r="E32" s="56"/>
      <c r="F32" s="48" t="s">
        <v>229</v>
      </c>
    </row>
    <row r="33" spans="1:6" ht="84.6" customHeight="1">
      <c r="A33" s="55" t="s">
        <v>131</v>
      </c>
      <c r="B33" s="113" t="s">
        <v>47</v>
      </c>
      <c r="C33" s="113"/>
      <c r="D33" s="113"/>
      <c r="E33" s="56"/>
      <c r="F33" s="57"/>
    </row>
    <row r="34" spans="1:6" ht="203.45" customHeight="1">
      <c r="A34" s="55" t="s">
        <v>132</v>
      </c>
      <c r="B34" s="113" t="s">
        <v>47</v>
      </c>
      <c r="C34" s="113" t="s">
        <v>234</v>
      </c>
      <c r="D34" s="161" t="s">
        <v>274</v>
      </c>
      <c r="E34" s="159">
        <v>55.3</v>
      </c>
      <c r="F34" s="48" t="s">
        <v>215</v>
      </c>
    </row>
    <row r="35" spans="1:6" ht="161.44999999999999" customHeight="1">
      <c r="A35" s="55" t="s">
        <v>133</v>
      </c>
      <c r="B35" s="113" t="s">
        <v>47</v>
      </c>
      <c r="C35" s="113" t="s">
        <v>55</v>
      </c>
      <c r="D35" s="161" t="s">
        <v>275</v>
      </c>
      <c r="E35" s="111">
        <v>79.400000000000006</v>
      </c>
      <c r="F35" s="48" t="s">
        <v>215</v>
      </c>
    </row>
    <row r="36" spans="1:6" ht="226.15" customHeight="1">
      <c r="A36" s="55" t="s">
        <v>134</v>
      </c>
      <c r="B36" s="113" t="s">
        <v>47</v>
      </c>
      <c r="C36" s="113" t="s">
        <v>237</v>
      </c>
      <c r="D36" s="113"/>
      <c r="E36" s="111"/>
      <c r="F36" s="48" t="s">
        <v>229</v>
      </c>
    </row>
    <row r="37" spans="1:6" ht="163.15" customHeight="1">
      <c r="A37" s="55" t="s">
        <v>135</v>
      </c>
      <c r="B37" s="113" t="s">
        <v>47</v>
      </c>
      <c r="C37" s="113" t="s">
        <v>238</v>
      </c>
      <c r="D37" s="161" t="s">
        <v>276</v>
      </c>
      <c r="E37" s="111"/>
      <c r="F37" s="48" t="s">
        <v>215</v>
      </c>
    </row>
    <row r="38" spans="1:6" ht="119.45" customHeight="1">
      <c r="A38" s="55" t="s">
        <v>136</v>
      </c>
      <c r="B38" s="113" t="s">
        <v>47</v>
      </c>
      <c r="C38" s="113" t="s">
        <v>239</v>
      </c>
      <c r="D38" s="113"/>
      <c r="E38" s="111"/>
      <c r="F38" s="48" t="s">
        <v>229</v>
      </c>
    </row>
    <row r="39" spans="1:6" ht="385.15" customHeight="1">
      <c r="A39" s="55" t="s">
        <v>137</v>
      </c>
      <c r="B39" s="113" t="s">
        <v>47</v>
      </c>
      <c r="C39" s="113" t="s">
        <v>240</v>
      </c>
      <c r="D39" s="161" t="s">
        <v>277</v>
      </c>
      <c r="E39" s="111"/>
      <c r="F39" s="48" t="s">
        <v>215</v>
      </c>
    </row>
    <row r="40" spans="1:6" ht="189.6" customHeight="1">
      <c r="A40" s="55" t="s">
        <v>138</v>
      </c>
      <c r="B40" s="113" t="s">
        <v>47</v>
      </c>
      <c r="C40" s="113" t="s">
        <v>241</v>
      </c>
      <c r="D40" s="161" t="s">
        <v>278</v>
      </c>
      <c r="E40" s="159">
        <v>65.900000000000006</v>
      </c>
      <c r="F40" s="48" t="s">
        <v>215</v>
      </c>
    </row>
    <row r="41" spans="1:6" ht="151.15" customHeight="1">
      <c r="A41" s="55" t="s">
        <v>139</v>
      </c>
      <c r="B41" s="113" t="s">
        <v>47</v>
      </c>
      <c r="C41" s="113" t="s">
        <v>242</v>
      </c>
      <c r="D41" s="161" t="s">
        <v>279</v>
      </c>
      <c r="E41" s="111"/>
      <c r="F41" s="48" t="s">
        <v>215</v>
      </c>
    </row>
    <row r="42" spans="1:6" ht="258.60000000000002" customHeight="1">
      <c r="A42" s="55" t="s">
        <v>202</v>
      </c>
      <c r="B42" s="113" t="s">
        <v>47</v>
      </c>
      <c r="C42" s="113" t="s">
        <v>249</v>
      </c>
      <c r="D42" s="161" t="s">
        <v>280</v>
      </c>
      <c r="E42" s="56"/>
      <c r="F42" s="48" t="s">
        <v>215</v>
      </c>
    </row>
    <row r="43" spans="1:6" ht="186.6" customHeight="1" thickBot="1">
      <c r="A43" s="145" t="s">
        <v>203</v>
      </c>
      <c r="B43" s="49" t="s">
        <v>47</v>
      </c>
      <c r="C43" s="113" t="s">
        <v>250</v>
      </c>
      <c r="D43" s="113" t="s">
        <v>243</v>
      </c>
      <c r="E43" s="146"/>
      <c r="F43" s="48" t="s">
        <v>215</v>
      </c>
    </row>
    <row r="44" spans="1:6" ht="24" customHeight="1" thickBot="1">
      <c r="A44" s="224" t="s">
        <v>44</v>
      </c>
      <c r="B44" s="225"/>
      <c r="C44" s="225"/>
      <c r="D44" s="225"/>
      <c r="E44" s="225"/>
      <c r="F44" s="226"/>
    </row>
    <row r="45" spans="1:6" ht="108.6" customHeight="1">
      <c r="A45" s="156" t="s">
        <v>11</v>
      </c>
      <c r="B45" s="73" t="s">
        <v>47</v>
      </c>
      <c r="C45" s="73" t="s">
        <v>213</v>
      </c>
      <c r="D45" s="72"/>
      <c r="E45" s="72"/>
      <c r="F45" s="157"/>
    </row>
    <row r="46" spans="1:6" ht="204" customHeight="1">
      <c r="A46" s="55" t="s">
        <v>48</v>
      </c>
      <c r="B46" s="147" t="s">
        <v>47</v>
      </c>
      <c r="C46" s="148" t="s">
        <v>247</v>
      </c>
      <c r="D46" s="149" t="s">
        <v>281</v>
      </c>
      <c r="E46" s="56"/>
      <c r="F46" s="48" t="s">
        <v>215</v>
      </c>
    </row>
    <row r="47" spans="1:6" ht="131.25">
      <c r="A47" s="58" t="s">
        <v>12</v>
      </c>
      <c r="B47" s="113" t="s">
        <v>210</v>
      </c>
      <c r="C47" s="113" t="s">
        <v>213</v>
      </c>
      <c r="D47" s="56"/>
      <c r="E47" s="56"/>
      <c r="F47" s="57"/>
    </row>
    <row r="48" spans="1:6" ht="83.45" customHeight="1">
      <c r="A48" s="55" t="s">
        <v>14</v>
      </c>
      <c r="B48" s="113" t="s">
        <v>47</v>
      </c>
      <c r="C48" s="113" t="s">
        <v>113</v>
      </c>
      <c r="D48" s="113" t="s">
        <v>114</v>
      </c>
      <c r="E48" s="111">
        <v>100</v>
      </c>
      <c r="F48" s="48" t="s">
        <v>195</v>
      </c>
    </row>
    <row r="49" spans="1:6" ht="243.75">
      <c r="A49" s="55" t="s">
        <v>13</v>
      </c>
      <c r="B49" s="113" t="s">
        <v>47</v>
      </c>
      <c r="C49" s="113" t="s">
        <v>218</v>
      </c>
      <c r="D49" s="113" t="s">
        <v>219</v>
      </c>
      <c r="E49" s="111">
        <v>43</v>
      </c>
      <c r="F49" s="48" t="s">
        <v>220</v>
      </c>
    </row>
    <row r="50" spans="1:6" ht="186.6" customHeight="1">
      <c r="A50" s="55" t="s">
        <v>15</v>
      </c>
      <c r="B50" s="113" t="s">
        <v>47</v>
      </c>
      <c r="C50" s="113" t="s">
        <v>54</v>
      </c>
      <c r="D50" s="113"/>
      <c r="E50" s="56"/>
      <c r="F50" s="48" t="s">
        <v>214</v>
      </c>
    </row>
    <row r="51" spans="1:6" ht="156" customHeight="1">
      <c r="A51" s="55" t="s">
        <v>16</v>
      </c>
      <c r="B51" s="113" t="s">
        <v>47</v>
      </c>
      <c r="C51" s="113" t="s">
        <v>57</v>
      </c>
      <c r="D51" s="113" t="s">
        <v>244</v>
      </c>
      <c r="E51" s="56"/>
      <c r="F51" s="48" t="s">
        <v>230</v>
      </c>
    </row>
    <row r="52" spans="1:6" ht="102" customHeight="1">
      <c r="A52" s="55" t="s">
        <v>17</v>
      </c>
      <c r="B52" s="113" t="s">
        <v>9</v>
      </c>
      <c r="C52" s="113" t="s">
        <v>115</v>
      </c>
      <c r="D52" s="113"/>
      <c r="E52" s="56"/>
      <c r="F52" s="48" t="s">
        <v>215</v>
      </c>
    </row>
    <row r="53" spans="1:6" ht="154.15" customHeight="1">
      <c r="A53" s="55" t="s">
        <v>18</v>
      </c>
      <c r="B53" s="113" t="s">
        <v>47</v>
      </c>
      <c r="C53" s="113" t="s">
        <v>216</v>
      </c>
      <c r="D53" s="150" t="s">
        <v>217</v>
      </c>
      <c r="E53" s="56"/>
      <c r="F53" s="48" t="s">
        <v>215</v>
      </c>
    </row>
    <row r="54" spans="1:6" ht="282" thickBot="1">
      <c r="A54" s="151" t="s">
        <v>204</v>
      </c>
      <c r="B54" s="152" t="s">
        <v>246</v>
      </c>
      <c r="C54" s="152" t="s">
        <v>245</v>
      </c>
      <c r="D54" s="152" t="s">
        <v>282</v>
      </c>
      <c r="E54" s="153"/>
      <c r="F54" s="158" t="s">
        <v>215</v>
      </c>
    </row>
  </sheetData>
  <mergeCells count="15">
    <mergeCell ref="A20:F20"/>
    <mergeCell ref="A44:F44"/>
    <mergeCell ref="A11:A13"/>
    <mergeCell ref="B11:B13"/>
    <mergeCell ref="F12:F13"/>
    <mergeCell ref="E12:E13"/>
    <mergeCell ref="D12:D13"/>
    <mergeCell ref="C12:C13"/>
    <mergeCell ref="A8:F8"/>
    <mergeCell ref="A1:F1"/>
    <mergeCell ref="A4:A5"/>
    <mergeCell ref="B4:B5"/>
    <mergeCell ref="C4:E4"/>
    <mergeCell ref="F4:F5"/>
    <mergeCell ref="B2:D2"/>
  </mergeCells>
  <pageMargins left="0.51181102362204722" right="0.31496062992125984" top="0.35433070866141736" bottom="0.35433070866141736" header="0.31496062992125984" footer="0.31496062992125984"/>
  <pageSetup paperSize="9" scale="5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93"/>
  <sheetViews>
    <sheetView topLeftCell="A64" zoomScale="70" zoomScaleNormal="70" workbookViewId="0">
      <selection activeCell="E71" sqref="E71"/>
    </sheetView>
  </sheetViews>
  <sheetFormatPr defaultColWidth="8.85546875" defaultRowHeight="15"/>
  <cols>
    <col min="1" max="1" width="72.28515625" style="20" customWidth="1"/>
    <col min="2" max="2" width="14.7109375" style="20" customWidth="1"/>
    <col min="3" max="3" width="31.42578125" style="20" customWidth="1"/>
    <col min="4" max="4" width="30.7109375" style="22" customWidth="1"/>
    <col min="5" max="5" width="27.42578125" style="28" customWidth="1"/>
    <col min="6" max="6" width="19" style="22" customWidth="1"/>
    <col min="7" max="7" width="65.7109375" style="31" customWidth="1"/>
    <col min="8" max="16384" width="8.85546875" style="1"/>
  </cols>
  <sheetData>
    <row r="1" spans="1:15">
      <c r="E1" s="22"/>
    </row>
    <row r="2" spans="1:15" ht="18.75">
      <c r="A2" s="236" t="s">
        <v>27</v>
      </c>
      <c r="B2" s="236"/>
      <c r="C2" s="236"/>
      <c r="D2" s="236"/>
      <c r="E2" s="236"/>
      <c r="F2" s="236"/>
      <c r="G2" s="236"/>
      <c r="H2" s="23"/>
      <c r="I2" s="23"/>
      <c r="J2" s="23"/>
      <c r="K2" s="23"/>
    </row>
    <row r="3" spans="1:15" ht="18.75">
      <c r="A3" s="237" t="s">
        <v>74</v>
      </c>
      <c r="B3" s="237"/>
      <c r="C3" s="237"/>
      <c r="D3" s="237"/>
      <c r="E3" s="237"/>
      <c r="F3" s="237"/>
      <c r="G3" s="237"/>
      <c r="H3" s="23"/>
      <c r="I3" s="23"/>
      <c r="J3" s="23"/>
      <c r="K3" s="23"/>
    </row>
    <row r="4" spans="1:15" ht="20.45" customHeight="1">
      <c r="A4" s="236" t="s">
        <v>75</v>
      </c>
      <c r="B4" s="236"/>
      <c r="C4" s="236"/>
      <c r="D4" s="236"/>
      <c r="E4" s="236"/>
      <c r="F4" s="236"/>
      <c r="G4" s="236"/>
      <c r="I4" s="23"/>
      <c r="J4" s="23"/>
      <c r="K4" s="23"/>
    </row>
    <row r="5" spans="1:15" ht="18.75">
      <c r="A5" s="237" t="s">
        <v>206</v>
      </c>
      <c r="B5" s="237"/>
      <c r="C5" s="237"/>
      <c r="D5" s="237"/>
      <c r="E5" s="237"/>
      <c r="F5" s="237"/>
      <c r="G5" s="237"/>
      <c r="H5" s="23"/>
      <c r="I5" s="23"/>
      <c r="J5" s="23"/>
      <c r="K5" s="23"/>
    </row>
    <row r="6" spans="1:15" ht="19.5" thickBot="1">
      <c r="A6" s="24"/>
      <c r="B6" s="114"/>
      <c r="C6" s="114"/>
      <c r="D6" s="114"/>
      <c r="E6" s="114"/>
      <c r="F6" s="114"/>
      <c r="G6" s="29"/>
      <c r="H6" s="23"/>
      <c r="I6" s="23"/>
      <c r="J6" s="23"/>
      <c r="K6" s="23"/>
    </row>
    <row r="7" spans="1:15" ht="21" customHeight="1" thickBot="1">
      <c r="A7" s="241" t="s">
        <v>266</v>
      </c>
      <c r="B7" s="243" t="s">
        <v>61</v>
      </c>
      <c r="C7" s="247" t="s">
        <v>62</v>
      </c>
      <c r="D7" s="248"/>
      <c r="E7" s="248"/>
      <c r="F7" s="249"/>
      <c r="G7" s="245" t="s">
        <v>265</v>
      </c>
      <c r="H7" s="25"/>
      <c r="I7" s="25"/>
      <c r="J7" s="25"/>
      <c r="K7" s="25"/>
      <c r="L7" s="25"/>
      <c r="M7" s="26"/>
      <c r="N7" s="26"/>
      <c r="O7" s="26"/>
    </row>
    <row r="8" spans="1:15" ht="50.45" customHeight="1" thickBot="1">
      <c r="A8" s="242"/>
      <c r="B8" s="244"/>
      <c r="C8" s="37" t="s">
        <v>143</v>
      </c>
      <c r="D8" s="37" t="s">
        <v>144</v>
      </c>
      <c r="E8" s="108" t="s">
        <v>77</v>
      </c>
      <c r="F8" s="37" t="s">
        <v>76</v>
      </c>
      <c r="G8" s="246"/>
      <c r="H8" s="25"/>
      <c r="I8" s="25"/>
      <c r="J8" s="25"/>
      <c r="K8" s="25"/>
      <c r="L8" s="25"/>
      <c r="M8" s="26"/>
      <c r="N8" s="26"/>
      <c r="O8" s="26"/>
    </row>
    <row r="9" spans="1:15" ht="39" customHeight="1" thickBot="1">
      <c r="A9" s="233" t="s">
        <v>259</v>
      </c>
      <c r="B9" s="234"/>
      <c r="C9" s="234"/>
      <c r="D9" s="234"/>
      <c r="E9" s="234"/>
      <c r="F9" s="234"/>
      <c r="G9" s="235"/>
    </row>
    <row r="10" spans="1:15" ht="95.45" customHeight="1">
      <c r="A10" s="76" t="s">
        <v>86</v>
      </c>
      <c r="B10" s="77" t="s">
        <v>63</v>
      </c>
      <c r="C10" s="78">
        <v>109.3</v>
      </c>
      <c r="D10" s="78">
        <v>99.7</v>
      </c>
      <c r="E10" s="79"/>
      <c r="F10" s="80"/>
      <c r="G10" s="81" t="s">
        <v>191</v>
      </c>
    </row>
    <row r="11" spans="1:15" ht="55.15" customHeight="1">
      <c r="A11" s="82" t="s">
        <v>87</v>
      </c>
      <c r="B11" s="111" t="s">
        <v>63</v>
      </c>
      <c r="C11" s="47">
        <v>28.7</v>
      </c>
      <c r="D11" s="47">
        <v>20.3</v>
      </c>
      <c r="E11" s="83"/>
      <c r="F11" s="84"/>
      <c r="G11" s="85" t="s">
        <v>191</v>
      </c>
    </row>
    <row r="12" spans="1:15" ht="77.45" customHeight="1">
      <c r="A12" s="82" t="s">
        <v>88</v>
      </c>
      <c r="B12" s="111" t="s">
        <v>63</v>
      </c>
      <c r="C12" s="86">
        <v>108.5</v>
      </c>
      <c r="D12" s="111">
        <v>111.1</v>
      </c>
      <c r="E12" s="83"/>
      <c r="F12" s="84"/>
      <c r="G12" s="85" t="s">
        <v>191</v>
      </c>
    </row>
    <row r="13" spans="1:15" ht="60" customHeight="1">
      <c r="A13" s="82" t="s">
        <v>89</v>
      </c>
      <c r="B13" s="111" t="s">
        <v>63</v>
      </c>
      <c r="C13" s="111">
        <v>101.5</v>
      </c>
      <c r="D13" s="111">
        <v>101.5</v>
      </c>
      <c r="E13" s="83"/>
      <c r="F13" s="84"/>
      <c r="G13" s="85" t="s">
        <v>191</v>
      </c>
    </row>
    <row r="14" spans="1:15" ht="75" customHeight="1" thickBot="1">
      <c r="A14" s="87" t="s">
        <v>90</v>
      </c>
      <c r="B14" s="88" t="s">
        <v>64</v>
      </c>
      <c r="C14" s="51">
        <v>29904.2</v>
      </c>
      <c r="D14" s="51">
        <v>25300</v>
      </c>
      <c r="E14" s="51">
        <v>29229.1</v>
      </c>
      <c r="F14" s="80">
        <f>E14/D14*100</f>
        <v>115.53003952569169</v>
      </c>
      <c r="G14" s="116" t="s">
        <v>267</v>
      </c>
      <c r="H14" s="36"/>
    </row>
    <row r="15" spans="1:15" ht="40.9" customHeight="1" thickBot="1">
      <c r="A15" s="238" t="s">
        <v>10</v>
      </c>
      <c r="B15" s="239"/>
      <c r="C15" s="239"/>
      <c r="D15" s="239"/>
      <c r="E15" s="239"/>
      <c r="F15" s="239"/>
      <c r="G15" s="240"/>
    </row>
    <row r="16" spans="1:15" ht="18.600000000000001" customHeight="1" thickBot="1">
      <c r="A16" s="233" t="s">
        <v>85</v>
      </c>
      <c r="B16" s="234"/>
      <c r="C16" s="234"/>
      <c r="D16" s="234"/>
      <c r="E16" s="234"/>
      <c r="F16" s="234"/>
      <c r="G16" s="235"/>
    </row>
    <row r="17" spans="1:8" ht="113.45" customHeight="1">
      <c r="A17" s="89" t="s">
        <v>116</v>
      </c>
      <c r="B17" s="90" t="s">
        <v>66</v>
      </c>
      <c r="C17" s="54" t="s">
        <v>118</v>
      </c>
      <c r="D17" s="54">
        <v>6016.3</v>
      </c>
      <c r="E17" s="54">
        <v>1972.4</v>
      </c>
      <c r="F17" s="91">
        <f>E17/D17*100</f>
        <v>32.784269401459369</v>
      </c>
      <c r="G17" s="92" t="s">
        <v>254</v>
      </c>
    </row>
    <row r="18" spans="1:8" ht="292.89999999999998" customHeight="1">
      <c r="A18" s="82" t="s">
        <v>91</v>
      </c>
      <c r="B18" s="111" t="s">
        <v>78</v>
      </c>
      <c r="C18" s="47">
        <v>388</v>
      </c>
      <c r="D18" s="47">
        <v>410</v>
      </c>
      <c r="E18" s="117">
        <v>112.5</v>
      </c>
      <c r="F18" s="91">
        <f>E18/D18*100</f>
        <v>27.439024390243905</v>
      </c>
      <c r="G18" s="93" t="s">
        <v>262</v>
      </c>
      <c r="H18" s="118"/>
    </row>
    <row r="19" spans="1:8" ht="45.6" customHeight="1">
      <c r="A19" s="82" t="s">
        <v>92</v>
      </c>
      <c r="B19" s="111" t="s">
        <v>67</v>
      </c>
      <c r="C19" s="47">
        <v>11.7</v>
      </c>
      <c r="D19" s="47">
        <v>22</v>
      </c>
      <c r="E19" s="83"/>
      <c r="F19" s="91"/>
      <c r="G19" s="93" t="s">
        <v>192</v>
      </c>
    </row>
    <row r="20" spans="1:8" ht="89.45" customHeight="1">
      <c r="A20" s="82" t="s">
        <v>145</v>
      </c>
      <c r="B20" s="111" t="s">
        <v>68</v>
      </c>
      <c r="C20" s="111" t="s">
        <v>99</v>
      </c>
      <c r="D20" s="111">
        <v>15</v>
      </c>
      <c r="E20" s="159">
        <v>8</v>
      </c>
      <c r="F20" s="91">
        <f>E20/D20*100</f>
        <v>53.333333333333336</v>
      </c>
      <c r="G20" s="93" t="s">
        <v>268</v>
      </c>
    </row>
    <row r="21" spans="1:8" ht="57" thickBot="1">
      <c r="A21" s="82" t="s">
        <v>93</v>
      </c>
      <c r="B21" s="111" t="s">
        <v>68</v>
      </c>
      <c r="C21" s="111">
        <v>1</v>
      </c>
      <c r="D21" s="111">
        <v>1</v>
      </c>
      <c r="E21" s="111">
        <v>1</v>
      </c>
      <c r="F21" s="91">
        <v>100</v>
      </c>
      <c r="G21" s="93" t="s">
        <v>195</v>
      </c>
    </row>
    <row r="22" spans="1:8" ht="20.45" customHeight="1" thickBot="1">
      <c r="A22" s="233" t="s">
        <v>79</v>
      </c>
      <c r="B22" s="234"/>
      <c r="C22" s="234"/>
      <c r="D22" s="234"/>
      <c r="E22" s="234"/>
      <c r="F22" s="234"/>
      <c r="G22" s="235"/>
    </row>
    <row r="23" spans="1:8" ht="58.15" customHeight="1">
      <c r="A23" s="89" t="s">
        <v>94</v>
      </c>
      <c r="B23" s="90" t="s">
        <v>70</v>
      </c>
      <c r="C23" s="77">
        <v>921.6</v>
      </c>
      <c r="D23" s="111">
        <v>934.5</v>
      </c>
      <c r="E23" s="111">
        <v>474.4</v>
      </c>
      <c r="F23" s="91">
        <f>E23/D23*100</f>
        <v>50.765115034777949</v>
      </c>
      <c r="G23" s="92" t="s">
        <v>269</v>
      </c>
    </row>
    <row r="24" spans="1:8" ht="63.6" customHeight="1">
      <c r="A24" s="82" t="s">
        <v>95</v>
      </c>
      <c r="B24" s="111" t="s">
        <v>70</v>
      </c>
      <c r="C24" s="94">
        <v>482.5</v>
      </c>
      <c r="D24" s="94">
        <v>489.7</v>
      </c>
      <c r="E24" s="94">
        <v>262.8</v>
      </c>
      <c r="F24" s="91">
        <f>E24/D24*100</f>
        <v>53.665509495609562</v>
      </c>
      <c r="G24" s="92" t="s">
        <v>269</v>
      </c>
    </row>
    <row r="25" spans="1:8" ht="66" customHeight="1">
      <c r="A25" s="82" t="s">
        <v>96</v>
      </c>
      <c r="B25" s="111" t="s">
        <v>67</v>
      </c>
      <c r="C25" s="111">
        <v>17.3</v>
      </c>
      <c r="D25" s="111">
        <v>26.2</v>
      </c>
      <c r="E25" s="83"/>
      <c r="F25" s="91"/>
      <c r="G25" s="93" t="s">
        <v>193</v>
      </c>
    </row>
    <row r="26" spans="1:8" ht="56.25">
      <c r="A26" s="82" t="s">
        <v>146</v>
      </c>
      <c r="B26" s="111" t="s">
        <v>63</v>
      </c>
      <c r="C26" s="111" t="s">
        <v>99</v>
      </c>
      <c r="D26" s="47">
        <v>3</v>
      </c>
      <c r="E26" s="83"/>
      <c r="F26" s="91"/>
      <c r="G26" s="93" t="s">
        <v>194</v>
      </c>
    </row>
    <row r="27" spans="1:8" ht="80.45" customHeight="1">
      <c r="A27" s="82" t="s">
        <v>187</v>
      </c>
      <c r="B27" s="111" t="s">
        <v>63</v>
      </c>
      <c r="C27" s="111" t="s">
        <v>99</v>
      </c>
      <c r="D27" s="47">
        <v>2.8</v>
      </c>
      <c r="E27" s="83"/>
      <c r="F27" s="91"/>
      <c r="G27" s="93" t="s">
        <v>194</v>
      </c>
    </row>
    <row r="28" spans="1:8" ht="57.6" customHeight="1">
      <c r="A28" s="82" t="s">
        <v>97</v>
      </c>
      <c r="B28" s="111" t="s">
        <v>80</v>
      </c>
      <c r="C28" s="111">
        <v>340</v>
      </c>
      <c r="D28" s="111">
        <v>400</v>
      </c>
      <c r="E28" s="83"/>
      <c r="F28" s="91"/>
      <c r="G28" s="93" t="s">
        <v>193</v>
      </c>
    </row>
    <row r="29" spans="1:8" ht="37.5">
      <c r="A29" s="82" t="s">
        <v>98</v>
      </c>
      <c r="B29" s="111" t="s">
        <v>81</v>
      </c>
      <c r="C29" s="111">
        <v>24</v>
      </c>
      <c r="D29" s="111">
        <v>18</v>
      </c>
      <c r="E29" s="83"/>
      <c r="F29" s="91"/>
      <c r="G29" s="93" t="s">
        <v>193</v>
      </c>
    </row>
    <row r="30" spans="1:8" ht="76.900000000000006" customHeight="1">
      <c r="A30" s="82" t="s">
        <v>100</v>
      </c>
      <c r="B30" s="111" t="s">
        <v>82</v>
      </c>
      <c r="C30" s="47">
        <v>320996.06599999999</v>
      </c>
      <c r="D30" s="111">
        <v>234672.23</v>
      </c>
      <c r="E30" s="97">
        <v>260314.334</v>
      </c>
      <c r="F30" s="91">
        <f>D30/E30*100</f>
        <v>90.149561260810174</v>
      </c>
      <c r="G30" s="93" t="s">
        <v>200</v>
      </c>
    </row>
    <row r="31" spans="1:8" ht="46.9" customHeight="1">
      <c r="A31" s="87" t="s">
        <v>101</v>
      </c>
      <c r="B31" s="88" t="s">
        <v>73</v>
      </c>
      <c r="C31" s="120">
        <v>5325</v>
      </c>
      <c r="D31" s="51">
        <v>5351</v>
      </c>
      <c r="E31" s="51">
        <v>2235</v>
      </c>
      <c r="F31" s="91">
        <f>E31/D31*100</f>
        <v>41.76789385161652</v>
      </c>
      <c r="G31" s="121" t="s">
        <v>193</v>
      </c>
    </row>
    <row r="32" spans="1:8" ht="97.9" customHeight="1">
      <c r="A32" s="75" t="s">
        <v>147</v>
      </c>
      <c r="B32" s="111" t="s">
        <v>63</v>
      </c>
      <c r="C32" s="86">
        <v>113.8</v>
      </c>
      <c r="D32" s="47">
        <v>99</v>
      </c>
      <c r="E32" s="83"/>
      <c r="F32" s="86"/>
      <c r="G32" s="95" t="s">
        <v>191</v>
      </c>
    </row>
    <row r="33" spans="1:7" ht="63" customHeight="1">
      <c r="A33" s="75" t="s">
        <v>148</v>
      </c>
      <c r="B33" s="111" t="s">
        <v>63</v>
      </c>
      <c r="C33" s="86">
        <v>113.6</v>
      </c>
      <c r="D33" s="47">
        <v>98.3</v>
      </c>
      <c r="E33" s="83"/>
      <c r="F33" s="86"/>
      <c r="G33" s="95" t="s">
        <v>191</v>
      </c>
    </row>
    <row r="34" spans="1:7" ht="99.6" customHeight="1">
      <c r="A34" s="75" t="s">
        <v>149</v>
      </c>
      <c r="B34" s="111" t="s">
        <v>63</v>
      </c>
      <c r="C34" s="86">
        <v>116.9</v>
      </c>
      <c r="D34" s="47">
        <v>97.3</v>
      </c>
      <c r="E34" s="83"/>
      <c r="F34" s="86"/>
      <c r="G34" s="95" t="s">
        <v>191</v>
      </c>
    </row>
    <row r="35" spans="1:7" ht="60.6" customHeight="1">
      <c r="A35" s="75" t="s">
        <v>150</v>
      </c>
      <c r="B35" s="111" t="s">
        <v>63</v>
      </c>
      <c r="C35" s="86">
        <v>99.1</v>
      </c>
      <c r="D35" s="47">
        <v>102.6</v>
      </c>
      <c r="E35" s="83"/>
      <c r="F35" s="86"/>
      <c r="G35" s="95" t="s">
        <v>191</v>
      </c>
    </row>
    <row r="36" spans="1:7" ht="99.6" customHeight="1">
      <c r="A36" s="75" t="s">
        <v>151</v>
      </c>
      <c r="B36" s="111" t="s">
        <v>63</v>
      </c>
      <c r="C36" s="86">
        <v>96</v>
      </c>
      <c r="D36" s="47">
        <v>108.6</v>
      </c>
      <c r="E36" s="83"/>
      <c r="F36" s="86"/>
      <c r="G36" s="95" t="s">
        <v>191</v>
      </c>
    </row>
    <row r="37" spans="1:7" ht="44.45" customHeight="1">
      <c r="A37" s="75" t="s">
        <v>152</v>
      </c>
      <c r="B37" s="111" t="s">
        <v>63</v>
      </c>
      <c r="C37" s="86">
        <v>103</v>
      </c>
      <c r="D37" s="47">
        <v>102</v>
      </c>
      <c r="E37" s="83"/>
      <c r="F37" s="86"/>
      <c r="G37" s="95" t="s">
        <v>191</v>
      </c>
    </row>
    <row r="38" spans="1:7" ht="46.15" customHeight="1">
      <c r="A38" s="75" t="s">
        <v>153</v>
      </c>
      <c r="B38" s="111" t="s">
        <v>63</v>
      </c>
      <c r="C38" s="86">
        <v>104</v>
      </c>
      <c r="D38" s="47">
        <v>102</v>
      </c>
      <c r="E38" s="83"/>
      <c r="F38" s="86"/>
      <c r="G38" s="95" t="s">
        <v>191</v>
      </c>
    </row>
    <row r="39" spans="1:7" ht="144" customHeight="1">
      <c r="A39" s="75" t="s">
        <v>154</v>
      </c>
      <c r="B39" s="111" t="s">
        <v>169</v>
      </c>
      <c r="C39" s="86">
        <v>2157.5500000000002</v>
      </c>
      <c r="D39" s="47">
        <v>400</v>
      </c>
      <c r="E39" s="83"/>
      <c r="F39" s="86"/>
      <c r="G39" s="95" t="s">
        <v>260</v>
      </c>
    </row>
    <row r="40" spans="1:7" ht="138.6" customHeight="1">
      <c r="A40" s="75" t="s">
        <v>155</v>
      </c>
      <c r="B40" s="111" t="s">
        <v>169</v>
      </c>
      <c r="C40" s="96">
        <v>112.087</v>
      </c>
      <c r="D40" s="47">
        <v>50</v>
      </c>
      <c r="E40" s="83"/>
      <c r="F40" s="86"/>
      <c r="G40" s="95" t="s">
        <v>193</v>
      </c>
    </row>
    <row r="41" spans="1:7" ht="130.9" customHeight="1">
      <c r="A41" s="75" t="s">
        <v>156</v>
      </c>
      <c r="B41" s="111" t="s">
        <v>169</v>
      </c>
      <c r="C41" s="86">
        <v>127.2</v>
      </c>
      <c r="D41" s="47">
        <v>105.7</v>
      </c>
      <c r="E41" s="47">
        <v>58.4</v>
      </c>
      <c r="F41" s="86">
        <f>E41/D41*100</f>
        <v>55.25070955534531</v>
      </c>
      <c r="G41" s="95" t="s">
        <v>261</v>
      </c>
    </row>
    <row r="42" spans="1:7" ht="165" customHeight="1">
      <c r="A42" s="75" t="s">
        <v>157</v>
      </c>
      <c r="B42" s="111" t="s">
        <v>169</v>
      </c>
      <c r="C42" s="96">
        <v>24.712</v>
      </c>
      <c r="D42" s="47">
        <v>17.2</v>
      </c>
      <c r="E42" s="83"/>
      <c r="F42" s="86"/>
      <c r="G42" s="95" t="s">
        <v>192</v>
      </c>
    </row>
    <row r="43" spans="1:7" ht="124.15" customHeight="1">
      <c r="A43" s="75" t="s">
        <v>158</v>
      </c>
      <c r="B43" s="111" t="s">
        <v>73</v>
      </c>
      <c r="C43" s="86">
        <v>185</v>
      </c>
      <c r="D43" s="47">
        <v>30</v>
      </c>
      <c r="E43" s="83"/>
      <c r="F43" s="86"/>
      <c r="G43" s="95" t="s">
        <v>192</v>
      </c>
    </row>
    <row r="44" spans="1:7" ht="177" customHeight="1">
      <c r="A44" s="75" t="s">
        <v>159</v>
      </c>
      <c r="B44" s="111" t="s">
        <v>184</v>
      </c>
      <c r="C44" s="96">
        <v>1593.904</v>
      </c>
      <c r="D44" s="47">
        <v>1000</v>
      </c>
      <c r="E44" s="83"/>
      <c r="F44" s="86"/>
      <c r="G44" s="95" t="s">
        <v>193</v>
      </c>
    </row>
    <row r="45" spans="1:7" ht="83.45" customHeight="1">
      <c r="A45" s="75" t="s">
        <v>160</v>
      </c>
      <c r="B45" s="111" t="s">
        <v>66</v>
      </c>
      <c r="C45" s="86">
        <v>497</v>
      </c>
      <c r="D45" s="47">
        <v>400</v>
      </c>
      <c r="E45" s="47">
        <v>277</v>
      </c>
      <c r="F45" s="86">
        <f>E45/D45*100</f>
        <v>69.25</v>
      </c>
      <c r="G45" s="95" t="s">
        <v>193</v>
      </c>
    </row>
    <row r="46" spans="1:7" ht="154.15" customHeight="1">
      <c r="A46" s="75" t="s">
        <v>161</v>
      </c>
      <c r="B46" s="111" t="s">
        <v>63</v>
      </c>
      <c r="C46" s="86">
        <v>1.7</v>
      </c>
      <c r="D46" s="47">
        <v>1</v>
      </c>
      <c r="E46" s="83"/>
      <c r="F46" s="86"/>
      <c r="G46" s="95" t="s">
        <v>192</v>
      </c>
    </row>
    <row r="47" spans="1:7" ht="166.9" customHeight="1">
      <c r="A47" s="75" t="s">
        <v>162</v>
      </c>
      <c r="B47" s="111" t="s">
        <v>185</v>
      </c>
      <c r="C47" s="86">
        <v>21.6</v>
      </c>
      <c r="D47" s="47">
        <v>18.5</v>
      </c>
      <c r="E47" s="47">
        <v>12.2</v>
      </c>
      <c r="F47" s="86">
        <f>E47/D47*100</f>
        <v>65.945945945945937</v>
      </c>
      <c r="G47" s="95" t="s">
        <v>192</v>
      </c>
    </row>
    <row r="48" spans="1:7" ht="130.9" customHeight="1">
      <c r="A48" s="75" t="s">
        <v>163</v>
      </c>
      <c r="B48" s="111" t="s">
        <v>71</v>
      </c>
      <c r="C48" s="86">
        <v>66.5</v>
      </c>
      <c r="D48" s="47">
        <v>62.1</v>
      </c>
      <c r="E48" s="83"/>
      <c r="F48" s="86"/>
      <c r="G48" s="95" t="s">
        <v>192</v>
      </c>
    </row>
    <row r="49" spans="1:7" ht="154.9" customHeight="1">
      <c r="A49" s="75" t="s">
        <v>164</v>
      </c>
      <c r="B49" s="111" t="s">
        <v>165</v>
      </c>
      <c r="C49" s="86">
        <v>17.3</v>
      </c>
      <c r="D49" s="47">
        <v>17</v>
      </c>
      <c r="E49" s="47">
        <v>13.5</v>
      </c>
      <c r="F49" s="86">
        <f>E49/D49*100</f>
        <v>79.411764705882348</v>
      </c>
      <c r="G49" s="95" t="s">
        <v>192</v>
      </c>
    </row>
    <row r="50" spans="1:7" ht="78" customHeight="1">
      <c r="A50" s="75" t="s">
        <v>166</v>
      </c>
      <c r="B50" s="111" t="s">
        <v>63</v>
      </c>
      <c r="C50" s="96">
        <v>1.738</v>
      </c>
      <c r="D50" s="97">
        <v>0.48</v>
      </c>
      <c r="E50" s="83"/>
      <c r="F50" s="86"/>
      <c r="G50" s="95" t="s">
        <v>192</v>
      </c>
    </row>
    <row r="51" spans="1:7" ht="56.25">
      <c r="A51" s="75" t="s">
        <v>167</v>
      </c>
      <c r="B51" s="111" t="s">
        <v>63</v>
      </c>
      <c r="C51" s="96">
        <v>5.1440000000000001</v>
      </c>
      <c r="D51" s="47">
        <v>5.0999999999999996</v>
      </c>
      <c r="E51" s="83"/>
      <c r="F51" s="86"/>
      <c r="G51" s="95" t="s">
        <v>192</v>
      </c>
    </row>
    <row r="52" spans="1:7" ht="56.45" customHeight="1">
      <c r="A52" s="75" t="s">
        <v>168</v>
      </c>
      <c r="B52" s="111" t="s">
        <v>169</v>
      </c>
      <c r="C52" s="86">
        <v>54.8</v>
      </c>
      <c r="D52" s="47">
        <v>60</v>
      </c>
      <c r="E52" s="83"/>
      <c r="F52" s="86"/>
      <c r="G52" s="95" t="s">
        <v>192</v>
      </c>
    </row>
    <row r="53" spans="1:7" ht="58.9" customHeight="1">
      <c r="A53" s="75" t="s">
        <v>170</v>
      </c>
      <c r="B53" s="111" t="s">
        <v>65</v>
      </c>
      <c r="C53" s="86">
        <v>561.79999999999995</v>
      </c>
      <c r="D53" s="47">
        <v>400</v>
      </c>
      <c r="E53" s="47">
        <v>221.7</v>
      </c>
      <c r="F53" s="86">
        <f>E53/D53*100</f>
        <v>55.425000000000004</v>
      </c>
      <c r="G53" s="95" t="s">
        <v>261</v>
      </c>
    </row>
    <row r="54" spans="1:7" ht="58.15" customHeight="1">
      <c r="A54" s="75" t="s">
        <v>171</v>
      </c>
      <c r="B54" s="111" t="s">
        <v>65</v>
      </c>
      <c r="C54" s="86">
        <v>280.89999999999998</v>
      </c>
      <c r="D54" s="47">
        <v>266.5</v>
      </c>
      <c r="E54" s="47">
        <v>106.6</v>
      </c>
      <c r="F54" s="86">
        <f>E54/D54*100</f>
        <v>40</v>
      </c>
      <c r="G54" s="95" t="s">
        <v>261</v>
      </c>
    </row>
    <row r="55" spans="1:7" ht="37.5">
      <c r="A55" s="75" t="s">
        <v>172</v>
      </c>
      <c r="B55" s="111" t="s">
        <v>65</v>
      </c>
      <c r="C55" s="86">
        <v>61.2</v>
      </c>
      <c r="D55" s="47">
        <v>57.7</v>
      </c>
      <c r="E55" s="47">
        <v>25.5</v>
      </c>
      <c r="F55" s="86">
        <f>E55/D55*100</f>
        <v>44.194107452339686</v>
      </c>
      <c r="G55" s="95" t="s">
        <v>261</v>
      </c>
    </row>
    <row r="56" spans="1:7" ht="58.9" customHeight="1">
      <c r="A56" s="75" t="s">
        <v>173</v>
      </c>
      <c r="B56" s="111" t="s">
        <v>65</v>
      </c>
      <c r="C56" s="96">
        <v>0.83499999999999996</v>
      </c>
      <c r="D56" s="47">
        <v>1</v>
      </c>
      <c r="E56" s="83"/>
      <c r="F56" s="86"/>
      <c r="G56" s="95" t="s">
        <v>192</v>
      </c>
    </row>
    <row r="57" spans="1:7" ht="37.5">
      <c r="A57" s="75" t="s">
        <v>174</v>
      </c>
      <c r="B57" s="111" t="s">
        <v>69</v>
      </c>
      <c r="C57" s="86">
        <v>246.7</v>
      </c>
      <c r="D57" s="47">
        <v>213</v>
      </c>
      <c r="E57" s="47">
        <v>60.6</v>
      </c>
      <c r="F57" s="86">
        <f t="shared" ref="F57:F59" si="0">E57/D57*100</f>
        <v>28.450704225352112</v>
      </c>
      <c r="G57" s="95" t="s">
        <v>261</v>
      </c>
    </row>
    <row r="58" spans="1:7" ht="37.5">
      <c r="A58" s="75" t="s">
        <v>188</v>
      </c>
      <c r="B58" s="111" t="s">
        <v>65</v>
      </c>
      <c r="C58" s="98">
        <v>4.08</v>
      </c>
      <c r="D58" s="47">
        <v>2.8</v>
      </c>
      <c r="E58" s="47">
        <v>1.5</v>
      </c>
      <c r="F58" s="86">
        <f t="shared" si="0"/>
        <v>53.571428571428569</v>
      </c>
      <c r="G58" s="95" t="s">
        <v>261</v>
      </c>
    </row>
    <row r="59" spans="1:7" ht="37.5">
      <c r="A59" s="75" t="s">
        <v>175</v>
      </c>
      <c r="B59" s="111" t="s">
        <v>65</v>
      </c>
      <c r="C59" s="86">
        <v>0.9</v>
      </c>
      <c r="D59" s="47">
        <v>1</v>
      </c>
      <c r="E59" s="47">
        <v>0.4</v>
      </c>
      <c r="F59" s="86">
        <f t="shared" si="0"/>
        <v>40</v>
      </c>
      <c r="G59" s="95" t="s">
        <v>261</v>
      </c>
    </row>
    <row r="60" spans="1:7" ht="55.15" customHeight="1">
      <c r="A60" s="75" t="s">
        <v>176</v>
      </c>
      <c r="B60" s="111" t="s">
        <v>68</v>
      </c>
      <c r="C60" s="86" t="s">
        <v>99</v>
      </c>
      <c r="D60" s="99">
        <v>5</v>
      </c>
      <c r="E60" s="83"/>
      <c r="F60" s="86"/>
      <c r="G60" s="95" t="s">
        <v>194</v>
      </c>
    </row>
    <row r="61" spans="1:7" ht="90" customHeight="1">
      <c r="A61" s="75" t="s">
        <v>177</v>
      </c>
      <c r="B61" s="111" t="s">
        <v>63</v>
      </c>
      <c r="C61" s="86" t="s">
        <v>189</v>
      </c>
      <c r="D61" s="99">
        <v>6</v>
      </c>
      <c r="E61" s="83"/>
      <c r="F61" s="86"/>
      <c r="G61" s="95" t="s">
        <v>194</v>
      </c>
    </row>
    <row r="62" spans="1:7" ht="84.6" customHeight="1">
      <c r="A62" s="75" t="s">
        <v>178</v>
      </c>
      <c r="B62" s="111" t="s">
        <v>68</v>
      </c>
      <c r="C62" s="86" t="s">
        <v>99</v>
      </c>
      <c r="D62" s="99">
        <v>3</v>
      </c>
      <c r="E62" s="83"/>
      <c r="F62" s="86"/>
      <c r="G62" s="95" t="s">
        <v>194</v>
      </c>
    </row>
    <row r="63" spans="1:7" ht="106.9" customHeight="1">
      <c r="A63" s="75" t="s">
        <v>179</v>
      </c>
      <c r="B63" s="111" t="s">
        <v>63</v>
      </c>
      <c r="C63" s="86">
        <v>16.64</v>
      </c>
      <c r="D63" s="99">
        <v>8</v>
      </c>
      <c r="E63" s="83"/>
      <c r="F63" s="86"/>
      <c r="G63" s="95" t="s">
        <v>192</v>
      </c>
    </row>
    <row r="64" spans="1:7" ht="37.5">
      <c r="A64" s="75" t="s">
        <v>180</v>
      </c>
      <c r="B64" s="111" t="s">
        <v>73</v>
      </c>
      <c r="C64" s="86">
        <v>400</v>
      </c>
      <c r="D64" s="97">
        <v>25.38</v>
      </c>
      <c r="E64" s="83"/>
      <c r="F64" s="86"/>
      <c r="G64" s="95" t="s">
        <v>192</v>
      </c>
    </row>
    <row r="65" spans="1:7" ht="37.5">
      <c r="A65" s="75" t="s">
        <v>181</v>
      </c>
      <c r="B65" s="111" t="s">
        <v>68</v>
      </c>
      <c r="C65" s="86">
        <v>9020</v>
      </c>
      <c r="D65" s="99">
        <v>9200</v>
      </c>
      <c r="E65" s="83"/>
      <c r="F65" s="86"/>
      <c r="G65" s="95" t="s">
        <v>192</v>
      </c>
    </row>
    <row r="66" spans="1:7" ht="69.599999999999994" customHeight="1">
      <c r="A66" s="75" t="s">
        <v>182</v>
      </c>
      <c r="B66" s="111" t="s">
        <v>68</v>
      </c>
      <c r="C66" s="100">
        <v>4</v>
      </c>
      <c r="D66" s="99">
        <v>6</v>
      </c>
      <c r="E66" s="83"/>
      <c r="F66" s="86"/>
      <c r="G66" s="95" t="s">
        <v>199</v>
      </c>
    </row>
    <row r="67" spans="1:7" ht="99.6" customHeight="1" thickBot="1">
      <c r="A67" s="126" t="s">
        <v>183</v>
      </c>
      <c r="B67" s="88" t="s">
        <v>63</v>
      </c>
      <c r="C67" s="120">
        <v>63.9</v>
      </c>
      <c r="D67" s="127">
        <v>6</v>
      </c>
      <c r="E67" s="115"/>
      <c r="F67" s="120"/>
      <c r="G67" s="128" t="s">
        <v>192</v>
      </c>
    </row>
    <row r="68" spans="1:7" ht="24" customHeight="1" thickBot="1">
      <c r="A68" s="233" t="s">
        <v>11</v>
      </c>
      <c r="B68" s="234"/>
      <c r="C68" s="234"/>
      <c r="D68" s="234"/>
      <c r="E68" s="234"/>
      <c r="F68" s="234"/>
      <c r="G68" s="235"/>
    </row>
    <row r="69" spans="1:7" ht="28.15" customHeight="1" thickBot="1">
      <c r="A69" s="233" t="s">
        <v>79</v>
      </c>
      <c r="B69" s="234"/>
      <c r="C69" s="234"/>
      <c r="D69" s="234"/>
      <c r="E69" s="234"/>
      <c r="F69" s="234"/>
      <c r="G69" s="235"/>
    </row>
    <row r="70" spans="1:7" ht="91.9" customHeight="1">
      <c r="A70" s="64" t="s">
        <v>102</v>
      </c>
      <c r="B70" s="101" t="s">
        <v>66</v>
      </c>
      <c r="C70" s="102">
        <v>7667.78</v>
      </c>
      <c r="D70" s="119">
        <v>4021</v>
      </c>
      <c r="E70" s="119">
        <v>5400</v>
      </c>
      <c r="F70" s="103">
        <f>E70/D70*100</f>
        <v>134.29495150460085</v>
      </c>
      <c r="G70" s="104" t="s">
        <v>193</v>
      </c>
    </row>
    <row r="71" spans="1:7" ht="73.150000000000006" customHeight="1" thickBot="1">
      <c r="A71" s="126" t="s">
        <v>186</v>
      </c>
      <c r="B71" s="88" t="s">
        <v>66</v>
      </c>
      <c r="C71" s="129" t="s">
        <v>99</v>
      </c>
      <c r="D71" s="51">
        <v>300</v>
      </c>
      <c r="E71" s="115"/>
      <c r="F71" s="120"/>
      <c r="G71" s="128" t="s">
        <v>263</v>
      </c>
    </row>
    <row r="72" spans="1:7" ht="34.9" customHeight="1" thickBot="1">
      <c r="A72" s="238" t="s">
        <v>12</v>
      </c>
      <c r="B72" s="239"/>
      <c r="C72" s="239"/>
      <c r="D72" s="239"/>
      <c r="E72" s="239"/>
      <c r="F72" s="239"/>
      <c r="G72" s="240"/>
    </row>
    <row r="73" spans="1:7" ht="24.6" customHeight="1" thickBot="1">
      <c r="A73" s="238" t="s">
        <v>79</v>
      </c>
      <c r="B73" s="239"/>
      <c r="C73" s="239"/>
      <c r="D73" s="239"/>
      <c r="E73" s="239"/>
      <c r="F73" s="239"/>
      <c r="G73" s="240"/>
    </row>
    <row r="74" spans="1:7" ht="31.9" customHeight="1">
      <c r="A74" s="130" t="s">
        <v>103</v>
      </c>
      <c r="B74" s="101" t="s">
        <v>83</v>
      </c>
      <c r="C74" s="101">
        <v>810</v>
      </c>
      <c r="D74" s="101">
        <v>820</v>
      </c>
      <c r="E74" s="101">
        <v>355</v>
      </c>
      <c r="F74" s="91">
        <f>E74/D74*100</f>
        <v>43.292682926829265</v>
      </c>
      <c r="G74" s="92" t="s">
        <v>192</v>
      </c>
    </row>
    <row r="75" spans="1:7" ht="71.45" customHeight="1">
      <c r="A75" s="87" t="s">
        <v>104</v>
      </c>
      <c r="B75" s="88" t="s">
        <v>68</v>
      </c>
      <c r="C75" s="88">
        <v>550</v>
      </c>
      <c r="D75" s="88">
        <v>600</v>
      </c>
      <c r="E75" s="83"/>
      <c r="F75" s="91"/>
      <c r="G75" s="93" t="s">
        <v>192</v>
      </c>
    </row>
    <row r="76" spans="1:7" ht="53.45" customHeight="1">
      <c r="A76" s="82" t="s">
        <v>105</v>
      </c>
      <c r="B76" s="111" t="s">
        <v>72</v>
      </c>
      <c r="C76" s="111">
        <v>5.3040000000000003</v>
      </c>
      <c r="D76" s="111">
        <v>5.3040000000000003</v>
      </c>
      <c r="E76" s="111">
        <v>5.3040000000000003</v>
      </c>
      <c r="F76" s="91">
        <v>100</v>
      </c>
      <c r="G76" s="93" t="s">
        <v>195</v>
      </c>
    </row>
    <row r="77" spans="1:7" ht="94.9" customHeight="1">
      <c r="A77" s="82" t="s">
        <v>106</v>
      </c>
      <c r="B77" s="111" t="s">
        <v>63</v>
      </c>
      <c r="C77" s="47">
        <v>100</v>
      </c>
      <c r="D77" s="47">
        <v>100</v>
      </c>
      <c r="E77" s="83"/>
      <c r="F77" s="91"/>
      <c r="G77" s="93" t="s">
        <v>192</v>
      </c>
    </row>
    <row r="78" spans="1:7" ht="56.25">
      <c r="A78" s="82" t="s">
        <v>107</v>
      </c>
      <c r="B78" s="111" t="s">
        <v>68</v>
      </c>
      <c r="C78" s="111">
        <v>13</v>
      </c>
      <c r="D78" s="111">
        <v>5</v>
      </c>
      <c r="E78" s="83"/>
      <c r="F78" s="91"/>
      <c r="G78" s="93" t="s">
        <v>196</v>
      </c>
    </row>
    <row r="79" spans="1:7" ht="52.15" customHeight="1">
      <c r="A79" s="82" t="s">
        <v>108</v>
      </c>
      <c r="B79" s="111" t="s">
        <v>68</v>
      </c>
      <c r="C79" s="111">
        <v>61</v>
      </c>
      <c r="D79" s="111">
        <v>31</v>
      </c>
      <c r="E79" s="111">
        <v>21</v>
      </c>
      <c r="F79" s="122">
        <f>E79/D79*100</f>
        <v>67.741935483870961</v>
      </c>
      <c r="G79" s="93" t="s">
        <v>198</v>
      </c>
    </row>
    <row r="80" spans="1:7" ht="93.75">
      <c r="A80" s="82" t="s">
        <v>109</v>
      </c>
      <c r="B80" s="111" t="s">
        <v>68</v>
      </c>
      <c r="C80" s="111">
        <v>1</v>
      </c>
      <c r="D80" s="111">
        <v>1</v>
      </c>
      <c r="E80" s="83"/>
      <c r="F80" s="91"/>
      <c r="G80" s="93" t="s">
        <v>197</v>
      </c>
    </row>
    <row r="81" spans="1:15" ht="57" thickBot="1">
      <c r="A81" s="105" t="s">
        <v>110</v>
      </c>
      <c r="B81" s="106" t="s">
        <v>64</v>
      </c>
      <c r="C81" s="107">
        <v>12010</v>
      </c>
      <c r="D81" s="107">
        <v>12490</v>
      </c>
      <c r="E81" s="123"/>
      <c r="F81" s="124"/>
      <c r="G81" s="125" t="s">
        <v>190</v>
      </c>
    </row>
    <row r="82" spans="1:15">
      <c r="A82" s="21"/>
      <c r="B82" s="21"/>
      <c r="C82" s="21"/>
      <c r="E82" s="22"/>
      <c r="G82" s="30"/>
      <c r="H82" s="27"/>
      <c r="I82" s="27"/>
      <c r="J82" s="27"/>
      <c r="K82" s="27"/>
      <c r="L82" s="27"/>
      <c r="M82" s="27"/>
      <c r="N82" s="27"/>
      <c r="O82" s="27"/>
    </row>
    <row r="83" spans="1:15">
      <c r="A83" s="21"/>
      <c r="B83" s="21"/>
      <c r="C83" s="21"/>
      <c r="E83" s="22"/>
      <c r="G83" s="30"/>
      <c r="H83" s="27"/>
      <c r="I83" s="27"/>
      <c r="J83" s="27"/>
      <c r="K83" s="27"/>
      <c r="L83" s="27"/>
      <c r="M83" s="27"/>
      <c r="N83" s="27"/>
      <c r="O83" s="27"/>
    </row>
    <row r="84" spans="1:15">
      <c r="A84" s="21"/>
      <c r="B84" s="21"/>
      <c r="C84" s="21"/>
      <c r="E84" s="22"/>
      <c r="G84" s="30"/>
      <c r="H84" s="27"/>
      <c r="I84" s="27"/>
      <c r="J84" s="27"/>
      <c r="K84" s="27"/>
      <c r="L84" s="27"/>
      <c r="M84" s="27"/>
      <c r="N84" s="27"/>
      <c r="O84" s="27"/>
    </row>
    <row r="85" spans="1:15">
      <c r="A85" s="21"/>
      <c r="B85" s="21"/>
      <c r="C85" s="21"/>
      <c r="E85" s="22"/>
      <c r="G85" s="30"/>
      <c r="H85" s="27"/>
      <c r="I85" s="27"/>
      <c r="J85" s="27"/>
      <c r="K85" s="27"/>
      <c r="L85" s="27"/>
      <c r="M85" s="27"/>
      <c r="N85" s="27"/>
      <c r="O85" s="27"/>
    </row>
    <row r="86" spans="1:15">
      <c r="A86" s="21"/>
      <c r="B86" s="21"/>
      <c r="C86" s="21"/>
      <c r="E86" s="22"/>
      <c r="G86" s="30"/>
      <c r="H86" s="27"/>
      <c r="I86" s="27"/>
      <c r="J86" s="27"/>
      <c r="K86" s="27"/>
      <c r="L86" s="27"/>
      <c r="M86" s="27"/>
      <c r="N86" s="27"/>
      <c r="O86" s="27"/>
    </row>
    <row r="87" spans="1:15">
      <c r="A87" s="21"/>
      <c r="B87" s="21"/>
      <c r="C87" s="21"/>
      <c r="E87" s="22"/>
      <c r="G87" s="30"/>
      <c r="H87" s="27"/>
      <c r="I87" s="27"/>
      <c r="J87" s="27"/>
      <c r="K87" s="27"/>
      <c r="L87" s="27"/>
      <c r="M87" s="27"/>
      <c r="N87" s="27"/>
      <c r="O87" s="27"/>
    </row>
    <row r="88" spans="1:15">
      <c r="A88" s="21"/>
      <c r="B88" s="21"/>
      <c r="C88" s="21"/>
      <c r="E88" s="22"/>
      <c r="G88" s="30"/>
      <c r="H88" s="27"/>
      <c r="I88" s="27"/>
      <c r="J88" s="27"/>
      <c r="K88" s="27"/>
      <c r="L88" s="27"/>
      <c r="M88" s="27"/>
      <c r="N88" s="27"/>
      <c r="O88" s="27"/>
    </row>
    <row r="89" spans="1:15">
      <c r="A89" s="21"/>
      <c r="B89" s="21"/>
      <c r="C89" s="21"/>
      <c r="E89" s="22"/>
      <c r="G89" s="30"/>
      <c r="H89" s="27"/>
      <c r="I89" s="27"/>
      <c r="J89" s="27"/>
      <c r="K89" s="27"/>
      <c r="L89" s="27"/>
      <c r="M89" s="27"/>
      <c r="N89" s="27"/>
      <c r="O89" s="27"/>
    </row>
    <row r="90" spans="1:15">
      <c r="A90" s="21"/>
      <c r="B90" s="21"/>
      <c r="C90" s="21"/>
      <c r="E90" s="22"/>
      <c r="G90" s="30"/>
      <c r="H90" s="27"/>
      <c r="I90" s="27"/>
      <c r="J90" s="27"/>
      <c r="K90" s="27"/>
      <c r="L90" s="27"/>
      <c r="M90" s="27"/>
      <c r="N90" s="27"/>
      <c r="O90" s="27"/>
    </row>
    <row r="91" spans="1:15">
      <c r="A91" s="21"/>
      <c r="B91" s="21"/>
      <c r="C91" s="21"/>
      <c r="E91" s="22"/>
      <c r="G91" s="30"/>
      <c r="H91" s="27"/>
      <c r="I91" s="27"/>
      <c r="J91" s="27"/>
      <c r="K91" s="27"/>
      <c r="L91" s="27"/>
      <c r="M91" s="27"/>
      <c r="N91" s="27"/>
      <c r="O91" s="27"/>
    </row>
    <row r="92" spans="1:15">
      <c r="A92" s="21"/>
      <c r="B92" s="21"/>
      <c r="C92" s="21"/>
      <c r="E92" s="22"/>
      <c r="G92" s="30"/>
      <c r="H92" s="27"/>
      <c r="I92" s="27"/>
      <c r="J92" s="27"/>
      <c r="K92" s="27"/>
      <c r="L92" s="27"/>
      <c r="M92" s="27"/>
      <c r="N92" s="27"/>
      <c r="O92" s="27"/>
    </row>
    <row r="93" spans="1:15">
      <c r="A93" s="21"/>
      <c r="B93" s="21"/>
      <c r="C93" s="21"/>
      <c r="E93" s="22"/>
      <c r="G93" s="30"/>
      <c r="H93" s="27"/>
      <c r="I93" s="27"/>
      <c r="J93" s="27"/>
      <c r="K93" s="27"/>
      <c r="L93" s="27"/>
      <c r="M93" s="27"/>
      <c r="N93" s="27"/>
      <c r="O93" s="27"/>
    </row>
    <row r="94" spans="1:15">
      <c r="A94" s="21"/>
      <c r="B94" s="21"/>
      <c r="C94" s="21"/>
      <c r="E94" s="22"/>
      <c r="G94" s="30"/>
      <c r="H94" s="27"/>
      <c r="I94" s="27"/>
      <c r="J94" s="27"/>
      <c r="K94" s="27"/>
      <c r="L94" s="27"/>
      <c r="M94" s="27"/>
      <c r="N94" s="27"/>
      <c r="O94" s="27"/>
    </row>
    <row r="95" spans="1:15">
      <c r="A95" s="21"/>
      <c r="B95" s="21"/>
      <c r="C95" s="21"/>
      <c r="E95" s="22"/>
      <c r="G95" s="30"/>
      <c r="H95" s="27"/>
      <c r="I95" s="27"/>
      <c r="J95" s="27"/>
      <c r="K95" s="27"/>
      <c r="L95" s="27"/>
      <c r="M95" s="27"/>
      <c r="N95" s="27"/>
      <c r="O95" s="27"/>
    </row>
    <row r="96" spans="1:15">
      <c r="A96" s="21"/>
      <c r="B96" s="21"/>
      <c r="C96" s="21"/>
      <c r="E96" s="22"/>
      <c r="G96" s="30"/>
      <c r="H96" s="27"/>
      <c r="I96" s="27"/>
      <c r="J96" s="27"/>
      <c r="K96" s="27"/>
      <c r="L96" s="27"/>
      <c r="M96" s="27"/>
      <c r="N96" s="27"/>
      <c r="O96" s="27"/>
    </row>
    <row r="97" spans="1:15">
      <c r="A97" s="21"/>
      <c r="B97" s="21"/>
      <c r="C97" s="21"/>
      <c r="E97" s="22"/>
      <c r="G97" s="30"/>
      <c r="H97" s="27"/>
      <c r="I97" s="27"/>
      <c r="J97" s="27"/>
      <c r="K97" s="27"/>
      <c r="L97" s="27"/>
      <c r="M97" s="27"/>
      <c r="N97" s="27"/>
      <c r="O97" s="27"/>
    </row>
    <row r="98" spans="1:15">
      <c r="A98" s="21"/>
      <c r="B98" s="21"/>
      <c r="C98" s="21"/>
      <c r="E98" s="22"/>
      <c r="G98" s="30"/>
      <c r="H98" s="27"/>
      <c r="I98" s="27"/>
      <c r="J98" s="27"/>
      <c r="K98" s="27"/>
      <c r="L98" s="27"/>
      <c r="M98" s="27"/>
      <c r="N98" s="27"/>
      <c r="O98" s="27"/>
    </row>
    <row r="99" spans="1:15">
      <c r="A99" s="21"/>
      <c r="B99" s="21"/>
      <c r="C99" s="21"/>
      <c r="E99" s="22"/>
      <c r="G99" s="30"/>
      <c r="H99" s="27"/>
      <c r="I99" s="27"/>
      <c r="J99" s="27"/>
      <c r="K99" s="27"/>
      <c r="L99" s="27"/>
      <c r="M99" s="27"/>
      <c r="N99" s="27"/>
      <c r="O99" s="27"/>
    </row>
    <row r="100" spans="1:15">
      <c r="A100" s="21"/>
      <c r="B100" s="21"/>
      <c r="C100" s="21"/>
      <c r="E100" s="22"/>
      <c r="G100" s="30"/>
      <c r="H100" s="27"/>
      <c r="I100" s="27"/>
      <c r="J100" s="27"/>
      <c r="K100" s="27"/>
      <c r="L100" s="27"/>
      <c r="M100" s="27"/>
      <c r="N100" s="27"/>
      <c r="O100" s="27"/>
    </row>
    <row r="101" spans="1:15">
      <c r="A101" s="21"/>
      <c r="B101" s="21"/>
      <c r="C101" s="21"/>
      <c r="E101" s="22"/>
      <c r="G101" s="30"/>
      <c r="H101" s="27"/>
      <c r="I101" s="27"/>
      <c r="J101" s="27"/>
      <c r="K101" s="27"/>
      <c r="L101" s="27"/>
      <c r="M101" s="27"/>
      <c r="N101" s="27"/>
      <c r="O101" s="27"/>
    </row>
    <row r="102" spans="1:15">
      <c r="A102" s="21"/>
      <c r="B102" s="21"/>
      <c r="C102" s="21"/>
      <c r="E102" s="22"/>
      <c r="G102" s="30"/>
      <c r="H102" s="27"/>
      <c r="I102" s="27"/>
      <c r="J102" s="27"/>
      <c r="K102" s="27"/>
      <c r="L102" s="27"/>
      <c r="M102" s="27"/>
      <c r="N102" s="27"/>
      <c r="O102" s="27"/>
    </row>
    <row r="103" spans="1:15">
      <c r="A103" s="21"/>
      <c r="B103" s="21"/>
      <c r="C103" s="21"/>
      <c r="E103" s="22"/>
      <c r="G103" s="30"/>
      <c r="H103" s="27"/>
      <c r="I103" s="27"/>
      <c r="J103" s="27"/>
      <c r="K103" s="27"/>
      <c r="L103" s="27"/>
      <c r="M103" s="27"/>
      <c r="N103" s="27"/>
      <c r="O103" s="27"/>
    </row>
    <row r="104" spans="1:15">
      <c r="A104" s="21"/>
      <c r="B104" s="21"/>
      <c r="C104" s="21"/>
      <c r="E104" s="22"/>
      <c r="G104" s="30"/>
      <c r="H104" s="27"/>
      <c r="I104" s="27"/>
      <c r="J104" s="27"/>
      <c r="K104" s="27"/>
      <c r="L104" s="27"/>
      <c r="M104" s="27"/>
      <c r="N104" s="27"/>
      <c r="O104" s="27"/>
    </row>
    <row r="105" spans="1:15">
      <c r="A105" s="21"/>
      <c r="B105" s="21"/>
      <c r="C105" s="21"/>
      <c r="E105" s="22"/>
      <c r="G105" s="30"/>
      <c r="H105" s="27"/>
      <c r="I105" s="27"/>
      <c r="J105" s="27"/>
      <c r="K105" s="27"/>
      <c r="L105" s="27"/>
      <c r="M105" s="27"/>
      <c r="N105" s="27"/>
      <c r="O105" s="27"/>
    </row>
    <row r="106" spans="1:15">
      <c r="A106" s="21"/>
      <c r="B106" s="21"/>
      <c r="C106" s="21"/>
      <c r="E106" s="22"/>
      <c r="G106" s="30"/>
      <c r="H106" s="27"/>
      <c r="I106" s="27"/>
      <c r="J106" s="27"/>
      <c r="K106" s="27"/>
      <c r="L106" s="27"/>
      <c r="M106" s="27"/>
      <c r="N106" s="27"/>
      <c r="O106" s="27"/>
    </row>
    <row r="107" spans="1:15">
      <c r="A107" s="21"/>
      <c r="B107" s="21"/>
      <c r="C107" s="21"/>
      <c r="E107" s="22"/>
      <c r="G107" s="30"/>
      <c r="H107" s="27"/>
      <c r="I107" s="27"/>
      <c r="J107" s="27"/>
      <c r="K107" s="27"/>
      <c r="L107" s="27"/>
      <c r="M107" s="27"/>
      <c r="N107" s="27"/>
      <c r="O107" s="27"/>
    </row>
    <row r="108" spans="1:15">
      <c r="A108" s="21"/>
      <c r="B108" s="21"/>
      <c r="C108" s="21"/>
      <c r="E108" s="22"/>
      <c r="G108" s="30"/>
      <c r="H108" s="27"/>
      <c r="I108" s="27"/>
      <c r="J108" s="27"/>
      <c r="K108" s="27"/>
      <c r="L108" s="27"/>
      <c r="M108" s="27"/>
      <c r="N108" s="27"/>
      <c r="O108" s="27"/>
    </row>
    <row r="109" spans="1:15">
      <c r="A109" s="21"/>
      <c r="B109" s="21"/>
      <c r="C109" s="21"/>
      <c r="E109" s="22"/>
      <c r="G109" s="30"/>
      <c r="H109" s="27"/>
      <c r="I109" s="27"/>
      <c r="J109" s="27"/>
      <c r="K109" s="27"/>
      <c r="L109" s="27"/>
      <c r="M109" s="27"/>
      <c r="N109" s="27"/>
      <c r="O109" s="27"/>
    </row>
    <row r="110" spans="1:15">
      <c r="A110" s="21"/>
      <c r="B110" s="21"/>
      <c r="C110" s="21"/>
      <c r="E110" s="22"/>
      <c r="G110" s="30"/>
      <c r="H110" s="27"/>
      <c r="I110" s="27"/>
      <c r="J110" s="27"/>
      <c r="K110" s="27"/>
      <c r="L110" s="27"/>
      <c r="M110" s="27"/>
      <c r="N110" s="27"/>
      <c r="O110" s="27"/>
    </row>
    <row r="111" spans="1:15">
      <c r="A111" s="21"/>
      <c r="B111" s="21"/>
      <c r="C111" s="21"/>
      <c r="E111" s="22"/>
      <c r="G111" s="30"/>
      <c r="H111" s="27"/>
      <c r="I111" s="27"/>
      <c r="J111" s="27"/>
      <c r="K111" s="27"/>
      <c r="L111" s="27"/>
      <c r="M111" s="27"/>
      <c r="N111" s="27"/>
      <c r="O111" s="27"/>
    </row>
    <row r="112" spans="1:15">
      <c r="A112" s="21"/>
      <c r="B112" s="21"/>
      <c r="C112" s="21"/>
      <c r="E112" s="22"/>
      <c r="G112" s="30"/>
      <c r="H112" s="27"/>
      <c r="I112" s="27"/>
      <c r="J112" s="27"/>
      <c r="K112" s="27"/>
      <c r="L112" s="27"/>
      <c r="M112" s="27"/>
      <c r="N112" s="27"/>
      <c r="O112" s="27"/>
    </row>
    <row r="113" spans="1:15">
      <c r="A113" s="21"/>
      <c r="B113" s="21"/>
      <c r="C113" s="21"/>
      <c r="E113" s="22"/>
      <c r="G113" s="30"/>
      <c r="H113" s="27"/>
      <c r="I113" s="27"/>
      <c r="J113" s="27"/>
      <c r="K113" s="27"/>
      <c r="L113" s="27"/>
      <c r="M113" s="27"/>
      <c r="N113" s="27"/>
      <c r="O113" s="27"/>
    </row>
    <row r="114" spans="1:15">
      <c r="A114" s="21"/>
      <c r="B114" s="21"/>
      <c r="C114" s="21"/>
      <c r="E114" s="22"/>
      <c r="G114" s="30"/>
      <c r="H114" s="27"/>
      <c r="I114" s="27"/>
      <c r="J114" s="27"/>
      <c r="K114" s="27"/>
      <c r="L114" s="27"/>
      <c r="M114" s="27"/>
      <c r="N114" s="27"/>
      <c r="O114" s="27"/>
    </row>
    <row r="115" spans="1:15">
      <c r="A115" s="21"/>
      <c r="B115" s="21"/>
      <c r="C115" s="21"/>
      <c r="E115" s="22"/>
      <c r="G115" s="30"/>
      <c r="H115" s="27"/>
      <c r="I115" s="27"/>
      <c r="J115" s="27"/>
      <c r="K115" s="27"/>
      <c r="L115" s="27"/>
      <c r="M115" s="27"/>
      <c r="N115" s="27"/>
      <c r="O115" s="27"/>
    </row>
    <row r="116" spans="1:15">
      <c r="A116" s="21"/>
      <c r="B116" s="21"/>
      <c r="C116" s="21"/>
      <c r="E116" s="22"/>
      <c r="G116" s="30"/>
      <c r="H116" s="27"/>
      <c r="I116" s="27"/>
      <c r="J116" s="27"/>
      <c r="K116" s="27"/>
      <c r="L116" s="27"/>
      <c r="M116" s="27"/>
      <c r="N116" s="27"/>
      <c r="O116" s="27"/>
    </row>
    <row r="117" spans="1:15">
      <c r="A117" s="21"/>
      <c r="B117" s="21"/>
      <c r="C117" s="21"/>
      <c r="E117" s="22"/>
      <c r="G117" s="30"/>
    </row>
    <row r="118" spans="1:15">
      <c r="A118" s="21"/>
      <c r="B118" s="21"/>
      <c r="C118" s="21"/>
      <c r="E118" s="22"/>
      <c r="G118" s="30"/>
    </row>
    <row r="119" spans="1:15">
      <c r="A119" s="21"/>
      <c r="B119" s="21"/>
      <c r="C119" s="21"/>
      <c r="E119" s="22"/>
      <c r="G119" s="30"/>
    </row>
    <row r="120" spans="1:15">
      <c r="A120" s="21"/>
      <c r="B120" s="21"/>
      <c r="C120" s="21"/>
      <c r="E120" s="22"/>
      <c r="G120" s="30"/>
    </row>
    <row r="121" spans="1:15">
      <c r="A121" s="21"/>
      <c r="B121" s="21"/>
      <c r="C121" s="21"/>
      <c r="E121" s="22"/>
      <c r="G121" s="30"/>
    </row>
    <row r="122" spans="1:15">
      <c r="A122" s="21"/>
      <c r="B122" s="21"/>
      <c r="C122" s="21"/>
      <c r="E122" s="22"/>
      <c r="G122" s="30"/>
    </row>
    <row r="123" spans="1:15">
      <c r="A123" s="21"/>
      <c r="B123" s="21"/>
      <c r="C123" s="21"/>
      <c r="E123" s="22"/>
      <c r="G123" s="30"/>
    </row>
    <row r="124" spans="1:15">
      <c r="A124" s="21"/>
      <c r="B124" s="21"/>
      <c r="C124" s="21"/>
      <c r="E124" s="22"/>
      <c r="G124" s="30"/>
    </row>
    <row r="125" spans="1:15">
      <c r="A125" s="21"/>
      <c r="B125" s="21"/>
      <c r="C125" s="21"/>
      <c r="E125" s="22"/>
      <c r="G125" s="30"/>
    </row>
    <row r="126" spans="1:15">
      <c r="A126" s="21"/>
      <c r="B126" s="21"/>
      <c r="C126" s="21"/>
      <c r="E126" s="22"/>
      <c r="G126" s="30"/>
    </row>
    <row r="127" spans="1:15">
      <c r="A127" s="21"/>
      <c r="B127" s="21"/>
      <c r="C127" s="21"/>
      <c r="E127" s="22"/>
      <c r="G127" s="30"/>
    </row>
    <row r="128" spans="1:15">
      <c r="A128" s="21"/>
      <c r="B128" s="21"/>
      <c r="C128" s="21"/>
      <c r="E128" s="22"/>
      <c r="G128" s="30"/>
    </row>
    <row r="129" spans="1:7">
      <c r="A129" s="21"/>
      <c r="B129" s="21"/>
      <c r="C129" s="21"/>
      <c r="E129" s="22"/>
      <c r="G129" s="30"/>
    </row>
    <row r="130" spans="1:7">
      <c r="A130" s="21"/>
      <c r="B130" s="21"/>
      <c r="C130" s="21"/>
      <c r="E130" s="22"/>
      <c r="G130" s="30"/>
    </row>
    <row r="131" spans="1:7">
      <c r="A131" s="21"/>
      <c r="B131" s="21"/>
      <c r="C131" s="21"/>
      <c r="E131" s="22"/>
      <c r="G131" s="30"/>
    </row>
    <row r="132" spans="1:7">
      <c r="A132" s="21"/>
      <c r="B132" s="21"/>
      <c r="C132" s="21"/>
      <c r="E132" s="22"/>
      <c r="G132" s="30"/>
    </row>
    <row r="133" spans="1:7">
      <c r="A133" s="21"/>
      <c r="B133" s="21"/>
      <c r="C133" s="21"/>
      <c r="E133" s="22"/>
      <c r="G133" s="30"/>
    </row>
    <row r="134" spans="1:7">
      <c r="A134" s="21"/>
      <c r="B134" s="21"/>
      <c r="C134" s="21"/>
      <c r="E134" s="22"/>
      <c r="G134" s="30"/>
    </row>
    <row r="135" spans="1:7">
      <c r="A135" s="21"/>
      <c r="B135" s="21"/>
      <c r="C135" s="21"/>
      <c r="E135" s="22"/>
      <c r="G135" s="30"/>
    </row>
    <row r="136" spans="1:7">
      <c r="A136" s="21"/>
      <c r="B136" s="21"/>
      <c r="C136" s="21"/>
      <c r="E136" s="22"/>
      <c r="G136" s="30"/>
    </row>
    <row r="137" spans="1:7">
      <c r="A137" s="21"/>
      <c r="B137" s="21"/>
      <c r="C137" s="21"/>
      <c r="E137" s="22"/>
      <c r="G137" s="30"/>
    </row>
    <row r="138" spans="1:7">
      <c r="A138" s="21"/>
      <c r="B138" s="21"/>
      <c r="C138" s="21"/>
      <c r="E138" s="22"/>
      <c r="G138" s="30"/>
    </row>
    <row r="139" spans="1:7">
      <c r="A139" s="21"/>
      <c r="B139" s="21"/>
      <c r="C139" s="21"/>
      <c r="E139" s="22"/>
      <c r="G139" s="30"/>
    </row>
    <row r="140" spans="1:7">
      <c r="A140" s="21"/>
      <c r="B140" s="21"/>
      <c r="C140" s="21"/>
      <c r="E140" s="22"/>
      <c r="G140" s="30"/>
    </row>
    <row r="141" spans="1:7">
      <c r="A141" s="21"/>
      <c r="B141" s="21"/>
      <c r="C141" s="21"/>
      <c r="E141" s="22"/>
      <c r="G141" s="30"/>
    </row>
    <row r="142" spans="1:7">
      <c r="A142" s="21"/>
      <c r="B142" s="21"/>
      <c r="C142" s="21"/>
      <c r="E142" s="22"/>
      <c r="G142" s="30"/>
    </row>
    <row r="143" spans="1:7">
      <c r="A143" s="21"/>
      <c r="B143" s="21"/>
      <c r="C143" s="21"/>
      <c r="E143" s="22"/>
      <c r="G143" s="30"/>
    </row>
    <row r="144" spans="1:7">
      <c r="A144" s="21"/>
      <c r="B144" s="21"/>
      <c r="C144" s="21"/>
      <c r="E144" s="22"/>
      <c r="G144" s="30"/>
    </row>
    <row r="145" spans="1:7">
      <c r="A145" s="21"/>
      <c r="B145" s="21"/>
      <c r="C145" s="21"/>
      <c r="E145" s="22"/>
      <c r="G145" s="30"/>
    </row>
    <row r="146" spans="1:7">
      <c r="A146" s="21"/>
      <c r="B146" s="21"/>
      <c r="C146" s="21"/>
      <c r="E146" s="22"/>
      <c r="G146" s="30"/>
    </row>
    <row r="147" spans="1:7">
      <c r="A147" s="21"/>
      <c r="B147" s="21"/>
      <c r="C147" s="21"/>
      <c r="E147" s="22"/>
      <c r="G147" s="30"/>
    </row>
    <row r="148" spans="1:7">
      <c r="A148" s="21"/>
      <c r="B148" s="21"/>
      <c r="C148" s="21"/>
      <c r="E148" s="22"/>
      <c r="G148" s="30"/>
    </row>
    <row r="149" spans="1:7">
      <c r="A149" s="21"/>
      <c r="B149" s="21"/>
      <c r="C149" s="21"/>
      <c r="E149" s="22"/>
      <c r="G149" s="30"/>
    </row>
    <row r="150" spans="1:7">
      <c r="A150" s="21"/>
      <c r="B150" s="21"/>
      <c r="C150" s="21"/>
      <c r="E150" s="22"/>
      <c r="G150" s="30"/>
    </row>
    <row r="151" spans="1:7">
      <c r="A151" s="21"/>
      <c r="B151" s="21"/>
      <c r="C151" s="21"/>
      <c r="E151" s="22"/>
      <c r="G151" s="30"/>
    </row>
    <row r="152" spans="1:7">
      <c r="A152" s="21"/>
      <c r="B152" s="21"/>
      <c r="C152" s="21"/>
      <c r="E152" s="22"/>
      <c r="G152" s="30"/>
    </row>
    <row r="153" spans="1:7">
      <c r="A153" s="21"/>
      <c r="B153" s="21"/>
      <c r="C153" s="21"/>
      <c r="E153" s="22"/>
      <c r="G153" s="30"/>
    </row>
    <row r="154" spans="1:7">
      <c r="A154" s="21"/>
      <c r="B154" s="21"/>
      <c r="C154" s="21"/>
      <c r="E154" s="22"/>
      <c r="G154" s="30"/>
    </row>
    <row r="155" spans="1:7">
      <c r="A155" s="21"/>
      <c r="B155" s="21"/>
      <c r="C155" s="21"/>
      <c r="E155" s="22"/>
      <c r="G155" s="30"/>
    </row>
    <row r="156" spans="1:7">
      <c r="A156" s="21"/>
      <c r="B156" s="21"/>
      <c r="C156" s="21"/>
      <c r="E156" s="22"/>
      <c r="G156" s="30"/>
    </row>
    <row r="157" spans="1:7">
      <c r="A157" s="21"/>
      <c r="B157" s="21"/>
      <c r="C157" s="21"/>
      <c r="E157" s="22"/>
      <c r="G157" s="30"/>
    </row>
    <row r="158" spans="1:7">
      <c r="A158" s="21"/>
      <c r="B158" s="21"/>
      <c r="C158" s="21"/>
      <c r="E158" s="22"/>
      <c r="G158" s="30"/>
    </row>
    <row r="159" spans="1:7">
      <c r="A159" s="21"/>
      <c r="B159" s="21"/>
      <c r="C159" s="21"/>
      <c r="E159" s="22"/>
      <c r="G159" s="30"/>
    </row>
    <row r="160" spans="1:7">
      <c r="A160" s="21"/>
      <c r="B160" s="21"/>
      <c r="C160" s="21"/>
      <c r="E160" s="22"/>
      <c r="G160" s="30"/>
    </row>
    <row r="161" spans="1:7">
      <c r="A161" s="21"/>
      <c r="B161" s="21"/>
      <c r="C161" s="21"/>
      <c r="E161" s="22"/>
      <c r="G161" s="30"/>
    </row>
    <row r="162" spans="1:7">
      <c r="A162" s="21"/>
      <c r="B162" s="21"/>
      <c r="C162" s="21"/>
      <c r="E162" s="22"/>
      <c r="G162" s="30"/>
    </row>
    <row r="163" spans="1:7">
      <c r="A163" s="21"/>
      <c r="B163" s="21"/>
      <c r="C163" s="21"/>
      <c r="E163" s="22"/>
      <c r="G163" s="30"/>
    </row>
    <row r="164" spans="1:7">
      <c r="A164" s="21"/>
      <c r="B164" s="21"/>
      <c r="C164" s="21"/>
      <c r="E164" s="22"/>
      <c r="G164" s="30"/>
    </row>
    <row r="165" spans="1:7">
      <c r="A165" s="21"/>
      <c r="B165" s="21"/>
      <c r="C165" s="21"/>
      <c r="E165" s="22"/>
      <c r="G165" s="30"/>
    </row>
    <row r="166" spans="1:7">
      <c r="A166" s="21"/>
      <c r="B166" s="21"/>
      <c r="C166" s="21"/>
      <c r="E166" s="22"/>
      <c r="G166" s="30"/>
    </row>
    <row r="167" spans="1:7">
      <c r="A167" s="21"/>
      <c r="B167" s="21"/>
      <c r="C167" s="21"/>
      <c r="E167" s="22"/>
      <c r="G167" s="30"/>
    </row>
    <row r="168" spans="1:7">
      <c r="A168" s="21"/>
      <c r="B168" s="21"/>
      <c r="C168" s="21"/>
      <c r="E168" s="22"/>
      <c r="G168" s="30"/>
    </row>
    <row r="169" spans="1:7">
      <c r="A169" s="21"/>
      <c r="B169" s="21"/>
      <c r="C169" s="21"/>
      <c r="E169" s="22"/>
      <c r="G169" s="30"/>
    </row>
    <row r="170" spans="1:7">
      <c r="A170" s="21"/>
      <c r="B170" s="21"/>
      <c r="C170" s="21"/>
      <c r="E170" s="22"/>
      <c r="G170" s="30"/>
    </row>
    <row r="171" spans="1:7">
      <c r="A171" s="21"/>
      <c r="B171" s="21"/>
      <c r="C171" s="21"/>
      <c r="E171" s="22"/>
      <c r="G171" s="30"/>
    </row>
    <row r="172" spans="1:7">
      <c r="A172" s="21"/>
      <c r="B172" s="21"/>
      <c r="C172" s="21"/>
      <c r="E172" s="22"/>
      <c r="G172" s="30"/>
    </row>
    <row r="173" spans="1:7">
      <c r="A173" s="21"/>
      <c r="B173" s="21"/>
      <c r="C173" s="21"/>
      <c r="E173" s="22"/>
      <c r="G173" s="30"/>
    </row>
    <row r="174" spans="1:7">
      <c r="A174" s="21"/>
      <c r="B174" s="21"/>
      <c r="C174" s="21"/>
      <c r="E174" s="22"/>
      <c r="G174" s="30"/>
    </row>
    <row r="175" spans="1:7">
      <c r="A175" s="21"/>
      <c r="B175" s="21"/>
      <c r="C175" s="21"/>
      <c r="E175" s="22"/>
      <c r="G175" s="30"/>
    </row>
    <row r="176" spans="1:7">
      <c r="A176" s="21"/>
      <c r="B176" s="21"/>
      <c r="C176" s="21"/>
      <c r="E176" s="22"/>
      <c r="G176" s="30"/>
    </row>
    <row r="177" spans="1:7">
      <c r="A177" s="21"/>
      <c r="B177" s="21"/>
      <c r="C177" s="21"/>
      <c r="E177" s="22"/>
      <c r="G177" s="30"/>
    </row>
    <row r="178" spans="1:7">
      <c r="A178" s="21"/>
      <c r="B178" s="21"/>
      <c r="C178" s="21"/>
      <c r="E178" s="22"/>
      <c r="G178" s="30"/>
    </row>
    <row r="179" spans="1:7">
      <c r="A179" s="21"/>
      <c r="B179" s="21"/>
      <c r="C179" s="21"/>
      <c r="E179" s="22"/>
      <c r="G179" s="30"/>
    </row>
    <row r="180" spans="1:7">
      <c r="A180" s="21"/>
      <c r="B180" s="21"/>
      <c r="C180" s="21"/>
      <c r="E180" s="22"/>
      <c r="G180" s="30"/>
    </row>
    <row r="181" spans="1:7">
      <c r="A181" s="21"/>
      <c r="B181" s="21"/>
      <c r="C181" s="21"/>
      <c r="E181" s="22"/>
      <c r="G181" s="30"/>
    </row>
    <row r="182" spans="1:7">
      <c r="A182" s="21"/>
      <c r="B182" s="21"/>
      <c r="C182" s="21"/>
      <c r="E182" s="22"/>
      <c r="G182" s="30"/>
    </row>
    <row r="183" spans="1:7">
      <c r="A183" s="21"/>
      <c r="B183" s="21"/>
      <c r="C183" s="21"/>
      <c r="E183" s="22"/>
      <c r="G183" s="30"/>
    </row>
    <row r="184" spans="1:7">
      <c r="A184" s="21"/>
      <c r="B184" s="21"/>
      <c r="C184" s="21"/>
      <c r="E184" s="22"/>
      <c r="G184" s="30"/>
    </row>
    <row r="185" spans="1:7">
      <c r="A185" s="21"/>
      <c r="B185" s="21"/>
      <c r="C185" s="21"/>
      <c r="E185" s="22"/>
      <c r="G185" s="30"/>
    </row>
    <row r="186" spans="1:7">
      <c r="A186" s="21"/>
      <c r="B186" s="21"/>
      <c r="C186" s="21"/>
      <c r="E186" s="22"/>
      <c r="G186" s="30"/>
    </row>
    <row r="187" spans="1:7">
      <c r="A187" s="21"/>
      <c r="B187" s="21"/>
      <c r="C187" s="21"/>
      <c r="E187" s="22"/>
      <c r="G187" s="30"/>
    </row>
    <row r="188" spans="1:7">
      <c r="A188" s="21"/>
      <c r="B188" s="21"/>
      <c r="C188" s="21"/>
      <c r="E188" s="22"/>
      <c r="G188" s="30"/>
    </row>
    <row r="189" spans="1:7">
      <c r="A189" s="21"/>
      <c r="B189" s="21"/>
      <c r="C189" s="21"/>
      <c r="E189" s="22"/>
      <c r="G189" s="30"/>
    </row>
    <row r="190" spans="1:7">
      <c r="A190" s="21"/>
      <c r="B190" s="21"/>
      <c r="C190" s="21"/>
      <c r="E190" s="22"/>
      <c r="G190" s="30"/>
    </row>
    <row r="191" spans="1:7">
      <c r="A191" s="21"/>
      <c r="B191" s="21"/>
      <c r="C191" s="21"/>
      <c r="E191" s="22"/>
      <c r="G191" s="30"/>
    </row>
    <row r="192" spans="1:7">
      <c r="A192" s="21"/>
      <c r="B192" s="21"/>
      <c r="C192" s="21"/>
      <c r="E192" s="22"/>
      <c r="G192" s="30"/>
    </row>
    <row r="193" spans="1:7">
      <c r="A193" s="21"/>
      <c r="B193" s="21"/>
      <c r="C193" s="21"/>
      <c r="E193" s="22"/>
      <c r="G193" s="30"/>
    </row>
    <row r="194" spans="1:7">
      <c r="A194" s="21"/>
      <c r="B194" s="21"/>
      <c r="C194" s="21"/>
      <c r="E194" s="22"/>
      <c r="G194" s="30"/>
    </row>
    <row r="195" spans="1:7">
      <c r="A195" s="21"/>
      <c r="B195" s="21"/>
      <c r="C195" s="21"/>
      <c r="E195" s="22"/>
      <c r="G195" s="30"/>
    </row>
    <row r="196" spans="1:7">
      <c r="A196" s="21"/>
      <c r="B196" s="21"/>
      <c r="C196" s="21"/>
      <c r="E196" s="22"/>
      <c r="G196" s="30"/>
    </row>
    <row r="197" spans="1:7">
      <c r="A197" s="21"/>
      <c r="B197" s="21"/>
      <c r="C197" s="21"/>
      <c r="E197" s="22"/>
      <c r="G197" s="30"/>
    </row>
    <row r="198" spans="1:7">
      <c r="A198" s="21"/>
      <c r="B198" s="21"/>
      <c r="C198" s="21"/>
      <c r="E198" s="22"/>
      <c r="G198" s="30"/>
    </row>
    <row r="199" spans="1:7">
      <c r="A199" s="21"/>
      <c r="B199" s="21"/>
      <c r="C199" s="21"/>
      <c r="E199" s="22"/>
      <c r="G199" s="30"/>
    </row>
    <row r="200" spans="1:7">
      <c r="A200" s="21"/>
      <c r="B200" s="21"/>
      <c r="C200" s="21"/>
      <c r="E200" s="22"/>
      <c r="G200" s="30"/>
    </row>
    <row r="201" spans="1:7">
      <c r="A201" s="21"/>
      <c r="B201" s="21"/>
      <c r="C201" s="21"/>
      <c r="E201" s="22"/>
      <c r="G201" s="30"/>
    </row>
    <row r="202" spans="1:7">
      <c r="A202" s="21"/>
      <c r="B202" s="21"/>
      <c r="C202" s="21"/>
      <c r="E202" s="22"/>
      <c r="G202" s="30"/>
    </row>
    <row r="203" spans="1:7">
      <c r="A203" s="21"/>
      <c r="B203" s="21"/>
      <c r="C203" s="21"/>
      <c r="E203" s="22"/>
      <c r="G203" s="30"/>
    </row>
    <row r="204" spans="1:7">
      <c r="A204" s="21"/>
      <c r="B204" s="21"/>
      <c r="C204" s="21"/>
      <c r="E204" s="22"/>
      <c r="G204" s="30"/>
    </row>
    <row r="205" spans="1:7">
      <c r="A205" s="21"/>
      <c r="B205" s="21"/>
      <c r="C205" s="21"/>
      <c r="E205" s="22"/>
      <c r="G205" s="30"/>
    </row>
    <row r="206" spans="1:7">
      <c r="A206" s="21"/>
      <c r="B206" s="21"/>
      <c r="C206" s="21"/>
      <c r="E206" s="22"/>
      <c r="G206" s="30"/>
    </row>
    <row r="207" spans="1:7">
      <c r="A207" s="21"/>
      <c r="B207" s="21"/>
      <c r="C207" s="21"/>
      <c r="E207" s="22"/>
      <c r="G207" s="30"/>
    </row>
    <row r="208" spans="1:7">
      <c r="A208" s="21"/>
      <c r="B208" s="21"/>
      <c r="C208" s="21"/>
      <c r="E208" s="22"/>
      <c r="G208" s="30"/>
    </row>
    <row r="209" spans="1:7">
      <c r="A209" s="21"/>
      <c r="B209" s="21"/>
      <c r="C209" s="21"/>
      <c r="E209" s="22"/>
      <c r="G209" s="30"/>
    </row>
    <row r="210" spans="1:7">
      <c r="A210" s="21"/>
      <c r="B210" s="21"/>
      <c r="C210" s="21"/>
      <c r="E210" s="22"/>
      <c r="G210" s="30"/>
    </row>
    <row r="211" spans="1:7">
      <c r="A211" s="21"/>
      <c r="B211" s="21"/>
      <c r="C211" s="21"/>
      <c r="E211" s="22"/>
      <c r="G211" s="30"/>
    </row>
    <row r="212" spans="1:7">
      <c r="A212" s="21"/>
      <c r="B212" s="21"/>
      <c r="C212" s="21"/>
      <c r="E212" s="22"/>
      <c r="G212" s="30"/>
    </row>
    <row r="213" spans="1:7">
      <c r="A213" s="21"/>
      <c r="B213" s="21"/>
      <c r="C213" s="21"/>
      <c r="E213" s="22"/>
      <c r="G213" s="30"/>
    </row>
    <row r="214" spans="1:7">
      <c r="A214" s="21"/>
      <c r="B214" s="21"/>
      <c r="C214" s="21"/>
      <c r="E214" s="22"/>
      <c r="G214" s="30"/>
    </row>
    <row r="215" spans="1:7">
      <c r="A215" s="21"/>
      <c r="B215" s="21"/>
      <c r="C215" s="21"/>
      <c r="E215" s="22"/>
      <c r="G215" s="30"/>
    </row>
    <row r="216" spans="1:7">
      <c r="A216" s="21"/>
      <c r="B216" s="21"/>
      <c r="C216" s="21"/>
      <c r="E216" s="22"/>
      <c r="G216" s="30"/>
    </row>
    <row r="217" spans="1:7">
      <c r="A217" s="21"/>
      <c r="B217" s="21"/>
      <c r="C217" s="21"/>
      <c r="E217" s="22"/>
      <c r="G217" s="30"/>
    </row>
    <row r="218" spans="1:7">
      <c r="A218" s="21"/>
      <c r="B218" s="21"/>
      <c r="C218" s="21"/>
      <c r="E218" s="22"/>
      <c r="G218" s="30"/>
    </row>
    <row r="219" spans="1:7">
      <c r="A219" s="21"/>
      <c r="B219" s="21"/>
      <c r="C219" s="21"/>
      <c r="E219" s="22"/>
      <c r="G219" s="30"/>
    </row>
    <row r="220" spans="1:7">
      <c r="A220" s="21"/>
      <c r="B220" s="21"/>
      <c r="C220" s="21"/>
      <c r="E220" s="22"/>
      <c r="G220" s="30"/>
    </row>
    <row r="221" spans="1:7">
      <c r="A221" s="21"/>
      <c r="B221" s="21"/>
      <c r="C221" s="21"/>
      <c r="E221" s="22"/>
      <c r="G221" s="30"/>
    </row>
    <row r="222" spans="1:7">
      <c r="A222" s="21"/>
      <c r="B222" s="21"/>
      <c r="C222" s="21"/>
      <c r="E222" s="22"/>
      <c r="G222" s="30"/>
    </row>
    <row r="223" spans="1:7">
      <c r="A223" s="21"/>
      <c r="B223" s="21"/>
      <c r="C223" s="21"/>
      <c r="E223" s="22"/>
      <c r="G223" s="30"/>
    </row>
    <row r="224" spans="1:7">
      <c r="A224" s="21"/>
      <c r="B224" s="21"/>
      <c r="C224" s="21"/>
      <c r="E224" s="22"/>
      <c r="G224" s="30"/>
    </row>
    <row r="225" spans="1:7">
      <c r="A225" s="21"/>
      <c r="B225" s="21"/>
      <c r="C225" s="21"/>
      <c r="E225" s="22"/>
      <c r="G225" s="30"/>
    </row>
    <row r="226" spans="1:7">
      <c r="A226" s="21"/>
      <c r="B226" s="21"/>
      <c r="C226" s="21"/>
      <c r="E226" s="22"/>
      <c r="G226" s="30"/>
    </row>
    <row r="227" spans="1:7">
      <c r="A227" s="21"/>
      <c r="B227" s="21"/>
      <c r="C227" s="21"/>
      <c r="E227" s="22"/>
      <c r="G227" s="30"/>
    </row>
    <row r="228" spans="1:7">
      <c r="A228" s="21"/>
      <c r="B228" s="21"/>
      <c r="C228" s="21"/>
      <c r="E228" s="22"/>
      <c r="G228" s="30"/>
    </row>
    <row r="229" spans="1:7">
      <c r="A229" s="21"/>
      <c r="B229" s="21"/>
      <c r="C229" s="21"/>
      <c r="E229" s="22"/>
      <c r="G229" s="30"/>
    </row>
    <row r="230" spans="1:7">
      <c r="A230" s="21"/>
      <c r="B230" s="21"/>
      <c r="C230" s="21"/>
      <c r="E230" s="22"/>
      <c r="G230" s="30"/>
    </row>
    <row r="231" spans="1:7">
      <c r="A231" s="21"/>
      <c r="B231" s="21"/>
      <c r="C231" s="21"/>
      <c r="E231" s="22"/>
      <c r="G231" s="30"/>
    </row>
    <row r="232" spans="1:7">
      <c r="A232" s="21"/>
      <c r="B232" s="21"/>
      <c r="C232" s="21"/>
      <c r="E232" s="22"/>
      <c r="G232" s="30"/>
    </row>
    <row r="233" spans="1:7">
      <c r="A233" s="21"/>
      <c r="B233" s="21"/>
      <c r="C233" s="21"/>
      <c r="E233" s="22"/>
      <c r="G233" s="30"/>
    </row>
    <row r="234" spans="1:7">
      <c r="A234" s="21"/>
      <c r="B234" s="21"/>
      <c r="C234" s="21"/>
      <c r="E234" s="22"/>
      <c r="G234" s="30"/>
    </row>
    <row r="235" spans="1:7">
      <c r="A235" s="21"/>
      <c r="B235" s="21"/>
      <c r="C235" s="21"/>
      <c r="E235" s="22"/>
      <c r="G235" s="30"/>
    </row>
    <row r="236" spans="1:7">
      <c r="A236" s="21"/>
      <c r="B236" s="21"/>
      <c r="C236" s="21"/>
      <c r="E236" s="22"/>
      <c r="G236" s="30"/>
    </row>
    <row r="237" spans="1:7">
      <c r="A237" s="21"/>
      <c r="B237" s="21"/>
      <c r="C237" s="21"/>
      <c r="E237" s="22"/>
      <c r="G237" s="30"/>
    </row>
    <row r="238" spans="1:7">
      <c r="A238" s="21"/>
      <c r="B238" s="21"/>
      <c r="C238" s="21"/>
      <c r="E238" s="22"/>
      <c r="G238" s="30"/>
    </row>
    <row r="239" spans="1:7">
      <c r="A239" s="21"/>
      <c r="B239" s="21"/>
      <c r="C239" s="21"/>
      <c r="E239" s="22"/>
      <c r="G239" s="30"/>
    </row>
    <row r="240" spans="1:7">
      <c r="A240" s="21"/>
      <c r="B240" s="21"/>
      <c r="C240" s="21"/>
      <c r="E240" s="22"/>
      <c r="G240" s="30"/>
    </row>
    <row r="241" spans="1:7">
      <c r="A241" s="21"/>
      <c r="B241" s="21"/>
      <c r="C241" s="21"/>
      <c r="E241" s="22"/>
      <c r="G241" s="30"/>
    </row>
    <row r="242" spans="1:7">
      <c r="A242" s="21"/>
      <c r="B242" s="21"/>
      <c r="C242" s="21"/>
      <c r="E242" s="22"/>
      <c r="G242" s="30"/>
    </row>
    <row r="243" spans="1:7">
      <c r="A243" s="21"/>
      <c r="B243" s="21"/>
      <c r="C243" s="21"/>
      <c r="E243" s="22"/>
      <c r="G243" s="30"/>
    </row>
    <row r="244" spans="1:7">
      <c r="A244" s="21"/>
      <c r="B244" s="21"/>
      <c r="C244" s="21"/>
      <c r="E244" s="22"/>
      <c r="G244" s="30"/>
    </row>
    <row r="245" spans="1:7">
      <c r="A245" s="21"/>
      <c r="B245" s="21"/>
      <c r="C245" s="21"/>
      <c r="E245" s="22"/>
      <c r="G245" s="30"/>
    </row>
    <row r="246" spans="1:7">
      <c r="A246" s="21"/>
      <c r="B246" s="21"/>
      <c r="C246" s="21"/>
      <c r="E246" s="22"/>
      <c r="G246" s="30"/>
    </row>
    <row r="247" spans="1:7">
      <c r="A247" s="21"/>
      <c r="B247" s="21"/>
      <c r="C247" s="21"/>
      <c r="E247" s="22"/>
      <c r="G247" s="30"/>
    </row>
    <row r="248" spans="1:7">
      <c r="A248" s="21"/>
      <c r="B248" s="21"/>
      <c r="C248" s="21"/>
      <c r="E248" s="22"/>
      <c r="G248" s="30"/>
    </row>
    <row r="249" spans="1:7">
      <c r="A249" s="21"/>
      <c r="B249" s="21"/>
      <c r="C249" s="21"/>
      <c r="E249" s="22"/>
      <c r="G249" s="30"/>
    </row>
    <row r="250" spans="1:7">
      <c r="A250" s="21"/>
      <c r="B250" s="21"/>
      <c r="C250" s="21"/>
      <c r="E250" s="22"/>
      <c r="G250" s="30"/>
    </row>
    <row r="251" spans="1:7">
      <c r="A251" s="21"/>
      <c r="B251" s="21"/>
      <c r="C251" s="21"/>
      <c r="E251" s="22"/>
      <c r="G251" s="30"/>
    </row>
    <row r="252" spans="1:7">
      <c r="A252" s="21"/>
      <c r="B252" s="21"/>
      <c r="C252" s="21"/>
      <c r="E252" s="22"/>
      <c r="G252" s="30"/>
    </row>
    <row r="253" spans="1:7">
      <c r="A253" s="21"/>
      <c r="B253" s="21"/>
      <c r="C253" s="21"/>
      <c r="E253" s="22"/>
      <c r="G253" s="30"/>
    </row>
    <row r="254" spans="1:7">
      <c r="A254" s="21"/>
      <c r="B254" s="21"/>
      <c r="C254" s="21"/>
      <c r="E254" s="22"/>
      <c r="G254" s="30"/>
    </row>
    <row r="255" spans="1:7">
      <c r="A255" s="21"/>
      <c r="B255" s="21"/>
      <c r="C255" s="21"/>
      <c r="E255" s="22"/>
      <c r="G255" s="30"/>
    </row>
    <row r="256" spans="1:7">
      <c r="A256" s="21"/>
      <c r="B256" s="21"/>
      <c r="C256" s="21"/>
      <c r="E256" s="22"/>
      <c r="G256" s="30"/>
    </row>
    <row r="257" spans="1:7">
      <c r="A257" s="21"/>
      <c r="B257" s="21"/>
      <c r="C257" s="21"/>
      <c r="E257" s="22"/>
      <c r="G257" s="30"/>
    </row>
    <row r="258" spans="1:7">
      <c r="A258" s="21"/>
      <c r="B258" s="21"/>
      <c r="C258" s="21"/>
      <c r="E258" s="22"/>
      <c r="G258" s="30"/>
    </row>
    <row r="259" spans="1:7">
      <c r="A259" s="21"/>
      <c r="B259" s="21"/>
      <c r="C259" s="21"/>
      <c r="E259" s="22"/>
      <c r="G259" s="30"/>
    </row>
    <row r="260" spans="1:7">
      <c r="A260" s="21"/>
      <c r="B260" s="21"/>
      <c r="C260" s="21"/>
      <c r="E260" s="22"/>
      <c r="G260" s="30"/>
    </row>
    <row r="261" spans="1:7">
      <c r="A261" s="21"/>
      <c r="B261" s="21"/>
      <c r="C261" s="21"/>
      <c r="E261" s="22"/>
      <c r="G261" s="30"/>
    </row>
    <row r="262" spans="1:7">
      <c r="A262" s="21"/>
      <c r="B262" s="21"/>
      <c r="C262" s="21"/>
      <c r="E262" s="22"/>
      <c r="G262" s="30"/>
    </row>
    <row r="263" spans="1:7">
      <c r="A263" s="21"/>
      <c r="B263" s="21"/>
      <c r="C263" s="21"/>
      <c r="E263" s="22"/>
      <c r="G263" s="30"/>
    </row>
    <row r="264" spans="1:7">
      <c r="A264" s="21"/>
      <c r="B264" s="21"/>
      <c r="C264" s="21"/>
      <c r="E264" s="22"/>
      <c r="G264" s="30"/>
    </row>
    <row r="265" spans="1:7">
      <c r="A265" s="21"/>
      <c r="B265" s="21"/>
      <c r="C265" s="21"/>
      <c r="E265" s="22"/>
      <c r="G265" s="30"/>
    </row>
    <row r="266" spans="1:7">
      <c r="A266" s="21"/>
      <c r="B266" s="21"/>
      <c r="C266" s="21"/>
      <c r="E266" s="22"/>
      <c r="G266" s="30"/>
    </row>
    <row r="267" spans="1:7">
      <c r="A267" s="21"/>
      <c r="B267" s="21"/>
      <c r="C267" s="21"/>
      <c r="E267" s="22"/>
      <c r="G267" s="30"/>
    </row>
    <row r="268" spans="1:7">
      <c r="A268" s="21"/>
      <c r="B268" s="21"/>
      <c r="C268" s="21"/>
      <c r="E268" s="22"/>
      <c r="G268" s="30"/>
    </row>
    <row r="269" spans="1:7">
      <c r="A269" s="21"/>
      <c r="B269" s="21"/>
      <c r="C269" s="21"/>
      <c r="E269" s="22"/>
      <c r="G269" s="30"/>
    </row>
    <row r="270" spans="1:7">
      <c r="A270" s="21"/>
      <c r="B270" s="21"/>
      <c r="C270" s="21"/>
      <c r="E270" s="22"/>
      <c r="G270" s="30"/>
    </row>
    <row r="271" spans="1:7">
      <c r="A271" s="21"/>
      <c r="B271" s="21"/>
      <c r="C271" s="21"/>
      <c r="E271" s="22"/>
      <c r="G271" s="30"/>
    </row>
    <row r="272" spans="1:7">
      <c r="A272" s="21"/>
      <c r="B272" s="21"/>
      <c r="C272" s="21"/>
      <c r="E272" s="22"/>
      <c r="G272" s="30"/>
    </row>
    <row r="273" spans="1:7">
      <c r="A273" s="21"/>
      <c r="B273" s="21"/>
      <c r="C273" s="21"/>
      <c r="E273" s="22"/>
      <c r="G273" s="30"/>
    </row>
    <row r="274" spans="1:7">
      <c r="A274" s="21"/>
      <c r="B274" s="21"/>
      <c r="C274" s="21"/>
      <c r="E274" s="22"/>
      <c r="G274" s="30"/>
    </row>
    <row r="275" spans="1:7">
      <c r="A275" s="21"/>
      <c r="B275" s="21"/>
      <c r="C275" s="21"/>
      <c r="E275" s="22"/>
      <c r="G275" s="30"/>
    </row>
    <row r="276" spans="1:7">
      <c r="A276" s="21"/>
      <c r="B276" s="21"/>
      <c r="C276" s="21"/>
      <c r="E276" s="22"/>
      <c r="G276" s="30"/>
    </row>
    <row r="277" spans="1:7">
      <c r="A277" s="21"/>
      <c r="B277" s="21"/>
      <c r="C277" s="21"/>
      <c r="E277" s="22"/>
      <c r="G277" s="30"/>
    </row>
    <row r="278" spans="1:7">
      <c r="A278" s="21"/>
      <c r="B278" s="21"/>
      <c r="C278" s="21"/>
      <c r="E278" s="22"/>
      <c r="G278" s="30"/>
    </row>
    <row r="279" spans="1:7">
      <c r="A279" s="21"/>
      <c r="B279" s="21"/>
      <c r="C279" s="21"/>
      <c r="E279" s="22"/>
      <c r="G279" s="30"/>
    </row>
    <row r="280" spans="1:7">
      <c r="A280" s="21"/>
      <c r="B280" s="21"/>
      <c r="C280" s="21"/>
      <c r="E280" s="22"/>
      <c r="G280" s="30"/>
    </row>
    <row r="281" spans="1:7">
      <c r="A281" s="21"/>
      <c r="B281" s="21"/>
      <c r="C281" s="21"/>
      <c r="E281" s="22"/>
      <c r="G281" s="30"/>
    </row>
    <row r="282" spans="1:7">
      <c r="A282" s="21"/>
      <c r="B282" s="21"/>
      <c r="C282" s="21"/>
      <c r="E282" s="22"/>
      <c r="G282" s="30"/>
    </row>
    <row r="283" spans="1:7">
      <c r="A283" s="21"/>
      <c r="B283" s="21"/>
      <c r="C283" s="21"/>
      <c r="E283" s="22"/>
      <c r="G283" s="30"/>
    </row>
    <row r="284" spans="1:7">
      <c r="A284" s="21"/>
      <c r="B284" s="21"/>
      <c r="C284" s="21"/>
      <c r="E284" s="22"/>
      <c r="G284" s="30"/>
    </row>
    <row r="285" spans="1:7">
      <c r="A285" s="21"/>
      <c r="B285" s="21"/>
      <c r="C285" s="21"/>
      <c r="E285" s="22"/>
      <c r="G285" s="30"/>
    </row>
    <row r="286" spans="1:7">
      <c r="A286" s="21"/>
      <c r="B286" s="21"/>
      <c r="C286" s="21"/>
      <c r="E286" s="22"/>
      <c r="G286" s="30"/>
    </row>
    <row r="287" spans="1:7">
      <c r="A287" s="21"/>
      <c r="B287" s="21"/>
      <c r="C287" s="21"/>
      <c r="E287" s="22"/>
      <c r="G287" s="30"/>
    </row>
    <row r="288" spans="1:7">
      <c r="A288" s="21"/>
      <c r="B288" s="21"/>
      <c r="C288" s="21"/>
      <c r="E288" s="22"/>
      <c r="G288" s="30"/>
    </row>
    <row r="289" spans="1:7">
      <c r="A289" s="21"/>
      <c r="B289" s="21"/>
      <c r="C289" s="21"/>
      <c r="E289" s="22"/>
      <c r="G289" s="30"/>
    </row>
    <row r="290" spans="1:7">
      <c r="A290" s="21"/>
      <c r="B290" s="21"/>
      <c r="C290" s="21"/>
      <c r="E290" s="22"/>
      <c r="G290" s="30"/>
    </row>
    <row r="291" spans="1:7">
      <c r="A291" s="21"/>
      <c r="B291" s="21"/>
      <c r="C291" s="21"/>
      <c r="E291" s="22"/>
      <c r="G291" s="30"/>
    </row>
    <row r="292" spans="1:7">
      <c r="A292" s="21"/>
      <c r="B292" s="21"/>
      <c r="C292" s="21"/>
      <c r="E292" s="22"/>
      <c r="G292" s="30"/>
    </row>
    <row r="293" spans="1:7">
      <c r="A293" s="21"/>
      <c r="B293" s="21"/>
      <c r="C293" s="21"/>
      <c r="E293" s="22"/>
      <c r="G293" s="30"/>
    </row>
    <row r="294" spans="1:7">
      <c r="A294" s="21"/>
      <c r="B294" s="21"/>
      <c r="C294" s="21"/>
      <c r="E294" s="22"/>
      <c r="G294" s="30"/>
    </row>
    <row r="295" spans="1:7">
      <c r="A295" s="21"/>
      <c r="B295" s="21"/>
      <c r="C295" s="21"/>
      <c r="E295" s="22"/>
      <c r="G295" s="30"/>
    </row>
    <row r="296" spans="1:7">
      <c r="A296" s="21"/>
      <c r="B296" s="21"/>
      <c r="C296" s="21"/>
      <c r="E296" s="22"/>
      <c r="G296" s="30"/>
    </row>
    <row r="297" spans="1:7">
      <c r="A297" s="21"/>
      <c r="B297" s="21"/>
      <c r="C297" s="21"/>
      <c r="E297" s="22"/>
      <c r="G297" s="30"/>
    </row>
    <row r="298" spans="1:7">
      <c r="A298" s="21"/>
      <c r="B298" s="21"/>
      <c r="C298" s="21"/>
      <c r="E298" s="22"/>
      <c r="G298" s="30"/>
    </row>
    <row r="299" spans="1:7">
      <c r="A299" s="21"/>
      <c r="B299" s="21"/>
      <c r="C299" s="21"/>
      <c r="E299" s="22"/>
      <c r="G299" s="30"/>
    </row>
    <row r="300" spans="1:7">
      <c r="A300" s="21"/>
      <c r="B300" s="21"/>
      <c r="C300" s="21"/>
      <c r="E300" s="22"/>
      <c r="G300" s="30"/>
    </row>
    <row r="301" spans="1:7">
      <c r="A301" s="21"/>
      <c r="B301" s="21"/>
      <c r="C301" s="21"/>
      <c r="E301" s="22"/>
      <c r="G301" s="30"/>
    </row>
    <row r="302" spans="1:7">
      <c r="A302" s="21"/>
      <c r="B302" s="21"/>
      <c r="C302" s="21"/>
      <c r="E302" s="22"/>
      <c r="G302" s="30"/>
    </row>
    <row r="303" spans="1:7">
      <c r="A303" s="21"/>
      <c r="B303" s="21"/>
      <c r="C303" s="21"/>
      <c r="E303" s="22"/>
      <c r="G303" s="30"/>
    </row>
    <row r="304" spans="1:7">
      <c r="A304" s="21"/>
      <c r="B304" s="21"/>
      <c r="C304" s="21"/>
      <c r="E304" s="22"/>
      <c r="G304" s="30"/>
    </row>
    <row r="305" spans="1:7">
      <c r="A305" s="21"/>
      <c r="B305" s="21"/>
      <c r="C305" s="21"/>
      <c r="E305" s="22"/>
      <c r="G305" s="30"/>
    </row>
    <row r="306" spans="1:7">
      <c r="A306" s="21"/>
      <c r="B306" s="21"/>
      <c r="C306" s="21"/>
      <c r="E306" s="22"/>
      <c r="G306" s="30"/>
    </row>
    <row r="307" spans="1:7">
      <c r="A307" s="21"/>
      <c r="B307" s="21"/>
      <c r="C307" s="21"/>
      <c r="E307" s="22"/>
      <c r="G307" s="30"/>
    </row>
    <row r="308" spans="1:7">
      <c r="A308" s="21"/>
      <c r="B308" s="21"/>
      <c r="C308" s="21"/>
      <c r="E308" s="22"/>
      <c r="G308" s="30"/>
    </row>
    <row r="309" spans="1:7">
      <c r="A309" s="21"/>
      <c r="B309" s="21"/>
      <c r="C309" s="21"/>
      <c r="E309" s="22"/>
      <c r="G309" s="30"/>
    </row>
    <row r="310" spans="1:7">
      <c r="A310" s="21"/>
      <c r="B310" s="21"/>
      <c r="C310" s="21"/>
      <c r="E310" s="22"/>
      <c r="G310" s="30"/>
    </row>
    <row r="311" spans="1:7">
      <c r="A311" s="21"/>
      <c r="B311" s="21"/>
      <c r="C311" s="21"/>
      <c r="E311" s="22"/>
      <c r="G311" s="30"/>
    </row>
    <row r="312" spans="1:7">
      <c r="A312" s="21"/>
      <c r="B312" s="21"/>
      <c r="C312" s="21"/>
      <c r="E312" s="22"/>
      <c r="G312" s="30"/>
    </row>
    <row r="313" spans="1:7">
      <c r="A313" s="21"/>
      <c r="B313" s="21"/>
      <c r="C313" s="21"/>
      <c r="E313" s="22"/>
      <c r="G313" s="30"/>
    </row>
    <row r="314" spans="1:7">
      <c r="A314" s="21"/>
      <c r="B314" s="21"/>
      <c r="C314" s="21"/>
      <c r="E314" s="22"/>
      <c r="G314" s="30"/>
    </row>
    <row r="315" spans="1:7">
      <c r="A315" s="21"/>
      <c r="B315" s="21"/>
      <c r="C315" s="21"/>
      <c r="E315" s="22"/>
      <c r="G315" s="30"/>
    </row>
    <row r="316" spans="1:7">
      <c r="A316" s="21"/>
      <c r="B316" s="21"/>
      <c r="C316" s="21"/>
      <c r="E316" s="22"/>
      <c r="G316" s="30"/>
    </row>
    <row r="317" spans="1:7">
      <c r="A317" s="21"/>
      <c r="B317" s="21"/>
      <c r="C317" s="21"/>
      <c r="E317" s="22"/>
      <c r="G317" s="30"/>
    </row>
    <row r="318" spans="1:7">
      <c r="A318" s="21"/>
      <c r="B318" s="21"/>
      <c r="C318" s="21"/>
      <c r="E318" s="22"/>
      <c r="G318" s="30"/>
    </row>
    <row r="319" spans="1:7">
      <c r="A319" s="21"/>
      <c r="B319" s="21"/>
      <c r="C319" s="21"/>
      <c r="E319" s="22"/>
      <c r="G319" s="30"/>
    </row>
    <row r="320" spans="1:7">
      <c r="A320" s="21"/>
      <c r="B320" s="21"/>
      <c r="C320" s="21"/>
      <c r="E320" s="22"/>
      <c r="G320" s="30"/>
    </row>
    <row r="321" spans="1:7">
      <c r="A321" s="21"/>
      <c r="B321" s="21"/>
      <c r="C321" s="21"/>
      <c r="E321" s="22"/>
      <c r="G321" s="30"/>
    </row>
    <row r="322" spans="1:7">
      <c r="A322" s="21"/>
      <c r="B322" s="21"/>
      <c r="C322" s="21"/>
      <c r="E322" s="22"/>
      <c r="G322" s="30"/>
    </row>
    <row r="323" spans="1:7">
      <c r="A323" s="21"/>
      <c r="B323" s="21"/>
      <c r="C323" s="21"/>
      <c r="E323" s="22"/>
      <c r="G323" s="30"/>
    </row>
    <row r="324" spans="1:7">
      <c r="A324" s="21"/>
      <c r="B324" s="21"/>
      <c r="C324" s="21"/>
      <c r="E324" s="22"/>
      <c r="G324" s="30"/>
    </row>
    <row r="325" spans="1:7">
      <c r="A325" s="21"/>
      <c r="B325" s="21"/>
      <c r="C325" s="21"/>
      <c r="E325" s="22"/>
      <c r="G325" s="30"/>
    </row>
    <row r="326" spans="1:7">
      <c r="A326" s="21"/>
      <c r="B326" s="21"/>
      <c r="C326" s="21"/>
      <c r="E326" s="22"/>
      <c r="G326" s="30"/>
    </row>
    <row r="327" spans="1:7">
      <c r="A327" s="21"/>
      <c r="B327" s="21"/>
      <c r="C327" s="21"/>
      <c r="E327" s="22"/>
      <c r="G327" s="30"/>
    </row>
    <row r="328" spans="1:7">
      <c r="A328" s="21"/>
      <c r="B328" s="21"/>
      <c r="C328" s="21"/>
      <c r="E328" s="22"/>
      <c r="G328" s="30"/>
    </row>
    <row r="329" spans="1:7">
      <c r="A329" s="21"/>
      <c r="B329" s="21"/>
      <c r="C329" s="21"/>
      <c r="E329" s="22"/>
      <c r="G329" s="30"/>
    </row>
    <row r="330" spans="1:7">
      <c r="A330" s="21"/>
      <c r="B330" s="21"/>
      <c r="C330" s="21"/>
      <c r="E330" s="22"/>
      <c r="G330" s="30"/>
    </row>
    <row r="331" spans="1:7">
      <c r="A331" s="21"/>
      <c r="B331" s="21"/>
      <c r="C331" s="21"/>
      <c r="E331" s="22"/>
      <c r="G331" s="30"/>
    </row>
    <row r="332" spans="1:7">
      <c r="A332" s="21"/>
      <c r="B332" s="21"/>
      <c r="C332" s="21"/>
      <c r="E332" s="22"/>
      <c r="G332" s="30"/>
    </row>
    <row r="333" spans="1:7">
      <c r="A333" s="21"/>
      <c r="B333" s="21"/>
      <c r="C333" s="21"/>
      <c r="E333" s="22"/>
      <c r="G333" s="30"/>
    </row>
    <row r="334" spans="1:7">
      <c r="A334" s="21"/>
      <c r="B334" s="21"/>
      <c r="C334" s="21"/>
      <c r="E334" s="22"/>
      <c r="G334" s="30"/>
    </row>
    <row r="335" spans="1:7">
      <c r="A335" s="21"/>
      <c r="B335" s="21"/>
      <c r="C335" s="21"/>
      <c r="E335" s="22"/>
      <c r="G335" s="30"/>
    </row>
    <row r="336" spans="1:7">
      <c r="A336" s="21"/>
      <c r="B336" s="21"/>
      <c r="C336" s="21"/>
      <c r="E336" s="22"/>
      <c r="G336" s="30"/>
    </row>
    <row r="337" spans="1:7">
      <c r="A337" s="21"/>
      <c r="B337" s="21"/>
      <c r="C337" s="21"/>
      <c r="E337" s="22"/>
      <c r="G337" s="30"/>
    </row>
    <row r="338" spans="1:7">
      <c r="A338" s="21"/>
      <c r="B338" s="21"/>
      <c r="C338" s="21"/>
      <c r="E338" s="22"/>
      <c r="G338" s="30"/>
    </row>
    <row r="339" spans="1:7">
      <c r="A339" s="21"/>
      <c r="B339" s="21"/>
      <c r="C339" s="21"/>
      <c r="E339" s="22"/>
      <c r="G339" s="30"/>
    </row>
    <row r="340" spans="1:7">
      <c r="A340" s="21"/>
      <c r="B340" s="21"/>
      <c r="C340" s="21"/>
      <c r="E340" s="22"/>
      <c r="G340" s="30"/>
    </row>
    <row r="341" spans="1:7">
      <c r="A341" s="21"/>
      <c r="B341" s="21"/>
      <c r="C341" s="21"/>
      <c r="E341" s="22"/>
      <c r="G341" s="30"/>
    </row>
    <row r="342" spans="1:7">
      <c r="A342" s="21"/>
      <c r="B342" s="21"/>
      <c r="C342" s="21"/>
      <c r="E342" s="22"/>
      <c r="G342" s="30"/>
    </row>
    <row r="343" spans="1:7">
      <c r="A343" s="21"/>
      <c r="B343" s="21"/>
      <c r="C343" s="21"/>
      <c r="E343" s="22"/>
      <c r="G343" s="30"/>
    </row>
    <row r="344" spans="1:7">
      <c r="A344" s="21"/>
      <c r="B344" s="21"/>
      <c r="C344" s="21"/>
      <c r="E344" s="22"/>
      <c r="G344" s="30"/>
    </row>
    <row r="345" spans="1:7">
      <c r="A345" s="21"/>
      <c r="B345" s="21"/>
      <c r="C345" s="21"/>
      <c r="E345" s="22"/>
      <c r="G345" s="30"/>
    </row>
    <row r="346" spans="1:7">
      <c r="A346" s="21"/>
      <c r="B346" s="21"/>
      <c r="C346" s="21"/>
      <c r="E346" s="22"/>
      <c r="G346" s="30"/>
    </row>
    <row r="347" spans="1:7">
      <c r="A347" s="21"/>
      <c r="B347" s="21"/>
      <c r="C347" s="21"/>
      <c r="E347" s="22"/>
      <c r="G347" s="30"/>
    </row>
    <row r="348" spans="1:7">
      <c r="A348" s="21"/>
      <c r="B348" s="21"/>
      <c r="C348" s="21"/>
      <c r="E348" s="22"/>
      <c r="G348" s="30"/>
    </row>
    <row r="349" spans="1:7">
      <c r="A349" s="21"/>
      <c r="B349" s="21"/>
      <c r="C349" s="21"/>
      <c r="E349" s="22"/>
      <c r="G349" s="30"/>
    </row>
    <row r="350" spans="1:7">
      <c r="A350" s="21"/>
      <c r="B350" s="21"/>
      <c r="C350" s="21"/>
      <c r="E350" s="22"/>
      <c r="G350" s="30"/>
    </row>
    <row r="351" spans="1:7">
      <c r="A351" s="21"/>
      <c r="B351" s="21"/>
      <c r="C351" s="21"/>
      <c r="E351" s="22"/>
      <c r="G351" s="30"/>
    </row>
    <row r="352" spans="1:7">
      <c r="A352" s="21"/>
      <c r="B352" s="21"/>
      <c r="C352" s="21"/>
      <c r="E352" s="22"/>
      <c r="G352" s="30"/>
    </row>
    <row r="353" spans="1:7">
      <c r="A353" s="21"/>
      <c r="B353" s="21"/>
      <c r="C353" s="21"/>
      <c r="E353" s="22"/>
      <c r="G353" s="30"/>
    </row>
    <row r="354" spans="1:7">
      <c r="A354" s="21"/>
      <c r="B354" s="21"/>
      <c r="C354" s="21"/>
      <c r="E354" s="22"/>
      <c r="G354" s="30"/>
    </row>
    <row r="355" spans="1:7">
      <c r="A355" s="21"/>
      <c r="B355" s="21"/>
      <c r="C355" s="21"/>
      <c r="E355" s="22"/>
      <c r="G355" s="30"/>
    </row>
    <row r="356" spans="1:7">
      <c r="A356" s="21"/>
      <c r="B356" s="21"/>
      <c r="C356" s="21"/>
      <c r="E356" s="22"/>
      <c r="G356" s="30"/>
    </row>
    <row r="357" spans="1:7">
      <c r="A357" s="21"/>
      <c r="B357" s="21"/>
      <c r="C357" s="21"/>
      <c r="E357" s="22"/>
      <c r="G357" s="30"/>
    </row>
    <row r="358" spans="1:7">
      <c r="A358" s="21"/>
      <c r="B358" s="21"/>
      <c r="C358" s="21"/>
      <c r="E358" s="22"/>
      <c r="G358" s="30"/>
    </row>
    <row r="359" spans="1:7">
      <c r="A359" s="21"/>
      <c r="B359" s="21"/>
      <c r="C359" s="21"/>
      <c r="E359" s="22"/>
      <c r="G359" s="30"/>
    </row>
    <row r="360" spans="1:7">
      <c r="A360" s="21"/>
      <c r="B360" s="21"/>
      <c r="C360" s="21"/>
      <c r="E360" s="22"/>
      <c r="G360" s="30"/>
    </row>
    <row r="361" spans="1:7">
      <c r="A361" s="21"/>
      <c r="B361" s="21"/>
      <c r="C361" s="21"/>
      <c r="E361" s="22"/>
      <c r="G361" s="30"/>
    </row>
    <row r="362" spans="1:7">
      <c r="A362" s="21"/>
      <c r="B362" s="21"/>
      <c r="C362" s="21"/>
      <c r="E362" s="22"/>
      <c r="G362" s="30"/>
    </row>
    <row r="363" spans="1:7">
      <c r="A363" s="21"/>
      <c r="B363" s="21"/>
      <c r="C363" s="21"/>
      <c r="E363" s="22"/>
      <c r="G363" s="30"/>
    </row>
    <row r="364" spans="1:7">
      <c r="A364" s="21"/>
      <c r="B364" s="21"/>
      <c r="C364" s="21"/>
      <c r="E364" s="22"/>
      <c r="G364" s="30"/>
    </row>
    <row r="365" spans="1:7">
      <c r="A365" s="21"/>
      <c r="B365" s="21"/>
      <c r="C365" s="21"/>
      <c r="E365" s="22"/>
      <c r="G365" s="30"/>
    </row>
    <row r="366" spans="1:7">
      <c r="A366" s="21"/>
      <c r="B366" s="21"/>
      <c r="C366" s="21"/>
      <c r="E366" s="22"/>
      <c r="G366" s="30"/>
    </row>
    <row r="367" spans="1:7">
      <c r="A367" s="21"/>
      <c r="B367" s="21"/>
      <c r="C367" s="21"/>
      <c r="E367" s="22"/>
      <c r="G367" s="30"/>
    </row>
    <row r="368" spans="1:7">
      <c r="A368" s="21"/>
      <c r="B368" s="21"/>
      <c r="C368" s="21"/>
      <c r="E368" s="22"/>
      <c r="G368" s="30"/>
    </row>
    <row r="369" spans="1:7">
      <c r="A369" s="21"/>
      <c r="B369" s="21"/>
      <c r="C369" s="21"/>
      <c r="E369" s="22"/>
      <c r="G369" s="30"/>
    </row>
    <row r="370" spans="1:7">
      <c r="A370" s="21"/>
      <c r="B370" s="21"/>
      <c r="C370" s="21"/>
      <c r="E370" s="22"/>
      <c r="G370" s="30"/>
    </row>
    <row r="371" spans="1:7">
      <c r="A371" s="21"/>
      <c r="B371" s="21"/>
      <c r="C371" s="21"/>
      <c r="E371" s="22"/>
      <c r="G371" s="30"/>
    </row>
    <row r="372" spans="1:7">
      <c r="A372" s="21"/>
      <c r="B372" s="21"/>
      <c r="C372" s="21"/>
      <c r="E372" s="22"/>
      <c r="G372" s="30"/>
    </row>
    <row r="373" spans="1:7">
      <c r="A373" s="21"/>
      <c r="B373" s="21"/>
      <c r="C373" s="21"/>
      <c r="E373" s="22"/>
      <c r="G373" s="30"/>
    </row>
    <row r="374" spans="1:7">
      <c r="A374" s="21"/>
      <c r="B374" s="21"/>
      <c r="C374" s="21"/>
      <c r="E374" s="22"/>
      <c r="G374" s="30"/>
    </row>
    <row r="375" spans="1:7">
      <c r="A375" s="21"/>
      <c r="B375" s="21"/>
      <c r="C375" s="21"/>
      <c r="E375" s="22"/>
      <c r="G375" s="30"/>
    </row>
    <row r="376" spans="1:7">
      <c r="A376" s="21"/>
      <c r="B376" s="21"/>
      <c r="C376" s="21"/>
      <c r="E376" s="22"/>
      <c r="G376" s="30"/>
    </row>
    <row r="377" spans="1:7">
      <c r="A377" s="21"/>
      <c r="B377" s="21"/>
      <c r="C377" s="21"/>
      <c r="E377" s="22"/>
      <c r="G377" s="30"/>
    </row>
    <row r="378" spans="1:7">
      <c r="A378" s="21"/>
      <c r="B378" s="21"/>
      <c r="C378" s="21"/>
      <c r="E378" s="22"/>
      <c r="G378" s="30"/>
    </row>
    <row r="379" spans="1:7">
      <c r="A379" s="21"/>
      <c r="B379" s="21"/>
      <c r="C379" s="21"/>
      <c r="E379" s="22"/>
      <c r="G379" s="30"/>
    </row>
    <row r="380" spans="1:7">
      <c r="A380" s="21"/>
      <c r="B380" s="21"/>
      <c r="C380" s="21"/>
      <c r="E380" s="22"/>
      <c r="G380" s="30"/>
    </row>
    <row r="381" spans="1:7">
      <c r="A381" s="21"/>
      <c r="B381" s="21"/>
      <c r="C381" s="21"/>
      <c r="E381" s="22"/>
      <c r="G381" s="30"/>
    </row>
    <row r="382" spans="1:7">
      <c r="A382" s="21"/>
      <c r="B382" s="21"/>
      <c r="C382" s="21"/>
      <c r="E382" s="22"/>
      <c r="G382" s="30"/>
    </row>
    <row r="383" spans="1:7">
      <c r="A383" s="21"/>
      <c r="B383" s="21"/>
      <c r="C383" s="21"/>
      <c r="E383" s="22"/>
      <c r="G383" s="30"/>
    </row>
    <row r="384" spans="1:7">
      <c r="A384" s="21"/>
      <c r="B384" s="21"/>
      <c r="C384" s="21"/>
      <c r="E384" s="22"/>
      <c r="G384" s="30"/>
    </row>
    <row r="385" spans="1:7">
      <c r="A385" s="21"/>
      <c r="B385" s="21"/>
      <c r="C385" s="21"/>
      <c r="E385" s="22"/>
      <c r="G385" s="30"/>
    </row>
    <row r="386" spans="1:7">
      <c r="A386" s="21"/>
      <c r="B386" s="21"/>
      <c r="C386" s="21"/>
      <c r="E386" s="22"/>
      <c r="G386" s="30"/>
    </row>
    <row r="387" spans="1:7">
      <c r="A387" s="21"/>
      <c r="B387" s="21"/>
      <c r="C387" s="21"/>
      <c r="E387" s="22"/>
      <c r="G387" s="30"/>
    </row>
    <row r="388" spans="1:7">
      <c r="A388" s="21"/>
      <c r="B388" s="21"/>
      <c r="C388" s="21"/>
      <c r="E388" s="22"/>
      <c r="G388" s="30"/>
    </row>
    <row r="389" spans="1:7">
      <c r="A389" s="21"/>
      <c r="B389" s="21"/>
      <c r="C389" s="21"/>
      <c r="E389" s="22"/>
      <c r="G389" s="30"/>
    </row>
    <row r="390" spans="1:7">
      <c r="A390" s="21"/>
      <c r="B390" s="21"/>
      <c r="C390" s="21"/>
      <c r="E390" s="22"/>
      <c r="G390" s="30"/>
    </row>
    <row r="391" spans="1:7">
      <c r="A391" s="21"/>
      <c r="B391" s="21"/>
      <c r="C391" s="21"/>
      <c r="E391" s="22"/>
      <c r="G391" s="30"/>
    </row>
    <row r="392" spans="1:7">
      <c r="A392" s="21"/>
      <c r="B392" s="21"/>
      <c r="C392" s="21"/>
      <c r="E392" s="22"/>
      <c r="G392" s="30"/>
    </row>
    <row r="393" spans="1:7">
      <c r="A393" s="21"/>
      <c r="B393" s="21"/>
      <c r="C393" s="21"/>
      <c r="E393" s="22"/>
      <c r="G393" s="30"/>
    </row>
    <row r="394" spans="1:7">
      <c r="A394" s="21"/>
      <c r="B394" s="21"/>
      <c r="C394" s="21"/>
      <c r="E394" s="22"/>
      <c r="G394" s="30"/>
    </row>
    <row r="395" spans="1:7">
      <c r="A395" s="21"/>
      <c r="B395" s="21"/>
      <c r="C395" s="21"/>
      <c r="E395" s="22"/>
      <c r="G395" s="30"/>
    </row>
    <row r="396" spans="1:7">
      <c r="A396" s="21"/>
      <c r="B396" s="21"/>
      <c r="C396" s="21"/>
      <c r="E396" s="22"/>
      <c r="G396" s="30"/>
    </row>
    <row r="397" spans="1:7">
      <c r="A397" s="21"/>
      <c r="B397" s="21"/>
      <c r="C397" s="21"/>
      <c r="E397" s="22"/>
      <c r="G397" s="30"/>
    </row>
    <row r="398" spans="1:7">
      <c r="A398" s="21"/>
      <c r="B398" s="21"/>
      <c r="C398" s="21"/>
      <c r="E398" s="22"/>
      <c r="G398" s="30"/>
    </row>
    <row r="399" spans="1:7">
      <c r="A399" s="21"/>
      <c r="B399" s="21"/>
      <c r="C399" s="21"/>
      <c r="E399" s="22"/>
      <c r="G399" s="30"/>
    </row>
    <row r="400" spans="1:7">
      <c r="A400" s="21"/>
      <c r="B400" s="21"/>
      <c r="C400" s="21"/>
      <c r="E400" s="22"/>
      <c r="G400" s="30"/>
    </row>
    <row r="401" spans="1:7">
      <c r="A401" s="21"/>
      <c r="B401" s="21"/>
      <c r="C401" s="21"/>
      <c r="E401" s="22"/>
      <c r="G401" s="30"/>
    </row>
    <row r="402" spans="1:7">
      <c r="A402" s="21"/>
      <c r="B402" s="21"/>
      <c r="C402" s="21"/>
      <c r="E402" s="22"/>
      <c r="G402" s="30"/>
    </row>
    <row r="403" spans="1:7">
      <c r="A403" s="21"/>
      <c r="B403" s="21"/>
      <c r="C403" s="21"/>
      <c r="E403" s="22"/>
      <c r="G403" s="30"/>
    </row>
    <row r="404" spans="1:7">
      <c r="A404" s="21"/>
      <c r="B404" s="21"/>
      <c r="C404" s="21"/>
      <c r="E404" s="22"/>
      <c r="G404" s="30"/>
    </row>
    <row r="405" spans="1:7">
      <c r="A405" s="21"/>
      <c r="B405" s="21"/>
      <c r="C405" s="21"/>
      <c r="E405" s="22"/>
      <c r="G405" s="30"/>
    </row>
    <row r="406" spans="1:7">
      <c r="A406" s="21"/>
      <c r="B406" s="21"/>
      <c r="C406" s="21"/>
      <c r="E406" s="22"/>
      <c r="G406" s="30"/>
    </row>
    <row r="407" spans="1:7">
      <c r="A407" s="21"/>
      <c r="B407" s="21"/>
      <c r="C407" s="21"/>
      <c r="E407" s="22"/>
      <c r="G407" s="30"/>
    </row>
    <row r="408" spans="1:7">
      <c r="A408" s="21"/>
      <c r="B408" s="21"/>
      <c r="C408" s="21"/>
      <c r="E408" s="22"/>
      <c r="G408" s="30"/>
    </row>
    <row r="409" spans="1:7">
      <c r="A409" s="21"/>
      <c r="B409" s="21"/>
      <c r="C409" s="21"/>
      <c r="E409" s="22"/>
      <c r="G409" s="30"/>
    </row>
    <row r="410" spans="1:7">
      <c r="A410" s="21"/>
      <c r="B410" s="21"/>
      <c r="C410" s="21"/>
      <c r="E410" s="22"/>
      <c r="G410" s="30"/>
    </row>
    <row r="411" spans="1:7">
      <c r="A411" s="21"/>
      <c r="B411" s="21"/>
      <c r="C411" s="21"/>
      <c r="E411" s="22"/>
      <c r="G411" s="30"/>
    </row>
    <row r="412" spans="1:7">
      <c r="A412" s="21"/>
      <c r="B412" s="21"/>
      <c r="C412" s="21"/>
      <c r="E412" s="22"/>
      <c r="G412" s="30"/>
    </row>
    <row r="413" spans="1:7">
      <c r="A413" s="21"/>
      <c r="B413" s="21"/>
      <c r="C413" s="21"/>
      <c r="E413" s="22"/>
      <c r="G413" s="30"/>
    </row>
    <row r="414" spans="1:7">
      <c r="A414" s="21"/>
      <c r="B414" s="21"/>
      <c r="C414" s="21"/>
      <c r="E414" s="22"/>
      <c r="G414" s="30"/>
    </row>
    <row r="415" spans="1:7">
      <c r="A415" s="21"/>
      <c r="B415" s="21"/>
      <c r="C415" s="21"/>
      <c r="E415" s="22"/>
      <c r="G415" s="30"/>
    </row>
    <row r="416" spans="1:7">
      <c r="A416" s="21"/>
      <c r="B416" s="21"/>
      <c r="C416" s="21"/>
      <c r="E416" s="22"/>
      <c r="G416" s="30"/>
    </row>
    <row r="417" spans="1:7">
      <c r="A417" s="21"/>
      <c r="B417" s="21"/>
      <c r="C417" s="21"/>
      <c r="E417" s="22"/>
      <c r="G417" s="30"/>
    </row>
    <row r="418" spans="1:7">
      <c r="A418" s="21"/>
      <c r="B418" s="21"/>
      <c r="C418" s="21"/>
      <c r="E418" s="22"/>
      <c r="G418" s="30"/>
    </row>
    <row r="419" spans="1:7">
      <c r="A419" s="21"/>
      <c r="B419" s="21"/>
      <c r="C419" s="21"/>
      <c r="E419" s="22"/>
      <c r="G419" s="30"/>
    </row>
    <row r="420" spans="1:7">
      <c r="A420" s="21"/>
      <c r="B420" s="21"/>
      <c r="C420" s="21"/>
      <c r="E420" s="22"/>
      <c r="G420" s="30"/>
    </row>
    <row r="421" spans="1:7">
      <c r="A421" s="21"/>
      <c r="B421" s="21"/>
      <c r="C421" s="21"/>
      <c r="E421" s="22"/>
      <c r="G421" s="30"/>
    </row>
    <row r="422" spans="1:7">
      <c r="A422" s="21"/>
      <c r="B422" s="21"/>
      <c r="C422" s="21"/>
      <c r="E422" s="22"/>
      <c r="G422" s="30"/>
    </row>
    <row r="423" spans="1:7">
      <c r="A423" s="21"/>
      <c r="B423" s="21"/>
      <c r="C423" s="21"/>
      <c r="E423" s="22"/>
      <c r="G423" s="30"/>
    </row>
    <row r="424" spans="1:7">
      <c r="A424" s="21"/>
      <c r="B424" s="21"/>
      <c r="C424" s="21"/>
      <c r="E424" s="22"/>
      <c r="G424" s="30"/>
    </row>
    <row r="425" spans="1:7">
      <c r="A425" s="21"/>
      <c r="B425" s="21"/>
      <c r="C425" s="21"/>
      <c r="E425" s="22"/>
      <c r="G425" s="30"/>
    </row>
    <row r="426" spans="1:7">
      <c r="A426" s="21"/>
      <c r="B426" s="21"/>
      <c r="C426" s="21"/>
      <c r="E426" s="22"/>
      <c r="G426" s="30"/>
    </row>
    <row r="427" spans="1:7">
      <c r="A427" s="21"/>
      <c r="B427" s="21"/>
      <c r="C427" s="21"/>
      <c r="E427" s="22"/>
      <c r="G427" s="30"/>
    </row>
    <row r="428" spans="1:7">
      <c r="A428" s="21"/>
      <c r="B428" s="21"/>
      <c r="C428" s="21"/>
      <c r="E428" s="22"/>
      <c r="G428" s="30"/>
    </row>
    <row r="429" spans="1:7">
      <c r="A429" s="21"/>
      <c r="B429" s="21"/>
      <c r="C429" s="21"/>
      <c r="E429" s="22"/>
      <c r="G429" s="30"/>
    </row>
    <row r="430" spans="1:7">
      <c r="A430" s="21"/>
      <c r="B430" s="21"/>
      <c r="C430" s="21"/>
      <c r="E430" s="22"/>
      <c r="G430" s="30"/>
    </row>
    <row r="431" spans="1:7">
      <c r="A431" s="21"/>
      <c r="B431" s="21"/>
      <c r="C431" s="21"/>
      <c r="E431" s="22"/>
      <c r="G431" s="30"/>
    </row>
    <row r="432" spans="1:7">
      <c r="A432" s="21"/>
      <c r="B432" s="21"/>
      <c r="C432" s="21"/>
      <c r="E432" s="22"/>
      <c r="G432" s="30"/>
    </row>
    <row r="433" spans="1:7">
      <c r="A433" s="21"/>
      <c r="B433" s="21"/>
      <c r="C433" s="21"/>
      <c r="E433" s="22"/>
      <c r="G433" s="30"/>
    </row>
    <row r="434" spans="1:7">
      <c r="A434" s="21"/>
      <c r="B434" s="21"/>
      <c r="C434" s="21"/>
      <c r="E434" s="22"/>
      <c r="G434" s="30"/>
    </row>
    <row r="435" spans="1:7">
      <c r="A435" s="21"/>
      <c r="B435" s="21"/>
      <c r="C435" s="21"/>
      <c r="E435" s="22"/>
      <c r="G435" s="30"/>
    </row>
    <row r="436" spans="1:7">
      <c r="A436" s="21"/>
      <c r="B436" s="21"/>
      <c r="C436" s="21"/>
      <c r="E436" s="22"/>
      <c r="G436" s="30"/>
    </row>
    <row r="437" spans="1:7">
      <c r="A437" s="21"/>
      <c r="B437" s="21"/>
      <c r="C437" s="21"/>
      <c r="E437" s="22"/>
      <c r="G437" s="30"/>
    </row>
    <row r="438" spans="1:7">
      <c r="A438" s="21"/>
      <c r="B438" s="21"/>
      <c r="C438" s="21"/>
      <c r="E438" s="22"/>
      <c r="G438" s="30"/>
    </row>
    <row r="439" spans="1:7">
      <c r="A439" s="21"/>
      <c r="B439" s="21"/>
      <c r="C439" s="21"/>
      <c r="E439" s="22"/>
      <c r="G439" s="30"/>
    </row>
    <row r="440" spans="1:7">
      <c r="A440" s="21"/>
      <c r="B440" s="21"/>
      <c r="C440" s="21"/>
      <c r="E440" s="22"/>
      <c r="G440" s="30"/>
    </row>
    <row r="441" spans="1:7">
      <c r="A441" s="21"/>
      <c r="B441" s="21"/>
      <c r="C441" s="21"/>
      <c r="E441" s="22"/>
      <c r="G441" s="30"/>
    </row>
    <row r="442" spans="1:7">
      <c r="A442" s="21"/>
      <c r="B442" s="21"/>
      <c r="C442" s="21"/>
      <c r="E442" s="22"/>
      <c r="G442" s="30"/>
    </row>
    <row r="443" spans="1:7">
      <c r="A443" s="21"/>
      <c r="B443" s="21"/>
      <c r="C443" s="21"/>
      <c r="E443" s="22"/>
      <c r="G443" s="30"/>
    </row>
    <row r="444" spans="1:7">
      <c r="A444" s="21"/>
      <c r="B444" s="21"/>
      <c r="C444" s="21"/>
      <c r="E444" s="22"/>
      <c r="G444" s="30"/>
    </row>
    <row r="445" spans="1:7">
      <c r="A445" s="21"/>
      <c r="B445" s="21"/>
      <c r="C445" s="21"/>
      <c r="E445" s="22"/>
      <c r="G445" s="30"/>
    </row>
    <row r="446" spans="1:7">
      <c r="A446" s="21"/>
      <c r="B446" s="21"/>
      <c r="C446" s="21"/>
      <c r="E446" s="22"/>
      <c r="G446" s="30"/>
    </row>
    <row r="447" spans="1:7">
      <c r="A447" s="21"/>
      <c r="B447" s="21"/>
      <c r="C447" s="21"/>
      <c r="E447" s="22"/>
      <c r="G447" s="30"/>
    </row>
    <row r="448" spans="1:7">
      <c r="A448" s="21"/>
      <c r="B448" s="21"/>
      <c r="C448" s="21"/>
      <c r="E448" s="22"/>
      <c r="G448" s="30"/>
    </row>
    <row r="449" spans="1:7">
      <c r="A449" s="21"/>
      <c r="B449" s="21"/>
      <c r="C449" s="21"/>
      <c r="E449" s="22"/>
      <c r="G449" s="30"/>
    </row>
    <row r="450" spans="1:7">
      <c r="A450" s="21"/>
      <c r="B450" s="21"/>
      <c r="C450" s="21"/>
      <c r="E450" s="22"/>
      <c r="G450" s="30"/>
    </row>
    <row r="451" spans="1:7">
      <c r="A451" s="21"/>
      <c r="B451" s="21"/>
      <c r="C451" s="21"/>
      <c r="E451" s="22"/>
      <c r="G451" s="30"/>
    </row>
    <row r="452" spans="1:7">
      <c r="A452" s="21"/>
      <c r="B452" s="21"/>
      <c r="C452" s="21"/>
      <c r="E452" s="22"/>
      <c r="G452" s="30"/>
    </row>
    <row r="453" spans="1:7">
      <c r="A453" s="21"/>
      <c r="B453" s="21"/>
      <c r="C453" s="21"/>
      <c r="E453" s="22"/>
      <c r="G453" s="30"/>
    </row>
    <row r="454" spans="1:7">
      <c r="A454" s="21"/>
      <c r="B454" s="21"/>
      <c r="C454" s="21"/>
      <c r="E454" s="22"/>
      <c r="G454" s="30"/>
    </row>
    <row r="455" spans="1:7">
      <c r="A455" s="21"/>
      <c r="B455" s="21"/>
      <c r="C455" s="21"/>
      <c r="E455" s="22"/>
      <c r="G455" s="30"/>
    </row>
    <row r="456" spans="1:7">
      <c r="A456" s="21"/>
      <c r="B456" s="21"/>
      <c r="C456" s="21"/>
      <c r="E456" s="22"/>
      <c r="G456" s="30"/>
    </row>
    <row r="457" spans="1:7">
      <c r="A457" s="21"/>
      <c r="B457" s="21"/>
      <c r="C457" s="21"/>
      <c r="E457" s="22"/>
      <c r="G457" s="30"/>
    </row>
    <row r="458" spans="1:7">
      <c r="A458" s="21"/>
      <c r="B458" s="21"/>
      <c r="C458" s="21"/>
      <c r="E458" s="22"/>
      <c r="G458" s="30"/>
    </row>
    <row r="459" spans="1:7">
      <c r="A459" s="21"/>
      <c r="B459" s="21"/>
      <c r="C459" s="21"/>
      <c r="E459" s="22"/>
      <c r="G459" s="30"/>
    </row>
    <row r="460" spans="1:7">
      <c r="A460" s="21"/>
      <c r="B460" s="21"/>
      <c r="C460" s="21"/>
      <c r="E460" s="22"/>
      <c r="G460" s="30"/>
    </row>
    <row r="461" spans="1:7">
      <c r="A461" s="21"/>
      <c r="B461" s="21"/>
      <c r="C461" s="21"/>
      <c r="E461" s="22"/>
      <c r="G461" s="30"/>
    </row>
    <row r="462" spans="1:7">
      <c r="A462" s="21"/>
      <c r="B462" s="21"/>
      <c r="C462" s="21"/>
      <c r="E462" s="22"/>
      <c r="G462" s="30"/>
    </row>
    <row r="463" spans="1:7">
      <c r="A463" s="21"/>
      <c r="B463" s="21"/>
      <c r="C463" s="21"/>
      <c r="E463" s="22"/>
      <c r="G463" s="30"/>
    </row>
    <row r="464" spans="1:7">
      <c r="A464" s="21"/>
      <c r="B464" s="21"/>
      <c r="C464" s="21"/>
      <c r="E464" s="22"/>
      <c r="G464" s="30"/>
    </row>
    <row r="465" spans="1:7">
      <c r="A465" s="21"/>
      <c r="B465" s="21"/>
      <c r="C465" s="21"/>
      <c r="E465" s="22"/>
      <c r="G465" s="30"/>
    </row>
    <row r="466" spans="1:7">
      <c r="A466" s="21"/>
      <c r="B466" s="21"/>
      <c r="C466" s="21"/>
      <c r="E466" s="22"/>
      <c r="G466" s="30"/>
    </row>
    <row r="467" spans="1:7">
      <c r="A467" s="21"/>
      <c r="B467" s="21"/>
      <c r="C467" s="21"/>
      <c r="E467" s="22"/>
      <c r="G467" s="30"/>
    </row>
    <row r="468" spans="1:7">
      <c r="A468" s="21"/>
      <c r="B468" s="21"/>
      <c r="C468" s="21"/>
      <c r="E468" s="22"/>
      <c r="G468" s="30"/>
    </row>
    <row r="469" spans="1:7">
      <c r="A469" s="21"/>
      <c r="B469" s="21"/>
      <c r="C469" s="21"/>
      <c r="E469" s="22"/>
      <c r="G469" s="30"/>
    </row>
    <row r="470" spans="1:7">
      <c r="A470" s="21"/>
      <c r="B470" s="21"/>
      <c r="C470" s="21"/>
      <c r="E470" s="22"/>
      <c r="G470" s="30"/>
    </row>
    <row r="471" spans="1:7">
      <c r="A471" s="21"/>
      <c r="B471" s="21"/>
      <c r="C471" s="21"/>
      <c r="E471" s="22"/>
      <c r="G471" s="30"/>
    </row>
    <row r="472" spans="1:7">
      <c r="A472" s="21"/>
      <c r="B472" s="21"/>
      <c r="C472" s="21"/>
      <c r="E472" s="22"/>
      <c r="G472" s="30"/>
    </row>
    <row r="473" spans="1:7">
      <c r="A473" s="21"/>
      <c r="B473" s="21"/>
      <c r="C473" s="21"/>
      <c r="E473" s="22"/>
      <c r="G473" s="30"/>
    </row>
    <row r="474" spans="1:7">
      <c r="A474" s="21"/>
      <c r="B474" s="21"/>
      <c r="C474" s="21"/>
      <c r="E474" s="22"/>
      <c r="G474" s="30"/>
    </row>
    <row r="475" spans="1:7">
      <c r="A475" s="21"/>
      <c r="B475" s="21"/>
      <c r="C475" s="21"/>
      <c r="E475" s="22"/>
      <c r="G475" s="30"/>
    </row>
    <row r="476" spans="1:7">
      <c r="A476" s="21"/>
      <c r="B476" s="21"/>
      <c r="C476" s="21"/>
      <c r="E476" s="22"/>
      <c r="G476" s="30"/>
    </row>
    <row r="477" spans="1:7">
      <c r="A477" s="21"/>
      <c r="B477" s="21"/>
      <c r="C477" s="21"/>
      <c r="E477" s="22"/>
      <c r="G477" s="30"/>
    </row>
    <row r="478" spans="1:7">
      <c r="A478" s="21"/>
      <c r="B478" s="21"/>
      <c r="C478" s="21"/>
      <c r="E478" s="22"/>
      <c r="G478" s="30"/>
    </row>
    <row r="479" spans="1:7">
      <c r="A479" s="21"/>
      <c r="B479" s="21"/>
      <c r="C479" s="21"/>
      <c r="E479" s="22"/>
      <c r="G479" s="30"/>
    </row>
    <row r="480" spans="1:7">
      <c r="A480" s="21"/>
      <c r="B480" s="21"/>
      <c r="C480" s="21"/>
      <c r="E480" s="22"/>
      <c r="G480" s="30"/>
    </row>
    <row r="481" spans="1:7">
      <c r="A481" s="21"/>
      <c r="B481" s="21"/>
      <c r="C481" s="21"/>
      <c r="E481" s="22"/>
      <c r="G481" s="30"/>
    </row>
    <row r="482" spans="1:7">
      <c r="A482" s="21"/>
      <c r="B482" s="21"/>
      <c r="C482" s="21"/>
      <c r="E482" s="22"/>
      <c r="G482" s="30"/>
    </row>
    <row r="483" spans="1:7">
      <c r="A483" s="21"/>
      <c r="B483" s="21"/>
      <c r="C483" s="21"/>
      <c r="E483" s="22"/>
      <c r="G483" s="30"/>
    </row>
    <row r="484" spans="1:7">
      <c r="A484" s="21"/>
      <c r="B484" s="21"/>
      <c r="C484" s="21"/>
      <c r="E484" s="22"/>
      <c r="G484" s="30"/>
    </row>
    <row r="485" spans="1:7">
      <c r="A485" s="21"/>
      <c r="B485" s="21"/>
      <c r="C485" s="21"/>
      <c r="E485" s="22"/>
      <c r="G485" s="30"/>
    </row>
    <row r="486" spans="1:7">
      <c r="A486" s="21"/>
      <c r="B486" s="21"/>
      <c r="C486" s="21"/>
      <c r="E486" s="22"/>
      <c r="G486" s="30"/>
    </row>
    <row r="487" spans="1:7">
      <c r="A487" s="21"/>
      <c r="B487" s="21"/>
      <c r="C487" s="21"/>
      <c r="E487" s="22"/>
      <c r="G487" s="30"/>
    </row>
    <row r="488" spans="1:7">
      <c r="A488" s="21"/>
      <c r="B488" s="21"/>
      <c r="C488" s="21"/>
      <c r="E488" s="22"/>
      <c r="G488" s="30"/>
    </row>
    <row r="489" spans="1:7">
      <c r="A489" s="21"/>
      <c r="B489" s="21"/>
      <c r="C489" s="21"/>
      <c r="E489" s="22"/>
      <c r="G489" s="30"/>
    </row>
    <row r="490" spans="1:7">
      <c r="A490" s="21"/>
      <c r="B490" s="21"/>
      <c r="C490" s="21"/>
      <c r="E490" s="22"/>
      <c r="G490" s="30"/>
    </row>
    <row r="491" spans="1:7">
      <c r="A491" s="21"/>
      <c r="B491" s="21"/>
      <c r="C491" s="21"/>
      <c r="E491" s="22"/>
      <c r="G491" s="30"/>
    </row>
    <row r="492" spans="1:7">
      <c r="A492" s="21"/>
      <c r="B492" s="21"/>
      <c r="C492" s="21"/>
      <c r="E492" s="22"/>
      <c r="G492" s="30"/>
    </row>
    <row r="493" spans="1:7">
      <c r="A493" s="21"/>
      <c r="B493" s="21"/>
      <c r="C493" s="21"/>
      <c r="E493" s="22"/>
      <c r="G493" s="30"/>
    </row>
    <row r="494" spans="1:7">
      <c r="A494" s="21"/>
      <c r="B494" s="21"/>
      <c r="C494" s="21"/>
      <c r="E494" s="22"/>
      <c r="G494" s="30"/>
    </row>
    <row r="495" spans="1:7">
      <c r="A495" s="21"/>
      <c r="B495" s="21"/>
      <c r="C495" s="21"/>
      <c r="E495" s="22"/>
      <c r="G495" s="30"/>
    </row>
    <row r="496" spans="1:7">
      <c r="A496" s="21"/>
      <c r="B496" s="21"/>
      <c r="C496" s="21"/>
      <c r="E496" s="22"/>
      <c r="G496" s="30"/>
    </row>
    <row r="497" spans="1:7">
      <c r="A497" s="21"/>
      <c r="B497" s="21"/>
      <c r="C497" s="21"/>
      <c r="E497" s="22"/>
      <c r="G497" s="30"/>
    </row>
    <row r="498" spans="1:7">
      <c r="A498" s="21"/>
      <c r="B498" s="21"/>
      <c r="C498" s="21"/>
      <c r="E498" s="22"/>
      <c r="G498" s="30"/>
    </row>
    <row r="499" spans="1:7">
      <c r="A499" s="21"/>
      <c r="B499" s="21"/>
      <c r="C499" s="21"/>
      <c r="E499" s="22"/>
      <c r="G499" s="30"/>
    </row>
    <row r="500" spans="1:7">
      <c r="A500" s="21"/>
      <c r="B500" s="21"/>
      <c r="C500" s="21"/>
      <c r="E500" s="22"/>
      <c r="G500" s="30"/>
    </row>
    <row r="501" spans="1:7">
      <c r="A501" s="21"/>
      <c r="B501" s="21"/>
      <c r="C501" s="21"/>
      <c r="E501" s="22"/>
      <c r="G501" s="30"/>
    </row>
    <row r="502" spans="1:7">
      <c r="A502" s="21"/>
      <c r="B502" s="21"/>
      <c r="C502" s="21"/>
      <c r="E502" s="22"/>
      <c r="G502" s="30"/>
    </row>
    <row r="503" spans="1:7">
      <c r="A503" s="21"/>
      <c r="B503" s="21"/>
      <c r="C503" s="21"/>
      <c r="E503" s="22"/>
      <c r="G503" s="30"/>
    </row>
    <row r="504" spans="1:7">
      <c r="A504" s="21"/>
      <c r="B504" s="21"/>
      <c r="C504" s="21"/>
      <c r="E504" s="22"/>
      <c r="G504" s="30"/>
    </row>
    <row r="505" spans="1:7">
      <c r="A505" s="21"/>
      <c r="B505" s="21"/>
      <c r="C505" s="21"/>
      <c r="E505" s="22"/>
      <c r="G505" s="30"/>
    </row>
    <row r="506" spans="1:7">
      <c r="A506" s="21"/>
      <c r="B506" s="21"/>
      <c r="C506" s="21"/>
      <c r="E506" s="22"/>
      <c r="G506" s="30"/>
    </row>
    <row r="507" spans="1:7">
      <c r="A507" s="21"/>
      <c r="B507" s="21"/>
      <c r="C507" s="21"/>
      <c r="E507" s="22"/>
      <c r="G507" s="30"/>
    </row>
    <row r="508" spans="1:7">
      <c r="A508" s="21"/>
      <c r="B508" s="21"/>
      <c r="C508" s="21"/>
      <c r="E508" s="22"/>
      <c r="G508" s="30"/>
    </row>
    <row r="509" spans="1:7">
      <c r="A509" s="21"/>
      <c r="B509" s="21"/>
      <c r="C509" s="21"/>
      <c r="E509" s="22"/>
      <c r="G509" s="30"/>
    </row>
    <row r="510" spans="1:7">
      <c r="A510" s="21"/>
      <c r="B510" s="21"/>
      <c r="C510" s="21"/>
      <c r="E510" s="22"/>
      <c r="G510" s="30"/>
    </row>
    <row r="511" spans="1:7">
      <c r="A511" s="21"/>
      <c r="B511" s="21"/>
      <c r="C511" s="21"/>
      <c r="E511" s="22"/>
      <c r="G511" s="30"/>
    </row>
    <row r="512" spans="1:7">
      <c r="A512" s="21"/>
      <c r="B512" s="21"/>
      <c r="C512" s="21"/>
      <c r="E512" s="22"/>
      <c r="G512" s="30"/>
    </row>
    <row r="513" spans="1:7">
      <c r="A513" s="21"/>
      <c r="B513" s="21"/>
      <c r="C513" s="21"/>
      <c r="E513" s="22"/>
      <c r="G513" s="30"/>
    </row>
    <row r="514" spans="1:7">
      <c r="A514" s="21"/>
      <c r="B514" s="21"/>
      <c r="C514" s="21"/>
      <c r="E514" s="22"/>
      <c r="G514" s="30"/>
    </row>
    <row r="515" spans="1:7">
      <c r="A515" s="21"/>
      <c r="B515" s="21"/>
      <c r="C515" s="21"/>
      <c r="E515" s="22"/>
      <c r="G515" s="30"/>
    </row>
    <row r="516" spans="1:7">
      <c r="A516" s="21"/>
      <c r="B516" s="21"/>
      <c r="C516" s="21"/>
      <c r="E516" s="22"/>
      <c r="G516" s="30"/>
    </row>
    <row r="517" spans="1:7">
      <c r="A517" s="21"/>
      <c r="B517" s="21"/>
      <c r="C517" s="21"/>
      <c r="E517" s="22"/>
      <c r="G517" s="30"/>
    </row>
    <row r="518" spans="1:7">
      <c r="A518" s="21"/>
      <c r="B518" s="21"/>
      <c r="C518" s="21"/>
      <c r="E518" s="22"/>
      <c r="G518" s="30"/>
    </row>
    <row r="519" spans="1:7">
      <c r="A519" s="21"/>
      <c r="B519" s="21"/>
      <c r="C519" s="21"/>
      <c r="E519" s="22"/>
      <c r="G519" s="30"/>
    </row>
    <row r="520" spans="1:7">
      <c r="A520" s="21"/>
      <c r="B520" s="21"/>
      <c r="C520" s="21"/>
      <c r="E520" s="22"/>
      <c r="G520" s="30"/>
    </row>
    <row r="521" spans="1:7">
      <c r="A521" s="21"/>
      <c r="B521" s="21"/>
      <c r="C521" s="21"/>
      <c r="E521" s="22"/>
      <c r="G521" s="30"/>
    </row>
    <row r="522" spans="1:7">
      <c r="A522" s="21"/>
      <c r="B522" s="21"/>
      <c r="C522" s="21"/>
      <c r="E522" s="22"/>
      <c r="G522" s="30"/>
    </row>
    <row r="523" spans="1:7">
      <c r="A523" s="21"/>
      <c r="B523" s="21"/>
      <c r="C523" s="21"/>
      <c r="E523" s="22"/>
      <c r="G523" s="30"/>
    </row>
    <row r="524" spans="1:7">
      <c r="A524" s="21"/>
      <c r="B524" s="21"/>
      <c r="C524" s="21"/>
      <c r="E524" s="22"/>
      <c r="G524" s="30"/>
    </row>
    <row r="525" spans="1:7">
      <c r="A525" s="21"/>
      <c r="B525" s="21"/>
      <c r="C525" s="21"/>
      <c r="E525" s="22"/>
      <c r="G525" s="30"/>
    </row>
    <row r="526" spans="1:7">
      <c r="A526" s="21"/>
      <c r="B526" s="21"/>
      <c r="C526" s="21"/>
      <c r="E526" s="22"/>
      <c r="G526" s="30"/>
    </row>
    <row r="527" spans="1:7">
      <c r="A527" s="21"/>
      <c r="B527" s="21"/>
      <c r="C527" s="21"/>
      <c r="E527" s="22"/>
      <c r="G527" s="30"/>
    </row>
    <row r="528" spans="1:7">
      <c r="A528" s="21"/>
      <c r="B528" s="21"/>
      <c r="C528" s="21"/>
      <c r="E528" s="22"/>
      <c r="G528" s="30"/>
    </row>
    <row r="529" spans="1:7">
      <c r="A529" s="21"/>
      <c r="B529" s="21"/>
      <c r="C529" s="21"/>
      <c r="E529" s="22"/>
      <c r="G529" s="30"/>
    </row>
    <row r="530" spans="1:7">
      <c r="A530" s="21"/>
      <c r="B530" s="21"/>
      <c r="C530" s="21"/>
      <c r="E530" s="22"/>
      <c r="G530" s="30"/>
    </row>
    <row r="531" spans="1:7">
      <c r="A531" s="21"/>
      <c r="B531" s="21"/>
      <c r="C531" s="21"/>
      <c r="E531" s="22"/>
      <c r="G531" s="30"/>
    </row>
    <row r="532" spans="1:7">
      <c r="A532" s="21"/>
      <c r="B532" s="21"/>
      <c r="C532" s="21"/>
      <c r="E532" s="22"/>
      <c r="G532" s="30"/>
    </row>
    <row r="533" spans="1:7">
      <c r="A533" s="21"/>
      <c r="B533" s="21"/>
      <c r="C533" s="21"/>
      <c r="E533" s="22"/>
      <c r="G533" s="30"/>
    </row>
    <row r="534" spans="1:7">
      <c r="A534" s="21"/>
      <c r="B534" s="21"/>
      <c r="C534" s="21"/>
      <c r="E534" s="22"/>
      <c r="G534" s="30"/>
    </row>
    <row r="535" spans="1:7">
      <c r="A535" s="21"/>
      <c r="B535" s="21"/>
      <c r="C535" s="21"/>
      <c r="E535" s="22"/>
      <c r="G535" s="30"/>
    </row>
    <row r="536" spans="1:7">
      <c r="A536" s="21"/>
      <c r="B536" s="21"/>
      <c r="C536" s="21"/>
      <c r="E536" s="22"/>
      <c r="G536" s="30"/>
    </row>
    <row r="537" spans="1:7">
      <c r="A537" s="21"/>
      <c r="B537" s="21"/>
      <c r="C537" s="21"/>
      <c r="E537" s="22"/>
      <c r="G537" s="30"/>
    </row>
    <row r="538" spans="1:7">
      <c r="A538" s="21"/>
      <c r="B538" s="21"/>
      <c r="C538" s="21"/>
      <c r="E538" s="22"/>
      <c r="G538" s="30"/>
    </row>
    <row r="539" spans="1:7">
      <c r="A539" s="21"/>
      <c r="B539" s="21"/>
      <c r="C539" s="21"/>
      <c r="E539" s="22"/>
      <c r="G539" s="30"/>
    </row>
    <row r="540" spans="1:7">
      <c r="A540" s="21"/>
      <c r="B540" s="21"/>
      <c r="C540" s="21"/>
      <c r="E540" s="22"/>
      <c r="G540" s="30"/>
    </row>
    <row r="541" spans="1:7">
      <c r="A541" s="21"/>
      <c r="B541" s="21"/>
      <c r="C541" s="21"/>
      <c r="E541" s="22"/>
      <c r="G541" s="30"/>
    </row>
    <row r="542" spans="1:7">
      <c r="A542" s="21"/>
      <c r="B542" s="21"/>
      <c r="C542" s="21"/>
      <c r="E542" s="22"/>
      <c r="G542" s="30"/>
    </row>
    <row r="543" spans="1:7">
      <c r="A543" s="21"/>
      <c r="B543" s="21"/>
      <c r="C543" s="21"/>
      <c r="E543" s="22"/>
      <c r="G543" s="30"/>
    </row>
    <row r="544" spans="1:7">
      <c r="A544" s="21"/>
      <c r="B544" s="21"/>
      <c r="C544" s="21"/>
      <c r="E544" s="22"/>
      <c r="G544" s="30"/>
    </row>
    <row r="545" spans="1:7">
      <c r="A545" s="21"/>
      <c r="B545" s="21"/>
      <c r="C545" s="21"/>
      <c r="E545" s="22"/>
      <c r="G545" s="30"/>
    </row>
    <row r="546" spans="1:7">
      <c r="A546" s="21"/>
      <c r="B546" s="21"/>
      <c r="C546" s="21"/>
      <c r="E546" s="22"/>
      <c r="G546" s="30"/>
    </row>
    <row r="547" spans="1:7">
      <c r="A547" s="21"/>
      <c r="B547" s="21"/>
      <c r="C547" s="21"/>
      <c r="E547" s="22"/>
      <c r="G547" s="30"/>
    </row>
    <row r="548" spans="1:7">
      <c r="A548" s="21"/>
      <c r="B548" s="21"/>
      <c r="C548" s="21"/>
      <c r="E548" s="22"/>
      <c r="G548" s="30"/>
    </row>
    <row r="549" spans="1:7">
      <c r="A549" s="21"/>
      <c r="B549" s="21"/>
      <c r="C549" s="21"/>
      <c r="E549" s="22"/>
      <c r="G549" s="30"/>
    </row>
    <row r="550" spans="1:7">
      <c r="A550" s="21"/>
      <c r="B550" s="21"/>
      <c r="C550" s="21"/>
      <c r="E550" s="22"/>
      <c r="G550" s="30"/>
    </row>
    <row r="551" spans="1:7">
      <c r="A551" s="21"/>
      <c r="B551" s="21"/>
      <c r="C551" s="21"/>
      <c r="E551" s="22"/>
      <c r="G551" s="30"/>
    </row>
    <row r="552" spans="1:7">
      <c r="A552" s="21"/>
      <c r="B552" s="21"/>
      <c r="C552" s="21"/>
      <c r="E552" s="22"/>
      <c r="G552" s="30"/>
    </row>
    <row r="553" spans="1:7">
      <c r="A553" s="21"/>
      <c r="B553" s="21"/>
      <c r="C553" s="21"/>
      <c r="E553" s="22"/>
      <c r="G553" s="30"/>
    </row>
    <row r="554" spans="1:7">
      <c r="A554" s="21"/>
      <c r="B554" s="21"/>
      <c r="C554" s="21"/>
      <c r="E554" s="22"/>
      <c r="G554" s="30"/>
    </row>
    <row r="555" spans="1:7">
      <c r="A555" s="21"/>
      <c r="B555" s="21"/>
      <c r="C555" s="21"/>
      <c r="E555" s="22"/>
      <c r="G555" s="30"/>
    </row>
    <row r="556" spans="1:7">
      <c r="A556" s="21"/>
      <c r="B556" s="21"/>
      <c r="C556" s="21"/>
      <c r="E556" s="22"/>
      <c r="G556" s="30"/>
    </row>
    <row r="557" spans="1:7">
      <c r="A557" s="21"/>
      <c r="B557" s="21"/>
      <c r="C557" s="21"/>
      <c r="E557" s="22"/>
      <c r="G557" s="30"/>
    </row>
    <row r="558" spans="1:7">
      <c r="A558" s="21"/>
      <c r="B558" s="21"/>
      <c r="C558" s="21"/>
      <c r="E558" s="22"/>
      <c r="G558" s="30"/>
    </row>
    <row r="559" spans="1:7">
      <c r="A559" s="21"/>
      <c r="B559" s="21"/>
      <c r="C559" s="21"/>
      <c r="E559" s="22"/>
      <c r="G559" s="30"/>
    </row>
    <row r="560" spans="1:7">
      <c r="A560" s="21"/>
      <c r="B560" s="21"/>
      <c r="C560" s="21"/>
      <c r="E560" s="22"/>
      <c r="G560" s="30"/>
    </row>
    <row r="561" spans="1:7">
      <c r="A561" s="21"/>
      <c r="B561" s="21"/>
      <c r="C561" s="21"/>
      <c r="E561" s="22"/>
      <c r="G561" s="30"/>
    </row>
    <row r="562" spans="1:7">
      <c r="A562" s="21"/>
      <c r="B562" s="21"/>
      <c r="C562" s="21"/>
      <c r="E562" s="22"/>
      <c r="G562" s="30"/>
    </row>
    <row r="563" spans="1:7">
      <c r="A563" s="21"/>
      <c r="B563" s="21"/>
      <c r="C563" s="21"/>
      <c r="E563" s="22"/>
      <c r="G563" s="30"/>
    </row>
    <row r="564" spans="1:7">
      <c r="A564" s="21"/>
      <c r="B564" s="21"/>
      <c r="C564" s="21"/>
      <c r="E564" s="22"/>
      <c r="G564" s="30"/>
    </row>
    <row r="565" spans="1:7">
      <c r="A565" s="21"/>
      <c r="B565" s="21"/>
      <c r="C565" s="21"/>
      <c r="E565" s="22"/>
      <c r="G565" s="30"/>
    </row>
    <row r="566" spans="1:7">
      <c r="A566" s="21"/>
      <c r="B566" s="21"/>
      <c r="C566" s="21"/>
      <c r="E566" s="22"/>
      <c r="G566" s="30"/>
    </row>
    <row r="567" spans="1:7">
      <c r="A567" s="21"/>
      <c r="B567" s="21"/>
      <c r="C567" s="21"/>
      <c r="E567" s="22"/>
      <c r="G567" s="30"/>
    </row>
    <row r="568" spans="1:7">
      <c r="A568" s="21"/>
      <c r="B568" s="21"/>
      <c r="C568" s="21"/>
      <c r="E568" s="22"/>
      <c r="G568" s="30"/>
    </row>
    <row r="569" spans="1:7">
      <c r="A569" s="21"/>
      <c r="B569" s="21"/>
      <c r="C569" s="21"/>
      <c r="E569" s="22"/>
      <c r="G569" s="30"/>
    </row>
    <row r="570" spans="1:7">
      <c r="A570" s="21"/>
      <c r="B570" s="21"/>
      <c r="C570" s="21"/>
      <c r="E570" s="22"/>
      <c r="G570" s="30"/>
    </row>
    <row r="571" spans="1:7">
      <c r="A571" s="21"/>
      <c r="B571" s="21"/>
      <c r="C571" s="21"/>
      <c r="E571" s="22"/>
      <c r="G571" s="30"/>
    </row>
    <row r="572" spans="1:7">
      <c r="A572" s="21"/>
      <c r="B572" s="21"/>
      <c r="C572" s="21"/>
      <c r="E572" s="22"/>
      <c r="G572" s="30"/>
    </row>
    <row r="573" spans="1:7">
      <c r="A573" s="21"/>
      <c r="B573" s="21"/>
      <c r="C573" s="21"/>
      <c r="E573" s="22"/>
      <c r="G573" s="30"/>
    </row>
    <row r="574" spans="1:7">
      <c r="A574" s="21"/>
      <c r="B574" s="21"/>
      <c r="C574" s="21"/>
      <c r="E574" s="22"/>
      <c r="G574" s="30"/>
    </row>
    <row r="575" spans="1:7">
      <c r="A575" s="21"/>
      <c r="B575" s="21"/>
      <c r="C575" s="21"/>
      <c r="E575" s="22"/>
      <c r="G575" s="30"/>
    </row>
    <row r="576" spans="1:7">
      <c r="A576" s="21"/>
      <c r="B576" s="21"/>
      <c r="C576" s="21"/>
      <c r="E576" s="22"/>
      <c r="G576" s="30"/>
    </row>
    <row r="577" spans="1:7">
      <c r="A577" s="21"/>
      <c r="B577" s="21"/>
      <c r="C577" s="21"/>
      <c r="E577" s="22"/>
      <c r="G577" s="30"/>
    </row>
    <row r="578" spans="1:7">
      <c r="A578" s="21"/>
      <c r="B578" s="21"/>
      <c r="C578" s="21"/>
      <c r="E578" s="22"/>
      <c r="G578" s="30"/>
    </row>
    <row r="579" spans="1:7">
      <c r="A579" s="21"/>
      <c r="B579" s="21"/>
      <c r="C579" s="21"/>
      <c r="E579" s="22"/>
      <c r="G579" s="30"/>
    </row>
    <row r="580" spans="1:7">
      <c r="A580" s="21"/>
      <c r="B580" s="21"/>
      <c r="C580" s="21"/>
      <c r="E580" s="22"/>
      <c r="G580" s="30"/>
    </row>
    <row r="581" spans="1:7">
      <c r="A581" s="21"/>
      <c r="B581" s="21"/>
      <c r="C581" s="21"/>
      <c r="E581" s="22"/>
      <c r="G581" s="30"/>
    </row>
    <row r="582" spans="1:7">
      <c r="A582" s="21"/>
      <c r="B582" s="21"/>
      <c r="C582" s="21"/>
      <c r="E582" s="22"/>
      <c r="G582" s="30"/>
    </row>
    <row r="583" spans="1:7">
      <c r="A583" s="21"/>
      <c r="B583" s="21"/>
      <c r="C583" s="21"/>
      <c r="E583" s="22"/>
      <c r="G583" s="30"/>
    </row>
    <row r="584" spans="1:7">
      <c r="A584" s="21"/>
      <c r="B584" s="21"/>
      <c r="C584" s="21"/>
      <c r="E584" s="22"/>
      <c r="G584" s="30"/>
    </row>
    <row r="585" spans="1:7">
      <c r="A585" s="21"/>
      <c r="B585" s="21"/>
      <c r="C585" s="21"/>
      <c r="E585" s="22"/>
      <c r="G585" s="30"/>
    </row>
    <row r="586" spans="1:7">
      <c r="A586" s="21"/>
      <c r="B586" s="21"/>
      <c r="C586" s="21"/>
      <c r="E586" s="22"/>
      <c r="G586" s="30"/>
    </row>
    <row r="587" spans="1:7">
      <c r="A587" s="21"/>
      <c r="B587" s="21"/>
      <c r="C587" s="21"/>
      <c r="E587" s="22"/>
      <c r="G587" s="30"/>
    </row>
    <row r="588" spans="1:7">
      <c r="A588" s="21"/>
      <c r="B588" s="21"/>
      <c r="C588" s="21"/>
      <c r="E588" s="22"/>
      <c r="G588" s="30"/>
    </row>
    <row r="589" spans="1:7">
      <c r="A589" s="21"/>
      <c r="B589" s="21"/>
      <c r="C589" s="21"/>
      <c r="E589" s="22"/>
      <c r="G589" s="30"/>
    </row>
    <row r="590" spans="1:7">
      <c r="A590" s="21"/>
      <c r="B590" s="21"/>
      <c r="C590" s="21"/>
      <c r="E590" s="22"/>
      <c r="G590" s="30"/>
    </row>
    <row r="591" spans="1:7">
      <c r="A591" s="21"/>
      <c r="B591" s="21"/>
      <c r="C591" s="21"/>
      <c r="E591" s="22"/>
      <c r="G591" s="30"/>
    </row>
    <row r="592" spans="1:7">
      <c r="A592" s="21"/>
      <c r="B592" s="21"/>
      <c r="C592" s="21"/>
      <c r="E592" s="22"/>
      <c r="G592" s="30"/>
    </row>
    <row r="593" spans="1:7">
      <c r="A593" s="21"/>
      <c r="B593" s="21"/>
      <c r="C593" s="21"/>
      <c r="E593" s="22"/>
      <c r="G593" s="30"/>
    </row>
    <row r="594" spans="1:7">
      <c r="A594" s="21"/>
      <c r="B594" s="21"/>
      <c r="C594" s="21"/>
      <c r="E594" s="22"/>
      <c r="G594" s="30"/>
    </row>
    <row r="595" spans="1:7">
      <c r="A595" s="21"/>
      <c r="B595" s="21"/>
      <c r="C595" s="21"/>
      <c r="E595" s="22"/>
      <c r="G595" s="30"/>
    </row>
    <row r="596" spans="1:7">
      <c r="A596" s="21"/>
      <c r="B596" s="21"/>
      <c r="C596" s="21"/>
      <c r="E596" s="22"/>
      <c r="G596" s="30"/>
    </row>
    <row r="597" spans="1:7">
      <c r="A597" s="21"/>
      <c r="B597" s="21"/>
      <c r="C597" s="21"/>
      <c r="E597" s="22"/>
      <c r="G597" s="30"/>
    </row>
    <row r="598" spans="1:7">
      <c r="A598" s="21"/>
      <c r="B598" s="21"/>
      <c r="C598" s="21"/>
      <c r="E598" s="22"/>
      <c r="G598" s="30"/>
    </row>
    <row r="599" spans="1:7">
      <c r="A599" s="21"/>
      <c r="B599" s="21"/>
      <c r="C599" s="21"/>
      <c r="E599" s="22"/>
      <c r="G599" s="30"/>
    </row>
    <row r="600" spans="1:7">
      <c r="A600" s="21"/>
      <c r="B600" s="21"/>
      <c r="C600" s="21"/>
      <c r="E600" s="22"/>
      <c r="G600" s="30"/>
    </row>
    <row r="601" spans="1:7">
      <c r="A601" s="21"/>
      <c r="B601" s="21"/>
      <c r="C601" s="21"/>
      <c r="E601" s="22"/>
      <c r="G601" s="30"/>
    </row>
    <row r="602" spans="1:7">
      <c r="A602" s="21"/>
      <c r="B602" s="21"/>
      <c r="C602" s="21"/>
      <c r="E602" s="22"/>
      <c r="G602" s="30"/>
    </row>
    <row r="603" spans="1:7">
      <c r="A603" s="21"/>
      <c r="B603" s="21"/>
      <c r="C603" s="21"/>
      <c r="E603" s="22"/>
      <c r="G603" s="30"/>
    </row>
    <row r="604" spans="1:7">
      <c r="A604" s="21"/>
      <c r="B604" s="21"/>
      <c r="C604" s="21"/>
      <c r="E604" s="22"/>
      <c r="G604" s="30"/>
    </row>
    <row r="605" spans="1:7">
      <c r="A605" s="21"/>
      <c r="B605" s="21"/>
      <c r="C605" s="21"/>
      <c r="E605" s="22"/>
      <c r="G605" s="30"/>
    </row>
    <row r="606" spans="1:7">
      <c r="A606" s="21"/>
      <c r="B606" s="21"/>
      <c r="C606" s="21"/>
      <c r="E606" s="22"/>
      <c r="G606" s="30"/>
    </row>
    <row r="607" spans="1:7">
      <c r="A607" s="21"/>
      <c r="B607" s="21"/>
      <c r="C607" s="21"/>
      <c r="E607" s="22"/>
      <c r="G607" s="30"/>
    </row>
    <row r="608" spans="1:7">
      <c r="A608" s="21"/>
      <c r="B608" s="21"/>
      <c r="C608" s="21"/>
      <c r="E608" s="22"/>
      <c r="G608" s="30"/>
    </row>
    <row r="609" spans="1:7">
      <c r="A609" s="21"/>
      <c r="B609" s="21"/>
      <c r="C609" s="21"/>
      <c r="E609" s="22"/>
      <c r="G609" s="30"/>
    </row>
    <row r="610" spans="1:7">
      <c r="A610" s="21"/>
      <c r="B610" s="21"/>
      <c r="C610" s="21"/>
      <c r="E610" s="22"/>
      <c r="G610" s="30"/>
    </row>
    <row r="611" spans="1:7">
      <c r="A611" s="21"/>
      <c r="B611" s="21"/>
      <c r="C611" s="21"/>
      <c r="E611" s="22"/>
      <c r="G611" s="30"/>
    </row>
    <row r="612" spans="1:7">
      <c r="A612" s="21"/>
      <c r="B612" s="21"/>
      <c r="C612" s="21"/>
      <c r="E612" s="22"/>
      <c r="G612" s="30"/>
    </row>
    <row r="613" spans="1:7">
      <c r="A613" s="21"/>
      <c r="B613" s="21"/>
      <c r="C613" s="21"/>
      <c r="E613" s="22"/>
      <c r="G613" s="30"/>
    </row>
    <row r="614" spans="1:7">
      <c r="A614" s="21"/>
      <c r="B614" s="21"/>
      <c r="C614" s="21"/>
      <c r="E614" s="22"/>
      <c r="G614" s="30"/>
    </row>
    <row r="615" spans="1:7">
      <c r="A615" s="21"/>
      <c r="B615" s="21"/>
      <c r="C615" s="21"/>
      <c r="E615" s="22"/>
      <c r="G615" s="30"/>
    </row>
    <row r="616" spans="1:7">
      <c r="A616" s="21"/>
      <c r="B616" s="21"/>
      <c r="C616" s="21"/>
      <c r="E616" s="22"/>
      <c r="G616" s="30"/>
    </row>
    <row r="617" spans="1:7">
      <c r="A617" s="21"/>
      <c r="B617" s="21"/>
      <c r="C617" s="21"/>
      <c r="E617" s="22"/>
      <c r="G617" s="30"/>
    </row>
    <row r="618" spans="1:7">
      <c r="A618" s="21"/>
      <c r="B618" s="21"/>
      <c r="C618" s="21"/>
      <c r="E618" s="22"/>
      <c r="G618" s="30"/>
    </row>
    <row r="619" spans="1:7">
      <c r="A619" s="21"/>
      <c r="B619" s="21"/>
      <c r="C619" s="21"/>
      <c r="E619" s="22"/>
      <c r="G619" s="30"/>
    </row>
    <row r="620" spans="1:7">
      <c r="A620" s="21"/>
      <c r="B620" s="21"/>
      <c r="C620" s="21"/>
      <c r="E620" s="22"/>
      <c r="G620" s="30"/>
    </row>
    <row r="621" spans="1:7">
      <c r="A621" s="21"/>
      <c r="B621" s="21"/>
      <c r="C621" s="21"/>
      <c r="E621" s="22"/>
      <c r="G621" s="30"/>
    </row>
    <row r="622" spans="1:7">
      <c r="A622" s="21"/>
      <c r="B622" s="21"/>
      <c r="C622" s="21"/>
      <c r="E622" s="22"/>
      <c r="G622" s="30"/>
    </row>
    <row r="623" spans="1:7">
      <c r="A623" s="21"/>
      <c r="B623" s="21"/>
      <c r="C623" s="21"/>
      <c r="E623" s="22"/>
      <c r="G623" s="30"/>
    </row>
    <row r="624" spans="1:7">
      <c r="A624" s="21"/>
      <c r="B624" s="21"/>
      <c r="C624" s="21"/>
      <c r="E624" s="22"/>
      <c r="G624" s="30"/>
    </row>
    <row r="625" spans="1:7">
      <c r="A625" s="21"/>
      <c r="B625" s="21"/>
      <c r="C625" s="21"/>
      <c r="E625" s="22"/>
      <c r="G625" s="30"/>
    </row>
    <row r="626" spans="1:7">
      <c r="A626" s="21"/>
      <c r="B626" s="21"/>
      <c r="C626" s="21"/>
      <c r="E626" s="22"/>
      <c r="G626" s="30"/>
    </row>
    <row r="627" spans="1:7">
      <c r="A627" s="21"/>
      <c r="B627" s="21"/>
      <c r="C627" s="21"/>
      <c r="E627" s="22"/>
      <c r="G627" s="30"/>
    </row>
    <row r="628" spans="1:7">
      <c r="A628" s="21"/>
      <c r="B628" s="21"/>
      <c r="C628" s="21"/>
      <c r="E628" s="22"/>
      <c r="G628" s="30"/>
    </row>
    <row r="629" spans="1:7">
      <c r="A629" s="21"/>
      <c r="B629" s="21"/>
      <c r="C629" s="21"/>
      <c r="E629" s="22"/>
      <c r="G629" s="30"/>
    </row>
    <row r="630" spans="1:7">
      <c r="A630" s="21"/>
      <c r="B630" s="21"/>
      <c r="C630" s="21"/>
      <c r="E630" s="22"/>
      <c r="G630" s="30"/>
    </row>
    <row r="631" spans="1:7">
      <c r="A631" s="21"/>
      <c r="B631" s="21"/>
      <c r="C631" s="21"/>
      <c r="E631" s="22"/>
      <c r="G631" s="30"/>
    </row>
    <row r="632" spans="1:7">
      <c r="A632" s="21"/>
      <c r="B632" s="21"/>
      <c r="C632" s="21"/>
      <c r="E632" s="22"/>
      <c r="G632" s="30"/>
    </row>
    <row r="633" spans="1:7">
      <c r="A633" s="21"/>
      <c r="B633" s="21"/>
      <c r="C633" s="21"/>
      <c r="E633" s="22"/>
      <c r="G633" s="30"/>
    </row>
    <row r="634" spans="1:7">
      <c r="A634" s="21"/>
      <c r="B634" s="21"/>
      <c r="C634" s="21"/>
      <c r="E634" s="22"/>
      <c r="G634" s="30"/>
    </row>
    <row r="635" spans="1:7">
      <c r="A635" s="21"/>
      <c r="B635" s="21"/>
      <c r="C635" s="21"/>
      <c r="E635" s="22"/>
      <c r="G635" s="30"/>
    </row>
    <row r="636" spans="1:7">
      <c r="A636" s="21"/>
      <c r="B636" s="21"/>
      <c r="C636" s="21"/>
      <c r="E636" s="22"/>
      <c r="G636" s="30"/>
    </row>
    <row r="637" spans="1:7">
      <c r="A637" s="21"/>
      <c r="B637" s="21"/>
      <c r="C637" s="21"/>
      <c r="E637" s="22"/>
      <c r="G637" s="30"/>
    </row>
    <row r="638" spans="1:7">
      <c r="A638" s="21"/>
      <c r="B638" s="21"/>
      <c r="C638" s="21"/>
      <c r="E638" s="22"/>
      <c r="G638" s="30"/>
    </row>
    <row r="639" spans="1:7">
      <c r="A639" s="21"/>
      <c r="B639" s="21"/>
      <c r="C639" s="21"/>
      <c r="E639" s="22"/>
      <c r="G639" s="30"/>
    </row>
    <row r="640" spans="1:7">
      <c r="A640" s="21"/>
      <c r="B640" s="21"/>
      <c r="C640" s="21"/>
      <c r="E640" s="22"/>
      <c r="G640" s="30"/>
    </row>
    <row r="641" spans="1:7">
      <c r="A641" s="21"/>
      <c r="B641" s="21"/>
      <c r="C641" s="21"/>
      <c r="E641" s="22"/>
      <c r="G641" s="30"/>
    </row>
    <row r="642" spans="1:7">
      <c r="A642" s="21"/>
      <c r="B642" s="21"/>
      <c r="C642" s="21"/>
      <c r="E642" s="22"/>
      <c r="G642" s="30"/>
    </row>
    <row r="643" spans="1:7">
      <c r="A643" s="21"/>
      <c r="B643" s="21"/>
      <c r="C643" s="21"/>
      <c r="E643" s="22"/>
      <c r="G643" s="30"/>
    </row>
    <row r="644" spans="1:7">
      <c r="A644" s="21"/>
      <c r="B644" s="21"/>
      <c r="C644" s="21"/>
      <c r="E644" s="22"/>
      <c r="G644" s="30"/>
    </row>
    <row r="645" spans="1:7">
      <c r="A645" s="21"/>
      <c r="B645" s="21"/>
      <c r="C645" s="21"/>
      <c r="E645" s="22"/>
      <c r="G645" s="30"/>
    </row>
    <row r="646" spans="1:7">
      <c r="A646" s="21"/>
      <c r="B646" s="21"/>
      <c r="C646" s="21"/>
      <c r="E646" s="22"/>
      <c r="G646" s="30"/>
    </row>
    <row r="647" spans="1:7">
      <c r="A647" s="21"/>
      <c r="B647" s="21"/>
      <c r="C647" s="21"/>
      <c r="E647" s="22"/>
      <c r="G647" s="30"/>
    </row>
    <row r="648" spans="1:7">
      <c r="A648" s="21"/>
      <c r="B648" s="21"/>
      <c r="C648" s="21"/>
      <c r="E648" s="22"/>
      <c r="G648" s="30"/>
    </row>
    <row r="649" spans="1:7">
      <c r="A649" s="21"/>
      <c r="B649" s="21"/>
      <c r="C649" s="21"/>
      <c r="E649" s="22"/>
      <c r="G649" s="30"/>
    </row>
    <row r="650" spans="1:7">
      <c r="A650" s="21"/>
      <c r="B650" s="21"/>
      <c r="C650" s="21"/>
      <c r="E650" s="22"/>
      <c r="G650" s="30"/>
    </row>
    <row r="651" spans="1:7">
      <c r="A651" s="21"/>
      <c r="B651" s="21"/>
      <c r="C651" s="21"/>
      <c r="E651" s="22"/>
      <c r="G651" s="30"/>
    </row>
    <row r="652" spans="1:7">
      <c r="A652" s="21"/>
      <c r="B652" s="21"/>
      <c r="C652" s="21"/>
      <c r="E652" s="22"/>
      <c r="G652" s="30"/>
    </row>
    <row r="653" spans="1:7">
      <c r="A653" s="21"/>
      <c r="B653" s="21"/>
      <c r="C653" s="21"/>
      <c r="E653" s="22"/>
      <c r="G653" s="30"/>
    </row>
    <row r="654" spans="1:7">
      <c r="A654" s="21"/>
      <c r="B654" s="21"/>
      <c r="C654" s="21"/>
      <c r="E654" s="22"/>
      <c r="G654" s="30"/>
    </row>
    <row r="655" spans="1:7">
      <c r="A655" s="21"/>
      <c r="B655" s="21"/>
      <c r="C655" s="21"/>
      <c r="E655" s="22"/>
      <c r="G655" s="30"/>
    </row>
    <row r="656" spans="1:7">
      <c r="A656" s="21"/>
      <c r="B656" s="21"/>
      <c r="C656" s="21"/>
      <c r="E656" s="22"/>
      <c r="G656" s="30"/>
    </row>
    <row r="657" spans="1:7">
      <c r="A657" s="21"/>
      <c r="B657" s="21"/>
      <c r="C657" s="21"/>
      <c r="E657" s="22"/>
      <c r="G657" s="30"/>
    </row>
    <row r="658" spans="1:7">
      <c r="A658" s="21"/>
      <c r="B658" s="21"/>
      <c r="C658" s="21"/>
      <c r="E658" s="22"/>
      <c r="G658" s="30"/>
    </row>
    <row r="659" spans="1:7">
      <c r="A659" s="21"/>
      <c r="B659" s="21"/>
      <c r="C659" s="21"/>
      <c r="E659" s="22"/>
      <c r="G659" s="30"/>
    </row>
    <row r="660" spans="1:7">
      <c r="A660" s="21"/>
      <c r="B660" s="21"/>
      <c r="C660" s="21"/>
      <c r="E660" s="22"/>
      <c r="G660" s="30"/>
    </row>
    <row r="661" spans="1:7">
      <c r="A661" s="21"/>
      <c r="B661" s="21"/>
      <c r="C661" s="21"/>
      <c r="E661" s="22"/>
      <c r="G661" s="30"/>
    </row>
    <row r="662" spans="1:7">
      <c r="A662" s="21"/>
      <c r="B662" s="21"/>
      <c r="C662" s="21"/>
      <c r="E662" s="22"/>
      <c r="G662" s="30"/>
    </row>
    <row r="663" spans="1:7">
      <c r="A663" s="21"/>
      <c r="B663" s="21"/>
      <c r="C663" s="21"/>
      <c r="E663" s="22"/>
      <c r="G663" s="30"/>
    </row>
    <row r="664" spans="1:7">
      <c r="A664" s="21"/>
      <c r="B664" s="21"/>
      <c r="C664" s="21"/>
      <c r="E664" s="22"/>
      <c r="G664" s="30"/>
    </row>
    <row r="665" spans="1:7">
      <c r="A665" s="21"/>
      <c r="B665" s="21"/>
      <c r="C665" s="21"/>
      <c r="E665" s="22"/>
      <c r="G665" s="30"/>
    </row>
    <row r="666" spans="1:7">
      <c r="A666" s="21"/>
      <c r="B666" s="21"/>
      <c r="C666" s="21"/>
      <c r="E666" s="22"/>
      <c r="G666" s="30"/>
    </row>
    <row r="667" spans="1:7">
      <c r="A667" s="21"/>
      <c r="B667" s="21"/>
      <c r="C667" s="21"/>
      <c r="E667" s="22"/>
      <c r="G667" s="30"/>
    </row>
    <row r="668" spans="1:7">
      <c r="A668" s="21"/>
      <c r="B668" s="21"/>
      <c r="C668" s="21"/>
      <c r="E668" s="22"/>
      <c r="G668" s="30"/>
    </row>
    <row r="669" spans="1:7">
      <c r="A669" s="21"/>
      <c r="B669" s="21"/>
      <c r="C669" s="21"/>
      <c r="E669" s="22"/>
      <c r="G669" s="30"/>
    </row>
    <row r="670" spans="1:7">
      <c r="A670" s="21"/>
      <c r="B670" s="21"/>
      <c r="C670" s="21"/>
      <c r="E670" s="22"/>
      <c r="G670" s="30"/>
    </row>
    <row r="671" spans="1:7">
      <c r="A671" s="21"/>
      <c r="B671" s="21"/>
      <c r="C671" s="21"/>
      <c r="E671" s="22"/>
      <c r="G671" s="30"/>
    </row>
    <row r="672" spans="1:7">
      <c r="A672" s="21"/>
      <c r="B672" s="21"/>
      <c r="C672" s="21"/>
      <c r="E672" s="22"/>
      <c r="G672" s="30"/>
    </row>
    <row r="673" spans="1:7">
      <c r="A673" s="21"/>
      <c r="B673" s="21"/>
      <c r="C673" s="21"/>
      <c r="E673" s="22"/>
      <c r="G673" s="30"/>
    </row>
    <row r="674" spans="1:7">
      <c r="A674" s="21"/>
      <c r="B674" s="21"/>
      <c r="C674" s="21"/>
      <c r="E674" s="22"/>
      <c r="G674" s="30"/>
    </row>
    <row r="675" spans="1:7">
      <c r="A675" s="21"/>
      <c r="B675" s="21"/>
      <c r="C675" s="21"/>
      <c r="E675" s="22"/>
      <c r="G675" s="30"/>
    </row>
    <row r="676" spans="1:7">
      <c r="A676" s="21"/>
      <c r="B676" s="21"/>
      <c r="C676" s="21"/>
      <c r="E676" s="22"/>
      <c r="G676" s="30"/>
    </row>
    <row r="677" spans="1:7">
      <c r="A677" s="21"/>
      <c r="B677" s="21"/>
      <c r="C677" s="21"/>
      <c r="E677" s="22"/>
      <c r="G677" s="30"/>
    </row>
    <row r="678" spans="1:7">
      <c r="A678" s="21"/>
      <c r="B678" s="21"/>
      <c r="C678" s="21"/>
      <c r="E678" s="22"/>
      <c r="G678" s="30"/>
    </row>
    <row r="679" spans="1:7">
      <c r="A679" s="21"/>
      <c r="B679" s="21"/>
      <c r="C679" s="21"/>
      <c r="E679" s="22"/>
      <c r="G679" s="30"/>
    </row>
    <row r="680" spans="1:7">
      <c r="A680" s="21"/>
      <c r="B680" s="21"/>
      <c r="C680" s="21"/>
      <c r="E680" s="22"/>
      <c r="G680" s="30"/>
    </row>
    <row r="681" spans="1:7">
      <c r="A681" s="21"/>
      <c r="B681" s="21"/>
      <c r="C681" s="21"/>
      <c r="E681" s="22"/>
      <c r="G681" s="30"/>
    </row>
    <row r="682" spans="1:7">
      <c r="A682" s="21"/>
      <c r="B682" s="21"/>
      <c r="C682" s="21"/>
      <c r="E682" s="22"/>
      <c r="G682" s="30"/>
    </row>
    <row r="683" spans="1:7">
      <c r="A683" s="21"/>
      <c r="B683" s="21"/>
      <c r="C683" s="21"/>
      <c r="E683" s="22"/>
      <c r="G683" s="30"/>
    </row>
    <row r="684" spans="1:7">
      <c r="A684" s="21"/>
      <c r="B684" s="21"/>
      <c r="C684" s="21"/>
      <c r="E684" s="22"/>
      <c r="G684" s="30"/>
    </row>
    <row r="685" spans="1:7">
      <c r="A685" s="21"/>
      <c r="B685" s="21"/>
      <c r="C685" s="21"/>
      <c r="E685" s="22"/>
      <c r="G685" s="30"/>
    </row>
    <row r="686" spans="1:7">
      <c r="A686" s="21"/>
      <c r="B686" s="21"/>
      <c r="C686" s="21"/>
      <c r="E686" s="22"/>
      <c r="G686" s="30"/>
    </row>
    <row r="687" spans="1:7">
      <c r="A687" s="21"/>
      <c r="B687" s="21"/>
      <c r="C687" s="21"/>
      <c r="E687" s="22"/>
      <c r="G687" s="30"/>
    </row>
    <row r="688" spans="1:7">
      <c r="A688" s="21"/>
      <c r="B688" s="21"/>
      <c r="C688" s="21"/>
      <c r="E688" s="22"/>
      <c r="G688" s="30"/>
    </row>
    <row r="689" spans="1:7">
      <c r="A689" s="21"/>
      <c r="B689" s="21"/>
      <c r="C689" s="21"/>
      <c r="E689" s="22"/>
      <c r="G689" s="30"/>
    </row>
    <row r="690" spans="1:7">
      <c r="A690" s="21"/>
      <c r="B690" s="21"/>
      <c r="C690" s="21"/>
      <c r="E690" s="22"/>
      <c r="G690" s="30"/>
    </row>
    <row r="691" spans="1:7">
      <c r="A691" s="21"/>
      <c r="B691" s="21"/>
      <c r="C691" s="21"/>
      <c r="E691" s="22"/>
      <c r="G691" s="30"/>
    </row>
    <row r="692" spans="1:7">
      <c r="A692" s="21"/>
      <c r="B692" s="21"/>
      <c r="C692" s="21"/>
      <c r="E692" s="22"/>
      <c r="G692" s="30"/>
    </row>
    <row r="693" spans="1:7">
      <c r="A693" s="21"/>
      <c r="B693" s="21"/>
      <c r="C693" s="21"/>
      <c r="E693" s="22"/>
      <c r="G693" s="30"/>
    </row>
    <row r="694" spans="1:7">
      <c r="A694" s="21"/>
      <c r="B694" s="21"/>
      <c r="C694" s="21"/>
      <c r="E694" s="22"/>
      <c r="G694" s="30"/>
    </row>
    <row r="695" spans="1:7">
      <c r="A695" s="21"/>
      <c r="B695" s="21"/>
      <c r="C695" s="21"/>
      <c r="E695" s="22"/>
      <c r="G695" s="30"/>
    </row>
    <row r="696" spans="1:7">
      <c r="A696" s="21"/>
      <c r="B696" s="21"/>
      <c r="C696" s="21"/>
      <c r="E696" s="22"/>
      <c r="G696" s="30"/>
    </row>
    <row r="697" spans="1:7">
      <c r="A697" s="21"/>
      <c r="B697" s="21"/>
      <c r="C697" s="21"/>
      <c r="E697" s="22"/>
      <c r="G697" s="30"/>
    </row>
    <row r="698" spans="1:7">
      <c r="A698" s="21"/>
      <c r="B698" s="21"/>
      <c r="C698" s="21"/>
      <c r="E698" s="22"/>
      <c r="G698" s="30"/>
    </row>
    <row r="699" spans="1:7">
      <c r="A699" s="21"/>
      <c r="B699" s="21"/>
      <c r="C699" s="21"/>
      <c r="E699" s="22"/>
      <c r="G699" s="30"/>
    </row>
    <row r="700" spans="1:7">
      <c r="A700" s="21"/>
      <c r="B700" s="21"/>
      <c r="C700" s="21"/>
      <c r="E700" s="22"/>
      <c r="G700" s="30"/>
    </row>
    <row r="701" spans="1:7">
      <c r="A701" s="21"/>
      <c r="B701" s="21"/>
      <c r="C701" s="21"/>
      <c r="E701" s="22"/>
      <c r="G701" s="30"/>
    </row>
    <row r="702" spans="1:7">
      <c r="A702" s="21"/>
      <c r="B702" s="21"/>
      <c r="C702" s="21"/>
      <c r="E702" s="22"/>
      <c r="G702" s="30"/>
    </row>
    <row r="703" spans="1:7">
      <c r="A703" s="21"/>
      <c r="B703" s="21"/>
      <c r="C703" s="21"/>
      <c r="E703" s="22"/>
      <c r="G703" s="30"/>
    </row>
    <row r="704" spans="1:7">
      <c r="A704" s="21"/>
      <c r="B704" s="21"/>
      <c r="C704" s="21"/>
      <c r="E704" s="22"/>
      <c r="G704" s="30"/>
    </row>
    <row r="705" spans="1:7">
      <c r="A705" s="21"/>
      <c r="B705" s="21"/>
      <c r="C705" s="21"/>
      <c r="E705" s="22"/>
      <c r="G705" s="30"/>
    </row>
    <row r="706" spans="1:7">
      <c r="A706" s="21"/>
      <c r="B706" s="21"/>
      <c r="C706" s="21"/>
      <c r="E706" s="22"/>
      <c r="G706" s="30"/>
    </row>
    <row r="707" spans="1:7">
      <c r="A707" s="21"/>
      <c r="B707" s="21"/>
      <c r="C707" s="21"/>
      <c r="E707" s="22"/>
      <c r="G707" s="30"/>
    </row>
    <row r="708" spans="1:7">
      <c r="A708" s="21"/>
      <c r="B708" s="21"/>
      <c r="C708" s="21"/>
      <c r="E708" s="22"/>
      <c r="G708" s="30"/>
    </row>
    <row r="709" spans="1:7">
      <c r="A709" s="21"/>
      <c r="B709" s="21"/>
      <c r="C709" s="21"/>
      <c r="E709" s="22"/>
      <c r="G709" s="30"/>
    </row>
    <row r="710" spans="1:7">
      <c r="A710" s="21"/>
      <c r="B710" s="21"/>
      <c r="C710" s="21"/>
      <c r="E710" s="22"/>
      <c r="G710" s="30"/>
    </row>
    <row r="711" spans="1:7">
      <c r="A711" s="21"/>
      <c r="B711" s="21"/>
      <c r="C711" s="21"/>
      <c r="E711" s="22"/>
      <c r="G711" s="30"/>
    </row>
    <row r="712" spans="1:7">
      <c r="A712" s="21"/>
      <c r="B712" s="21"/>
      <c r="C712" s="21"/>
      <c r="E712" s="22"/>
      <c r="G712" s="30"/>
    </row>
    <row r="713" spans="1:7">
      <c r="A713" s="21"/>
      <c r="B713" s="21"/>
      <c r="C713" s="21"/>
      <c r="E713" s="22"/>
      <c r="G713" s="30"/>
    </row>
    <row r="714" spans="1:7">
      <c r="A714" s="21"/>
      <c r="B714" s="21"/>
      <c r="C714" s="21"/>
      <c r="E714" s="22"/>
      <c r="G714" s="30"/>
    </row>
    <row r="715" spans="1:7">
      <c r="A715" s="21"/>
      <c r="B715" s="21"/>
      <c r="C715" s="21"/>
      <c r="E715" s="22"/>
      <c r="G715" s="30"/>
    </row>
    <row r="716" spans="1:7">
      <c r="A716" s="21"/>
      <c r="B716" s="21"/>
      <c r="C716" s="21"/>
      <c r="E716" s="22"/>
      <c r="G716" s="30"/>
    </row>
    <row r="717" spans="1:7">
      <c r="A717" s="21"/>
      <c r="B717" s="21"/>
      <c r="C717" s="21"/>
      <c r="E717" s="22"/>
      <c r="G717" s="30"/>
    </row>
    <row r="718" spans="1:7">
      <c r="A718" s="21"/>
      <c r="B718" s="21"/>
      <c r="C718" s="21"/>
      <c r="E718" s="22"/>
      <c r="G718" s="30"/>
    </row>
    <row r="719" spans="1:7">
      <c r="A719" s="21"/>
      <c r="B719" s="21"/>
      <c r="C719" s="21"/>
      <c r="E719" s="22"/>
      <c r="G719" s="30"/>
    </row>
    <row r="720" spans="1:7">
      <c r="A720" s="21"/>
      <c r="B720" s="21"/>
      <c r="C720" s="21"/>
      <c r="E720" s="22"/>
      <c r="G720" s="30"/>
    </row>
    <row r="721" spans="1:7">
      <c r="A721" s="21"/>
      <c r="B721" s="21"/>
      <c r="C721" s="21"/>
      <c r="E721" s="22"/>
      <c r="G721" s="30"/>
    </row>
    <row r="722" spans="1:7">
      <c r="A722" s="21"/>
      <c r="B722" s="21"/>
      <c r="C722" s="21"/>
      <c r="E722" s="22"/>
      <c r="G722" s="30"/>
    </row>
    <row r="723" spans="1:7">
      <c r="A723" s="21"/>
      <c r="B723" s="21"/>
      <c r="C723" s="21"/>
      <c r="E723" s="22"/>
      <c r="G723" s="30"/>
    </row>
    <row r="724" spans="1:7">
      <c r="A724" s="21"/>
      <c r="B724" s="21"/>
      <c r="C724" s="21"/>
      <c r="E724" s="22"/>
      <c r="G724" s="30"/>
    </row>
    <row r="725" spans="1:7">
      <c r="A725" s="21"/>
      <c r="B725" s="21"/>
      <c r="C725" s="21"/>
      <c r="E725" s="22"/>
      <c r="G725" s="30"/>
    </row>
    <row r="726" spans="1:7">
      <c r="A726" s="21"/>
      <c r="B726" s="21"/>
      <c r="C726" s="21"/>
      <c r="E726" s="22"/>
      <c r="G726" s="30"/>
    </row>
    <row r="727" spans="1:7">
      <c r="A727" s="21"/>
      <c r="B727" s="21"/>
      <c r="C727" s="21"/>
      <c r="E727" s="22"/>
      <c r="G727" s="30"/>
    </row>
    <row r="728" spans="1:7">
      <c r="A728" s="21"/>
      <c r="B728" s="21"/>
      <c r="C728" s="21"/>
      <c r="E728" s="22"/>
      <c r="G728" s="30"/>
    </row>
    <row r="729" spans="1:7">
      <c r="A729" s="21"/>
      <c r="B729" s="21"/>
      <c r="C729" s="21"/>
      <c r="E729" s="22"/>
      <c r="G729" s="30"/>
    </row>
    <row r="730" spans="1:7">
      <c r="A730" s="21"/>
      <c r="B730" s="21"/>
      <c r="C730" s="21"/>
      <c r="E730" s="22"/>
      <c r="G730" s="30"/>
    </row>
    <row r="731" spans="1:7">
      <c r="A731" s="21"/>
      <c r="B731" s="21"/>
      <c r="C731" s="21"/>
      <c r="E731" s="22"/>
      <c r="G731" s="30"/>
    </row>
    <row r="732" spans="1:7">
      <c r="A732" s="21"/>
      <c r="B732" s="21"/>
      <c r="C732" s="21"/>
      <c r="E732" s="22"/>
      <c r="G732" s="30"/>
    </row>
    <row r="733" spans="1:7">
      <c r="A733" s="21"/>
      <c r="B733" s="21"/>
      <c r="C733" s="21"/>
      <c r="E733" s="22"/>
      <c r="G733" s="30"/>
    </row>
    <row r="734" spans="1:7">
      <c r="A734" s="21"/>
      <c r="B734" s="21"/>
      <c r="C734" s="21"/>
      <c r="E734" s="22"/>
      <c r="G734" s="30"/>
    </row>
    <row r="735" spans="1:7">
      <c r="A735" s="21"/>
      <c r="B735" s="21"/>
      <c r="C735" s="21"/>
      <c r="E735" s="22"/>
      <c r="G735" s="30"/>
    </row>
    <row r="736" spans="1:7">
      <c r="A736" s="21"/>
      <c r="B736" s="21"/>
      <c r="C736" s="21"/>
      <c r="E736" s="22"/>
      <c r="G736" s="30"/>
    </row>
    <row r="737" spans="1:7">
      <c r="A737" s="21"/>
      <c r="B737" s="21"/>
      <c r="C737" s="21"/>
      <c r="E737" s="22"/>
      <c r="G737" s="30"/>
    </row>
    <row r="738" spans="1:7">
      <c r="A738" s="21"/>
      <c r="B738" s="21"/>
      <c r="C738" s="21"/>
      <c r="E738" s="22"/>
      <c r="G738" s="30"/>
    </row>
    <row r="739" spans="1:7">
      <c r="A739" s="21"/>
      <c r="B739" s="21"/>
      <c r="C739" s="21"/>
      <c r="E739" s="22"/>
      <c r="G739" s="30"/>
    </row>
    <row r="740" spans="1:7">
      <c r="A740" s="21"/>
      <c r="B740" s="21"/>
      <c r="C740" s="21"/>
      <c r="E740" s="22"/>
      <c r="G740" s="30"/>
    </row>
    <row r="741" spans="1:7">
      <c r="A741" s="21"/>
      <c r="B741" s="21"/>
      <c r="C741" s="21"/>
      <c r="E741" s="22"/>
      <c r="G741" s="30"/>
    </row>
    <row r="742" spans="1:7">
      <c r="A742" s="21"/>
      <c r="B742" s="21"/>
      <c r="C742" s="21"/>
      <c r="E742" s="22"/>
      <c r="G742" s="30"/>
    </row>
    <row r="743" spans="1:7">
      <c r="A743" s="21"/>
      <c r="B743" s="21"/>
      <c r="C743" s="21"/>
      <c r="E743" s="22"/>
      <c r="G743" s="30"/>
    </row>
    <row r="744" spans="1:7">
      <c r="A744" s="21"/>
      <c r="B744" s="21"/>
      <c r="C744" s="21"/>
      <c r="E744" s="22"/>
      <c r="G744" s="30"/>
    </row>
    <row r="745" spans="1:7">
      <c r="A745" s="21"/>
      <c r="B745" s="21"/>
      <c r="C745" s="21"/>
      <c r="E745" s="22"/>
      <c r="G745" s="30"/>
    </row>
    <row r="746" spans="1:7">
      <c r="A746" s="21"/>
      <c r="B746" s="21"/>
      <c r="C746" s="21"/>
      <c r="E746" s="22"/>
      <c r="G746" s="30"/>
    </row>
    <row r="747" spans="1:7">
      <c r="A747" s="21"/>
      <c r="B747" s="21"/>
      <c r="C747" s="21"/>
      <c r="E747" s="22"/>
      <c r="G747" s="30"/>
    </row>
    <row r="748" spans="1:7">
      <c r="A748" s="21"/>
      <c r="B748" s="21"/>
      <c r="C748" s="21"/>
      <c r="E748" s="22"/>
      <c r="G748" s="30"/>
    </row>
    <row r="749" spans="1:7">
      <c r="A749" s="21"/>
      <c r="B749" s="21"/>
      <c r="C749" s="21"/>
      <c r="E749" s="22"/>
      <c r="G749" s="30"/>
    </row>
    <row r="750" spans="1:7">
      <c r="A750" s="21"/>
      <c r="B750" s="21"/>
      <c r="C750" s="21"/>
      <c r="E750" s="22"/>
      <c r="G750" s="30"/>
    </row>
    <row r="751" spans="1:7">
      <c r="A751" s="21"/>
      <c r="B751" s="21"/>
      <c r="C751" s="21"/>
      <c r="E751" s="22"/>
      <c r="G751" s="30"/>
    </row>
    <row r="752" spans="1:7">
      <c r="A752" s="21"/>
      <c r="B752" s="21"/>
      <c r="C752" s="21"/>
      <c r="E752" s="22"/>
      <c r="G752" s="30"/>
    </row>
    <row r="753" spans="1:7">
      <c r="A753" s="21"/>
      <c r="B753" s="21"/>
      <c r="C753" s="21"/>
      <c r="E753" s="22"/>
      <c r="G753" s="30"/>
    </row>
    <row r="754" spans="1:7">
      <c r="A754" s="21"/>
      <c r="B754" s="21"/>
      <c r="C754" s="21"/>
      <c r="E754" s="22"/>
      <c r="G754" s="30"/>
    </row>
    <row r="755" spans="1:7">
      <c r="A755" s="21"/>
      <c r="B755" s="21"/>
      <c r="C755" s="21"/>
      <c r="E755" s="22"/>
      <c r="G755" s="30"/>
    </row>
    <row r="756" spans="1:7">
      <c r="A756" s="21"/>
      <c r="B756" s="21"/>
      <c r="C756" s="21"/>
      <c r="E756" s="22"/>
      <c r="G756" s="30"/>
    </row>
    <row r="757" spans="1:7">
      <c r="A757" s="21"/>
      <c r="B757" s="21"/>
      <c r="C757" s="21"/>
      <c r="E757" s="22"/>
      <c r="G757" s="30"/>
    </row>
    <row r="758" spans="1:7">
      <c r="A758" s="21"/>
      <c r="B758" s="21"/>
      <c r="C758" s="21"/>
      <c r="E758" s="22"/>
      <c r="G758" s="30"/>
    </row>
    <row r="759" spans="1:7">
      <c r="A759" s="21"/>
      <c r="B759" s="21"/>
      <c r="C759" s="21"/>
      <c r="E759" s="22"/>
      <c r="G759" s="30"/>
    </row>
    <row r="760" spans="1:7">
      <c r="A760" s="21"/>
      <c r="B760" s="21"/>
      <c r="C760" s="21"/>
      <c r="E760" s="22"/>
      <c r="G760" s="30"/>
    </row>
    <row r="761" spans="1:7">
      <c r="A761" s="21"/>
      <c r="B761" s="21"/>
      <c r="C761" s="21"/>
      <c r="E761" s="22"/>
      <c r="G761" s="30"/>
    </row>
    <row r="762" spans="1:7">
      <c r="A762" s="21"/>
      <c r="B762" s="21"/>
      <c r="C762" s="21"/>
      <c r="E762" s="22"/>
      <c r="G762" s="30"/>
    </row>
    <row r="763" spans="1:7">
      <c r="A763" s="21"/>
      <c r="B763" s="21"/>
      <c r="C763" s="21"/>
      <c r="E763" s="22"/>
      <c r="G763" s="30"/>
    </row>
    <row r="764" spans="1:7">
      <c r="A764" s="21"/>
      <c r="B764" s="21"/>
      <c r="C764" s="21"/>
      <c r="E764" s="22"/>
      <c r="G764" s="30"/>
    </row>
    <row r="765" spans="1:7">
      <c r="A765" s="21"/>
      <c r="B765" s="21"/>
      <c r="C765" s="21"/>
      <c r="E765" s="22"/>
      <c r="G765" s="30"/>
    </row>
    <row r="766" spans="1:7">
      <c r="A766" s="21"/>
      <c r="B766" s="21"/>
      <c r="C766" s="21"/>
      <c r="E766" s="22"/>
      <c r="G766" s="30"/>
    </row>
    <row r="767" spans="1:7">
      <c r="A767" s="21"/>
      <c r="B767" s="21"/>
      <c r="C767" s="21"/>
      <c r="E767" s="22"/>
      <c r="G767" s="30"/>
    </row>
    <row r="768" spans="1:7">
      <c r="A768" s="21"/>
      <c r="B768" s="21"/>
      <c r="C768" s="21"/>
      <c r="E768" s="22"/>
      <c r="G768" s="30"/>
    </row>
    <row r="769" spans="1:7">
      <c r="A769" s="21"/>
      <c r="B769" s="21"/>
      <c r="C769" s="21"/>
      <c r="E769" s="22"/>
      <c r="G769" s="30"/>
    </row>
    <row r="770" spans="1:7">
      <c r="A770" s="21"/>
      <c r="B770" s="21"/>
      <c r="C770" s="21"/>
      <c r="E770" s="22"/>
      <c r="G770" s="30"/>
    </row>
    <row r="771" spans="1:7">
      <c r="A771" s="21"/>
      <c r="B771" s="21"/>
      <c r="C771" s="21"/>
      <c r="E771" s="22"/>
      <c r="G771" s="30"/>
    </row>
    <row r="772" spans="1:7">
      <c r="A772" s="21"/>
      <c r="B772" s="21"/>
      <c r="C772" s="21"/>
      <c r="E772" s="22"/>
      <c r="G772" s="30"/>
    </row>
    <row r="773" spans="1:7">
      <c r="A773" s="21"/>
      <c r="B773" s="21"/>
      <c r="C773" s="21"/>
      <c r="E773" s="22"/>
      <c r="G773" s="30"/>
    </row>
    <row r="774" spans="1:7">
      <c r="A774" s="21"/>
      <c r="B774" s="21"/>
      <c r="C774" s="21"/>
      <c r="E774" s="22"/>
      <c r="G774" s="30"/>
    </row>
    <row r="775" spans="1:7">
      <c r="A775" s="21"/>
      <c r="B775" s="21"/>
      <c r="C775" s="21"/>
      <c r="E775" s="22"/>
      <c r="G775" s="30"/>
    </row>
    <row r="776" spans="1:7">
      <c r="A776" s="21"/>
      <c r="B776" s="21"/>
      <c r="C776" s="21"/>
      <c r="E776" s="22"/>
      <c r="G776" s="30"/>
    </row>
    <row r="777" spans="1:7">
      <c r="A777" s="21"/>
      <c r="B777" s="21"/>
      <c r="C777" s="21"/>
      <c r="E777" s="22"/>
      <c r="G777" s="30"/>
    </row>
    <row r="778" spans="1:7">
      <c r="A778" s="21"/>
      <c r="B778" s="21"/>
      <c r="C778" s="21"/>
      <c r="E778" s="22"/>
      <c r="G778" s="30"/>
    </row>
    <row r="779" spans="1:7">
      <c r="A779" s="21"/>
      <c r="B779" s="21"/>
      <c r="C779" s="21"/>
      <c r="E779" s="22"/>
      <c r="G779" s="30"/>
    </row>
    <row r="780" spans="1:7">
      <c r="A780" s="21"/>
      <c r="B780" s="21"/>
      <c r="C780" s="21"/>
      <c r="E780" s="22"/>
      <c r="G780" s="30"/>
    </row>
    <row r="781" spans="1:7">
      <c r="A781" s="21"/>
      <c r="B781" s="21"/>
      <c r="C781" s="21"/>
      <c r="E781" s="22"/>
      <c r="G781" s="30"/>
    </row>
    <row r="782" spans="1:7">
      <c r="A782" s="21"/>
      <c r="B782" s="21"/>
      <c r="C782" s="21"/>
      <c r="E782" s="22"/>
      <c r="G782" s="30"/>
    </row>
    <row r="783" spans="1:7">
      <c r="A783" s="21"/>
      <c r="B783" s="21"/>
      <c r="C783" s="21"/>
      <c r="E783" s="22"/>
      <c r="G783" s="30"/>
    </row>
    <row r="784" spans="1:7">
      <c r="A784" s="21"/>
      <c r="B784" s="21"/>
      <c r="C784" s="21"/>
      <c r="E784" s="22"/>
      <c r="G784" s="30"/>
    </row>
    <row r="785" spans="1:7">
      <c r="A785" s="21"/>
      <c r="B785" s="21"/>
      <c r="C785" s="21"/>
      <c r="E785" s="22"/>
      <c r="G785" s="30"/>
    </row>
    <row r="786" spans="1:7">
      <c r="A786" s="21"/>
      <c r="B786" s="21"/>
      <c r="C786" s="21"/>
      <c r="E786" s="22"/>
      <c r="G786" s="30"/>
    </row>
    <row r="787" spans="1:7">
      <c r="A787" s="21"/>
      <c r="B787" s="21"/>
      <c r="C787" s="21"/>
      <c r="E787" s="22"/>
      <c r="G787" s="30"/>
    </row>
    <row r="788" spans="1:7">
      <c r="A788" s="21"/>
      <c r="B788" s="21"/>
      <c r="C788" s="21"/>
      <c r="E788" s="22"/>
      <c r="G788" s="30"/>
    </row>
    <row r="789" spans="1:7">
      <c r="A789" s="21"/>
      <c r="B789" s="21"/>
      <c r="C789" s="21"/>
      <c r="E789" s="22"/>
      <c r="G789" s="30"/>
    </row>
    <row r="790" spans="1:7">
      <c r="A790" s="21"/>
      <c r="B790" s="21"/>
      <c r="C790" s="21"/>
      <c r="E790" s="22"/>
      <c r="G790" s="30"/>
    </row>
    <row r="791" spans="1:7">
      <c r="A791" s="21"/>
      <c r="B791" s="21"/>
      <c r="C791" s="21"/>
      <c r="E791" s="22"/>
      <c r="G791" s="30"/>
    </row>
    <row r="792" spans="1:7">
      <c r="A792" s="21"/>
      <c r="B792" s="21"/>
      <c r="C792" s="21"/>
      <c r="E792" s="22"/>
      <c r="G792" s="30"/>
    </row>
    <row r="793" spans="1:7">
      <c r="A793" s="21"/>
      <c r="B793" s="21"/>
      <c r="C793" s="21"/>
      <c r="E793" s="22"/>
      <c r="G793" s="30"/>
    </row>
    <row r="794" spans="1:7">
      <c r="A794" s="21"/>
      <c r="B794" s="21"/>
      <c r="C794" s="21"/>
      <c r="E794" s="22"/>
      <c r="G794" s="30"/>
    </row>
    <row r="795" spans="1:7">
      <c r="A795" s="21"/>
      <c r="B795" s="21"/>
      <c r="C795" s="21"/>
      <c r="E795" s="22"/>
      <c r="G795" s="30"/>
    </row>
    <row r="796" spans="1:7">
      <c r="A796" s="21"/>
      <c r="B796" s="21"/>
      <c r="C796" s="21"/>
      <c r="E796" s="22"/>
      <c r="G796" s="30"/>
    </row>
    <row r="797" spans="1:7">
      <c r="A797" s="21"/>
      <c r="B797" s="21"/>
      <c r="C797" s="21"/>
      <c r="E797" s="22"/>
      <c r="G797" s="30"/>
    </row>
    <row r="798" spans="1:7">
      <c r="A798" s="21"/>
      <c r="B798" s="21"/>
      <c r="C798" s="21"/>
      <c r="E798" s="22"/>
      <c r="G798" s="30"/>
    </row>
    <row r="799" spans="1:7">
      <c r="A799" s="21"/>
      <c r="B799" s="21"/>
      <c r="C799" s="21"/>
      <c r="E799" s="22"/>
      <c r="G799" s="30"/>
    </row>
    <row r="800" spans="1:7">
      <c r="A800" s="21"/>
      <c r="B800" s="21"/>
      <c r="C800" s="21"/>
      <c r="E800" s="22"/>
      <c r="G800" s="30"/>
    </row>
    <row r="801" spans="1:7">
      <c r="A801" s="21"/>
      <c r="B801" s="21"/>
      <c r="C801" s="21"/>
      <c r="E801" s="22"/>
      <c r="G801" s="30"/>
    </row>
    <row r="802" spans="1:7">
      <c r="A802" s="21"/>
      <c r="B802" s="21"/>
      <c r="C802" s="21"/>
      <c r="E802" s="22"/>
      <c r="G802" s="30"/>
    </row>
    <row r="803" spans="1:7">
      <c r="A803" s="21"/>
      <c r="B803" s="21"/>
      <c r="C803" s="21"/>
      <c r="E803" s="22"/>
      <c r="G803" s="30"/>
    </row>
    <row r="804" spans="1:7">
      <c r="A804" s="21"/>
      <c r="B804" s="21"/>
      <c r="C804" s="21"/>
      <c r="E804" s="22"/>
      <c r="G804" s="30"/>
    </row>
    <row r="805" spans="1:7">
      <c r="A805" s="21"/>
      <c r="B805" s="21"/>
      <c r="C805" s="21"/>
      <c r="E805" s="22"/>
      <c r="G805" s="30"/>
    </row>
    <row r="806" spans="1:7">
      <c r="A806" s="21"/>
      <c r="B806" s="21"/>
      <c r="C806" s="21"/>
      <c r="E806" s="22"/>
      <c r="G806" s="30"/>
    </row>
    <row r="807" spans="1:7">
      <c r="A807" s="21"/>
      <c r="B807" s="21"/>
      <c r="C807" s="21"/>
      <c r="E807" s="22"/>
      <c r="G807" s="30"/>
    </row>
    <row r="808" spans="1:7">
      <c r="A808" s="21"/>
      <c r="B808" s="21"/>
      <c r="C808" s="21"/>
      <c r="E808" s="22"/>
      <c r="G808" s="30"/>
    </row>
    <row r="809" spans="1:7">
      <c r="A809" s="21"/>
      <c r="B809" s="21"/>
      <c r="C809" s="21"/>
      <c r="E809" s="22"/>
      <c r="G809" s="30"/>
    </row>
    <row r="810" spans="1:7">
      <c r="A810" s="21"/>
      <c r="B810" s="21"/>
      <c r="C810" s="21"/>
      <c r="E810" s="22"/>
      <c r="G810" s="30"/>
    </row>
    <row r="811" spans="1:7">
      <c r="A811" s="21"/>
      <c r="B811" s="21"/>
      <c r="C811" s="21"/>
      <c r="E811" s="22"/>
      <c r="G811" s="30"/>
    </row>
    <row r="812" spans="1:7">
      <c r="A812" s="21"/>
      <c r="B812" s="21"/>
      <c r="C812" s="21"/>
      <c r="E812" s="22"/>
      <c r="G812" s="30"/>
    </row>
    <row r="813" spans="1:7">
      <c r="A813" s="21"/>
      <c r="B813" s="21"/>
      <c r="C813" s="21"/>
      <c r="E813" s="22"/>
      <c r="G813" s="30"/>
    </row>
    <row r="814" spans="1:7">
      <c r="A814" s="21"/>
      <c r="B814" s="21"/>
      <c r="C814" s="21"/>
      <c r="E814" s="22"/>
      <c r="G814" s="30"/>
    </row>
    <row r="815" spans="1:7">
      <c r="A815" s="21"/>
      <c r="B815" s="21"/>
      <c r="C815" s="21"/>
      <c r="E815" s="22"/>
      <c r="G815" s="30"/>
    </row>
    <row r="816" spans="1:7">
      <c r="A816" s="21"/>
      <c r="B816" s="21"/>
      <c r="C816" s="21"/>
      <c r="E816" s="22"/>
      <c r="G816" s="30"/>
    </row>
    <row r="817" spans="1:7">
      <c r="A817" s="21"/>
      <c r="B817" s="21"/>
      <c r="C817" s="21"/>
      <c r="E817" s="22"/>
      <c r="G817" s="30"/>
    </row>
    <row r="818" spans="1:7">
      <c r="A818" s="21"/>
      <c r="B818" s="21"/>
      <c r="C818" s="21"/>
      <c r="E818" s="22"/>
      <c r="G818" s="30"/>
    </row>
    <row r="819" spans="1:7">
      <c r="A819" s="21"/>
      <c r="B819" s="21"/>
      <c r="C819" s="21"/>
      <c r="E819" s="22"/>
      <c r="G819" s="30"/>
    </row>
    <row r="820" spans="1:7">
      <c r="A820" s="21"/>
      <c r="B820" s="21"/>
      <c r="C820" s="21"/>
      <c r="E820" s="22"/>
      <c r="G820" s="30"/>
    </row>
    <row r="821" spans="1:7">
      <c r="A821" s="21"/>
      <c r="B821" s="21"/>
      <c r="C821" s="21"/>
      <c r="E821" s="22"/>
      <c r="G821" s="30"/>
    </row>
    <row r="822" spans="1:7">
      <c r="A822" s="21"/>
      <c r="B822" s="21"/>
      <c r="C822" s="21"/>
      <c r="E822" s="22"/>
      <c r="G822" s="30"/>
    </row>
    <row r="823" spans="1:7">
      <c r="A823" s="21"/>
      <c r="B823" s="21"/>
      <c r="C823" s="21"/>
      <c r="E823" s="22"/>
      <c r="G823" s="30"/>
    </row>
    <row r="824" spans="1:7">
      <c r="A824" s="21"/>
      <c r="B824" s="21"/>
      <c r="C824" s="21"/>
      <c r="E824" s="22"/>
      <c r="G824" s="30"/>
    </row>
    <row r="825" spans="1:7">
      <c r="A825" s="21"/>
      <c r="B825" s="21"/>
      <c r="C825" s="21"/>
      <c r="E825" s="22"/>
      <c r="G825" s="30"/>
    </row>
    <row r="826" spans="1:7">
      <c r="A826" s="21"/>
      <c r="B826" s="21"/>
      <c r="C826" s="21"/>
      <c r="E826" s="22"/>
      <c r="G826" s="30"/>
    </row>
    <row r="827" spans="1:7">
      <c r="A827" s="21"/>
      <c r="B827" s="21"/>
      <c r="C827" s="21"/>
      <c r="E827" s="22"/>
      <c r="G827" s="30"/>
    </row>
    <row r="828" spans="1:7">
      <c r="A828" s="21"/>
      <c r="B828" s="21"/>
      <c r="C828" s="21"/>
      <c r="E828" s="22"/>
      <c r="G828" s="30"/>
    </row>
    <row r="829" spans="1:7">
      <c r="A829" s="21"/>
      <c r="B829" s="21"/>
      <c r="C829" s="21"/>
      <c r="E829" s="22"/>
      <c r="G829" s="30"/>
    </row>
    <row r="830" spans="1:7">
      <c r="A830" s="21"/>
      <c r="B830" s="21"/>
      <c r="C830" s="21"/>
      <c r="E830" s="22"/>
      <c r="G830" s="30"/>
    </row>
    <row r="831" spans="1:7">
      <c r="A831" s="21"/>
      <c r="B831" s="21"/>
      <c r="C831" s="21"/>
      <c r="E831" s="22"/>
      <c r="G831" s="30"/>
    </row>
    <row r="832" spans="1:7">
      <c r="A832" s="21"/>
      <c r="B832" s="21"/>
      <c r="C832" s="21"/>
      <c r="E832" s="22"/>
      <c r="G832" s="30"/>
    </row>
    <row r="833" spans="1:7">
      <c r="A833" s="21"/>
      <c r="B833" s="21"/>
      <c r="C833" s="21"/>
      <c r="E833" s="22"/>
      <c r="G833" s="30"/>
    </row>
    <row r="834" spans="1:7">
      <c r="A834" s="21"/>
      <c r="B834" s="21"/>
      <c r="C834" s="21"/>
      <c r="E834" s="22"/>
      <c r="G834" s="30"/>
    </row>
    <row r="835" spans="1:7">
      <c r="A835" s="21"/>
      <c r="B835" s="21"/>
      <c r="C835" s="21"/>
      <c r="E835" s="22"/>
      <c r="G835" s="30"/>
    </row>
    <row r="836" spans="1:7">
      <c r="A836" s="21"/>
      <c r="B836" s="21"/>
      <c r="C836" s="21"/>
      <c r="E836" s="22"/>
      <c r="G836" s="30"/>
    </row>
    <row r="837" spans="1:7">
      <c r="A837" s="21"/>
      <c r="B837" s="21"/>
      <c r="C837" s="21"/>
      <c r="E837" s="22"/>
      <c r="G837" s="30"/>
    </row>
    <row r="838" spans="1:7">
      <c r="A838" s="21"/>
      <c r="B838" s="21"/>
      <c r="C838" s="21"/>
      <c r="E838" s="22"/>
      <c r="G838" s="30"/>
    </row>
    <row r="839" spans="1:7">
      <c r="A839" s="21"/>
      <c r="B839" s="21"/>
      <c r="C839" s="21"/>
      <c r="E839" s="22"/>
      <c r="G839" s="30"/>
    </row>
    <row r="840" spans="1:7">
      <c r="A840" s="21"/>
      <c r="B840" s="21"/>
      <c r="C840" s="21"/>
      <c r="E840" s="22"/>
      <c r="G840" s="30"/>
    </row>
    <row r="841" spans="1:7">
      <c r="A841" s="21"/>
      <c r="B841" s="21"/>
      <c r="C841" s="21"/>
      <c r="E841" s="22"/>
      <c r="G841" s="30"/>
    </row>
    <row r="842" spans="1:7">
      <c r="A842" s="21"/>
      <c r="B842" s="21"/>
      <c r="C842" s="21"/>
      <c r="E842" s="22"/>
      <c r="G842" s="30"/>
    </row>
    <row r="843" spans="1:7">
      <c r="A843" s="21"/>
      <c r="B843" s="21"/>
      <c r="C843" s="21"/>
      <c r="E843" s="22"/>
      <c r="G843" s="30"/>
    </row>
    <row r="844" spans="1:7">
      <c r="A844" s="21"/>
      <c r="B844" s="21"/>
      <c r="C844" s="21"/>
      <c r="E844" s="22"/>
      <c r="G844" s="30"/>
    </row>
    <row r="845" spans="1:7">
      <c r="A845" s="21"/>
      <c r="B845" s="21"/>
      <c r="C845" s="21"/>
      <c r="E845" s="22"/>
      <c r="G845" s="30"/>
    </row>
    <row r="846" spans="1:7">
      <c r="A846" s="21"/>
      <c r="B846" s="21"/>
      <c r="C846" s="21"/>
      <c r="E846" s="22"/>
      <c r="G846" s="30"/>
    </row>
    <row r="847" spans="1:7">
      <c r="A847" s="21"/>
      <c r="B847" s="21"/>
      <c r="C847" s="21"/>
      <c r="E847" s="22"/>
      <c r="G847" s="30"/>
    </row>
    <row r="848" spans="1:7">
      <c r="A848" s="21"/>
      <c r="B848" s="21"/>
      <c r="C848" s="21"/>
      <c r="E848" s="22"/>
      <c r="G848" s="30"/>
    </row>
    <row r="849" spans="1:7">
      <c r="A849" s="21"/>
      <c r="B849" s="21"/>
      <c r="C849" s="21"/>
      <c r="E849" s="22"/>
      <c r="G849" s="30"/>
    </row>
    <row r="850" spans="1:7">
      <c r="A850" s="21"/>
      <c r="B850" s="21"/>
      <c r="C850" s="21"/>
      <c r="E850" s="22"/>
      <c r="G850" s="30"/>
    </row>
    <row r="851" spans="1:7">
      <c r="A851" s="21"/>
      <c r="B851" s="21"/>
      <c r="C851" s="21"/>
      <c r="E851" s="22"/>
      <c r="G851" s="30"/>
    </row>
    <row r="852" spans="1:7">
      <c r="A852" s="21"/>
      <c r="B852" s="21"/>
      <c r="C852" s="21"/>
      <c r="E852" s="22"/>
      <c r="G852" s="30"/>
    </row>
    <row r="853" spans="1:7">
      <c r="A853" s="21"/>
      <c r="B853" s="21"/>
      <c r="C853" s="21"/>
      <c r="E853" s="22"/>
      <c r="G853" s="30"/>
    </row>
    <row r="854" spans="1:7">
      <c r="A854" s="21"/>
      <c r="B854" s="21"/>
      <c r="C854" s="21"/>
      <c r="E854" s="22"/>
      <c r="G854" s="30"/>
    </row>
    <row r="855" spans="1:7">
      <c r="A855" s="21"/>
      <c r="B855" s="21"/>
      <c r="C855" s="21"/>
      <c r="E855" s="22"/>
      <c r="G855" s="30"/>
    </row>
    <row r="856" spans="1:7">
      <c r="A856" s="21"/>
      <c r="B856" s="21"/>
      <c r="C856" s="21"/>
      <c r="E856" s="22"/>
      <c r="G856" s="30"/>
    </row>
    <row r="857" spans="1:7">
      <c r="A857" s="21"/>
      <c r="B857" s="21"/>
      <c r="C857" s="21"/>
      <c r="E857" s="22"/>
      <c r="G857" s="30"/>
    </row>
    <row r="858" spans="1:7">
      <c r="A858" s="21"/>
      <c r="B858" s="21"/>
      <c r="C858" s="21"/>
      <c r="E858" s="22"/>
      <c r="G858" s="30"/>
    </row>
    <row r="859" spans="1:7">
      <c r="A859" s="21"/>
      <c r="B859" s="21"/>
      <c r="C859" s="21"/>
      <c r="E859" s="22"/>
      <c r="G859" s="30"/>
    </row>
    <row r="860" spans="1:7">
      <c r="A860" s="21"/>
      <c r="B860" s="21"/>
      <c r="C860" s="21"/>
      <c r="E860" s="22"/>
      <c r="G860" s="30"/>
    </row>
    <row r="861" spans="1:7">
      <c r="A861" s="21"/>
      <c r="B861" s="21"/>
      <c r="C861" s="21"/>
      <c r="E861" s="22"/>
      <c r="G861" s="30"/>
    </row>
    <row r="862" spans="1:7">
      <c r="A862" s="21"/>
      <c r="B862" s="21"/>
      <c r="C862" s="21"/>
      <c r="E862" s="22"/>
      <c r="G862" s="30"/>
    </row>
    <row r="863" spans="1:7">
      <c r="A863" s="21"/>
      <c r="B863" s="21"/>
      <c r="C863" s="21"/>
      <c r="E863" s="22"/>
      <c r="G863" s="30"/>
    </row>
    <row r="864" spans="1:7">
      <c r="A864" s="21"/>
      <c r="B864" s="21"/>
      <c r="C864" s="21"/>
      <c r="E864" s="22"/>
      <c r="G864" s="30"/>
    </row>
    <row r="865" spans="1:7">
      <c r="A865" s="21"/>
      <c r="B865" s="21"/>
      <c r="C865" s="21"/>
      <c r="E865" s="22"/>
      <c r="G865" s="30"/>
    </row>
    <row r="866" spans="1:7">
      <c r="A866" s="21"/>
      <c r="B866" s="21"/>
      <c r="C866" s="21"/>
      <c r="E866" s="22"/>
      <c r="G866" s="30"/>
    </row>
    <row r="867" spans="1:7">
      <c r="A867" s="21"/>
      <c r="B867" s="21"/>
      <c r="C867" s="21"/>
      <c r="E867" s="22"/>
      <c r="G867" s="30"/>
    </row>
    <row r="868" spans="1:7">
      <c r="A868" s="21"/>
      <c r="B868" s="21"/>
      <c r="C868" s="21"/>
      <c r="E868" s="22"/>
      <c r="G868" s="30"/>
    </row>
    <row r="869" spans="1:7">
      <c r="A869" s="21"/>
      <c r="B869" s="21"/>
      <c r="C869" s="21"/>
      <c r="E869" s="22"/>
      <c r="G869" s="30"/>
    </row>
    <row r="870" spans="1:7">
      <c r="A870" s="21"/>
      <c r="B870" s="21"/>
      <c r="C870" s="21"/>
      <c r="E870" s="22"/>
      <c r="G870" s="30"/>
    </row>
    <row r="871" spans="1:7">
      <c r="A871" s="21"/>
      <c r="B871" s="21"/>
      <c r="C871" s="21"/>
      <c r="E871" s="22"/>
      <c r="G871" s="30"/>
    </row>
    <row r="872" spans="1:7">
      <c r="A872" s="21"/>
      <c r="B872" s="21"/>
      <c r="C872" s="21"/>
      <c r="E872" s="22"/>
      <c r="G872" s="30"/>
    </row>
    <row r="873" spans="1:7">
      <c r="A873" s="21"/>
      <c r="B873" s="21"/>
      <c r="C873" s="21"/>
      <c r="E873" s="22"/>
      <c r="G873" s="30"/>
    </row>
    <row r="874" spans="1:7">
      <c r="A874" s="21"/>
      <c r="B874" s="21"/>
      <c r="C874" s="21"/>
      <c r="E874" s="22"/>
      <c r="G874" s="30"/>
    </row>
    <row r="875" spans="1:7">
      <c r="A875" s="21"/>
      <c r="B875" s="21"/>
      <c r="C875" s="21"/>
      <c r="E875" s="22"/>
      <c r="G875" s="30"/>
    </row>
    <row r="876" spans="1:7">
      <c r="A876" s="21"/>
      <c r="B876" s="21"/>
      <c r="C876" s="21"/>
      <c r="E876" s="22"/>
      <c r="G876" s="30"/>
    </row>
    <row r="877" spans="1:7">
      <c r="A877" s="21"/>
      <c r="B877" s="21"/>
      <c r="C877" s="21"/>
      <c r="E877" s="22"/>
      <c r="G877" s="30"/>
    </row>
    <row r="878" spans="1:7">
      <c r="A878" s="21"/>
      <c r="B878" s="21"/>
      <c r="C878" s="21"/>
      <c r="E878" s="22"/>
      <c r="G878" s="30"/>
    </row>
    <row r="879" spans="1:7">
      <c r="A879" s="21"/>
      <c r="B879" s="21"/>
      <c r="C879" s="21"/>
      <c r="E879" s="22"/>
      <c r="G879" s="30"/>
    </row>
    <row r="880" spans="1:7">
      <c r="A880" s="21"/>
      <c r="B880" s="21"/>
      <c r="C880" s="21"/>
      <c r="E880" s="22"/>
      <c r="G880" s="30"/>
    </row>
    <row r="881" spans="1:7">
      <c r="A881" s="21"/>
      <c r="B881" s="21"/>
      <c r="C881" s="21"/>
      <c r="E881" s="22"/>
      <c r="G881" s="30"/>
    </row>
    <row r="882" spans="1:7">
      <c r="A882" s="21"/>
      <c r="B882" s="21"/>
      <c r="C882" s="21"/>
      <c r="E882" s="22"/>
      <c r="G882" s="30"/>
    </row>
    <row r="883" spans="1:7">
      <c r="A883" s="21"/>
      <c r="B883" s="21"/>
      <c r="C883" s="21"/>
      <c r="E883" s="22"/>
      <c r="G883" s="30"/>
    </row>
    <row r="884" spans="1:7">
      <c r="A884" s="21"/>
      <c r="B884" s="21"/>
      <c r="C884" s="21"/>
      <c r="E884" s="22"/>
      <c r="G884" s="30"/>
    </row>
    <row r="885" spans="1:7">
      <c r="A885" s="21"/>
      <c r="B885" s="21"/>
      <c r="C885" s="21"/>
      <c r="E885" s="22"/>
      <c r="G885" s="30"/>
    </row>
    <row r="886" spans="1:7">
      <c r="A886" s="21"/>
      <c r="B886" s="21"/>
      <c r="C886" s="21"/>
      <c r="E886" s="22"/>
      <c r="G886" s="30"/>
    </row>
    <row r="887" spans="1:7">
      <c r="A887" s="21"/>
      <c r="B887" s="21"/>
      <c r="C887" s="21"/>
      <c r="E887" s="22"/>
      <c r="G887" s="30"/>
    </row>
    <row r="888" spans="1:7">
      <c r="A888" s="21"/>
      <c r="B888" s="21"/>
      <c r="C888" s="21"/>
      <c r="E888" s="22"/>
      <c r="G888" s="30"/>
    </row>
    <row r="889" spans="1:7">
      <c r="A889" s="21"/>
      <c r="B889" s="21"/>
      <c r="C889" s="21"/>
      <c r="E889" s="22"/>
      <c r="G889" s="30"/>
    </row>
    <row r="890" spans="1:7">
      <c r="A890" s="21"/>
      <c r="B890" s="21"/>
      <c r="C890" s="21"/>
      <c r="E890" s="22"/>
      <c r="G890" s="30"/>
    </row>
    <row r="891" spans="1:7">
      <c r="A891" s="21"/>
      <c r="B891" s="21"/>
      <c r="C891" s="21"/>
      <c r="E891" s="22"/>
      <c r="G891" s="30"/>
    </row>
    <row r="892" spans="1:7">
      <c r="A892" s="21"/>
      <c r="B892" s="21"/>
      <c r="C892" s="21"/>
      <c r="E892" s="22"/>
      <c r="G892" s="30"/>
    </row>
    <row r="893" spans="1:7">
      <c r="A893" s="21"/>
      <c r="B893" s="21"/>
      <c r="C893" s="21"/>
      <c r="E893" s="22"/>
      <c r="G893" s="30"/>
    </row>
    <row r="894" spans="1:7">
      <c r="A894" s="21"/>
      <c r="B894" s="21"/>
      <c r="C894" s="21"/>
      <c r="E894" s="22"/>
      <c r="G894" s="30"/>
    </row>
    <row r="895" spans="1:7">
      <c r="A895" s="21"/>
      <c r="B895" s="21"/>
      <c r="C895" s="21"/>
      <c r="E895" s="22"/>
      <c r="G895" s="30"/>
    </row>
    <row r="896" spans="1:7">
      <c r="A896" s="21"/>
      <c r="B896" s="21"/>
      <c r="C896" s="21"/>
      <c r="E896" s="22"/>
      <c r="G896" s="30"/>
    </row>
    <row r="897" spans="1:7">
      <c r="A897" s="21"/>
      <c r="B897" s="21"/>
      <c r="C897" s="21"/>
      <c r="E897" s="22"/>
      <c r="G897" s="30"/>
    </row>
    <row r="898" spans="1:7">
      <c r="A898" s="21"/>
      <c r="B898" s="21"/>
      <c r="C898" s="21"/>
      <c r="E898" s="22"/>
      <c r="G898" s="30"/>
    </row>
    <row r="899" spans="1:7">
      <c r="A899" s="21"/>
      <c r="B899" s="21"/>
      <c r="C899" s="21"/>
      <c r="E899" s="22"/>
      <c r="G899" s="30"/>
    </row>
    <row r="900" spans="1:7">
      <c r="A900" s="21"/>
      <c r="B900" s="21"/>
      <c r="C900" s="21"/>
      <c r="E900" s="22"/>
      <c r="G900" s="30"/>
    </row>
    <row r="901" spans="1:7">
      <c r="A901" s="21"/>
      <c r="B901" s="21"/>
      <c r="C901" s="21"/>
      <c r="E901" s="22"/>
      <c r="G901" s="30"/>
    </row>
    <row r="902" spans="1:7">
      <c r="A902" s="21"/>
      <c r="B902" s="21"/>
      <c r="C902" s="21"/>
      <c r="E902" s="22"/>
      <c r="G902" s="30"/>
    </row>
    <row r="903" spans="1:7">
      <c r="A903" s="21"/>
      <c r="B903" s="21"/>
      <c r="C903" s="21"/>
      <c r="E903" s="22"/>
      <c r="G903" s="30"/>
    </row>
    <row r="904" spans="1:7">
      <c r="A904" s="21"/>
      <c r="B904" s="21"/>
      <c r="C904" s="21"/>
      <c r="E904" s="22"/>
      <c r="G904" s="30"/>
    </row>
    <row r="905" spans="1:7">
      <c r="A905" s="21"/>
      <c r="B905" s="21"/>
      <c r="C905" s="21"/>
      <c r="E905" s="22"/>
      <c r="G905" s="30"/>
    </row>
    <row r="906" spans="1:7">
      <c r="A906" s="21"/>
      <c r="B906" s="21"/>
      <c r="C906" s="21"/>
      <c r="E906" s="22"/>
      <c r="G906" s="30"/>
    </row>
    <row r="907" spans="1:7">
      <c r="A907" s="21"/>
      <c r="B907" s="21"/>
      <c r="C907" s="21"/>
      <c r="E907" s="22"/>
      <c r="G907" s="30"/>
    </row>
    <row r="908" spans="1:7">
      <c r="A908" s="21"/>
      <c r="B908" s="21"/>
      <c r="C908" s="21"/>
      <c r="E908" s="22"/>
      <c r="G908" s="30"/>
    </row>
    <row r="909" spans="1:7">
      <c r="A909" s="21"/>
      <c r="B909" s="21"/>
      <c r="C909" s="21"/>
      <c r="E909" s="22"/>
      <c r="G909" s="30"/>
    </row>
    <row r="910" spans="1:7">
      <c r="A910" s="21"/>
      <c r="B910" s="21"/>
      <c r="C910" s="21"/>
      <c r="E910" s="22"/>
      <c r="G910" s="30"/>
    </row>
    <row r="911" spans="1:7">
      <c r="A911" s="21"/>
      <c r="B911" s="21"/>
      <c r="C911" s="21"/>
      <c r="E911" s="22"/>
      <c r="G911" s="30"/>
    </row>
    <row r="912" spans="1:7">
      <c r="A912" s="21"/>
      <c r="B912" s="21"/>
      <c r="C912" s="21"/>
      <c r="E912" s="22"/>
      <c r="G912" s="30"/>
    </row>
    <row r="913" spans="1:7">
      <c r="A913" s="21"/>
      <c r="B913" s="21"/>
      <c r="C913" s="21"/>
      <c r="E913" s="22"/>
      <c r="G913" s="30"/>
    </row>
    <row r="914" spans="1:7">
      <c r="A914" s="21"/>
      <c r="B914" s="21"/>
      <c r="C914" s="21"/>
      <c r="E914" s="22"/>
      <c r="G914" s="30"/>
    </row>
    <row r="915" spans="1:7">
      <c r="A915" s="21"/>
      <c r="B915" s="21"/>
      <c r="C915" s="21"/>
      <c r="E915" s="22"/>
      <c r="G915" s="30"/>
    </row>
    <row r="916" spans="1:7">
      <c r="A916" s="21"/>
      <c r="B916" s="21"/>
      <c r="C916" s="21"/>
      <c r="E916" s="22"/>
      <c r="G916" s="30"/>
    </row>
    <row r="917" spans="1:7">
      <c r="A917" s="21"/>
      <c r="B917" s="21"/>
      <c r="C917" s="21"/>
      <c r="E917" s="22"/>
      <c r="G917" s="30"/>
    </row>
    <row r="918" spans="1:7">
      <c r="A918" s="21"/>
      <c r="B918" s="21"/>
      <c r="C918" s="21"/>
      <c r="E918" s="22"/>
      <c r="G918" s="30"/>
    </row>
    <row r="919" spans="1:7">
      <c r="A919" s="21"/>
      <c r="B919" s="21"/>
      <c r="C919" s="21"/>
      <c r="E919" s="22"/>
      <c r="G919" s="30"/>
    </row>
    <row r="920" spans="1:7">
      <c r="A920" s="21"/>
      <c r="B920" s="21"/>
      <c r="C920" s="21"/>
      <c r="E920" s="22"/>
      <c r="G920" s="30"/>
    </row>
    <row r="921" spans="1:7">
      <c r="A921" s="21"/>
      <c r="B921" s="21"/>
      <c r="C921" s="21"/>
      <c r="E921" s="22"/>
      <c r="G921" s="30"/>
    </row>
    <row r="922" spans="1:7">
      <c r="A922" s="21"/>
      <c r="B922" s="21"/>
      <c r="C922" s="21"/>
      <c r="E922" s="22"/>
      <c r="G922" s="30"/>
    </row>
    <row r="923" spans="1:7">
      <c r="A923" s="21"/>
      <c r="B923" s="21"/>
      <c r="C923" s="21"/>
      <c r="E923" s="22"/>
      <c r="G923" s="30"/>
    </row>
    <row r="924" spans="1:7">
      <c r="A924" s="21"/>
      <c r="B924" s="21"/>
      <c r="C924" s="21"/>
      <c r="E924" s="22"/>
      <c r="G924" s="30"/>
    </row>
    <row r="925" spans="1:7">
      <c r="A925" s="21"/>
      <c r="B925" s="21"/>
      <c r="C925" s="21"/>
      <c r="E925" s="22"/>
      <c r="G925" s="30"/>
    </row>
    <row r="926" spans="1:7">
      <c r="A926" s="21"/>
      <c r="B926" s="21"/>
      <c r="C926" s="21"/>
      <c r="E926" s="22"/>
      <c r="G926" s="30"/>
    </row>
    <row r="927" spans="1:7">
      <c r="A927" s="21"/>
      <c r="B927" s="21"/>
      <c r="C927" s="21"/>
      <c r="E927" s="22"/>
      <c r="G927" s="30"/>
    </row>
    <row r="928" spans="1:7">
      <c r="A928" s="21"/>
      <c r="B928" s="21"/>
      <c r="C928" s="21"/>
      <c r="E928" s="22"/>
      <c r="G928" s="30"/>
    </row>
    <row r="929" spans="1:7">
      <c r="A929" s="21"/>
      <c r="B929" s="21"/>
      <c r="C929" s="21"/>
      <c r="E929" s="22"/>
      <c r="G929" s="30"/>
    </row>
    <row r="930" spans="1:7">
      <c r="A930" s="21"/>
      <c r="B930" s="21"/>
      <c r="C930" s="21"/>
      <c r="E930" s="22"/>
      <c r="G930" s="30"/>
    </row>
    <row r="931" spans="1:7">
      <c r="A931" s="21"/>
      <c r="B931" s="21"/>
      <c r="C931" s="21"/>
      <c r="E931" s="22"/>
      <c r="G931" s="30"/>
    </row>
    <row r="932" spans="1:7">
      <c r="A932" s="21"/>
      <c r="B932" s="21"/>
      <c r="C932" s="21"/>
      <c r="E932" s="22"/>
      <c r="G932" s="30"/>
    </row>
    <row r="933" spans="1:7">
      <c r="A933" s="21"/>
      <c r="B933" s="21"/>
      <c r="C933" s="21"/>
      <c r="E933" s="22"/>
      <c r="G933" s="30"/>
    </row>
    <row r="934" spans="1:7">
      <c r="A934" s="21"/>
      <c r="B934" s="21"/>
      <c r="C934" s="21"/>
      <c r="E934" s="22"/>
      <c r="G934" s="30"/>
    </row>
    <row r="935" spans="1:7">
      <c r="A935" s="21"/>
      <c r="B935" s="21"/>
      <c r="C935" s="21"/>
      <c r="E935" s="22"/>
      <c r="G935" s="30"/>
    </row>
    <row r="936" spans="1:7">
      <c r="A936" s="21"/>
      <c r="B936" s="21"/>
      <c r="C936" s="21"/>
      <c r="E936" s="22"/>
      <c r="G936" s="30"/>
    </row>
    <row r="937" spans="1:7">
      <c r="A937" s="21"/>
      <c r="B937" s="21"/>
      <c r="C937" s="21"/>
      <c r="E937" s="22"/>
      <c r="G937" s="30"/>
    </row>
    <row r="938" spans="1:7">
      <c r="A938" s="21"/>
      <c r="B938" s="21"/>
      <c r="C938" s="21"/>
      <c r="E938" s="22"/>
      <c r="G938" s="30"/>
    </row>
    <row r="939" spans="1:7">
      <c r="A939" s="21"/>
      <c r="B939" s="21"/>
      <c r="C939" s="21"/>
      <c r="E939" s="22"/>
      <c r="G939" s="30"/>
    </row>
    <row r="940" spans="1:7">
      <c r="A940" s="21"/>
      <c r="B940" s="21"/>
      <c r="C940" s="21"/>
      <c r="E940" s="22"/>
      <c r="G940" s="30"/>
    </row>
    <row r="941" spans="1:7">
      <c r="A941" s="21"/>
      <c r="B941" s="21"/>
      <c r="C941" s="21"/>
      <c r="E941" s="22"/>
      <c r="G941" s="30"/>
    </row>
    <row r="942" spans="1:7">
      <c r="A942" s="21"/>
      <c r="B942" s="21"/>
      <c r="C942" s="21"/>
      <c r="E942" s="22"/>
      <c r="G942" s="30"/>
    </row>
    <row r="943" spans="1:7">
      <c r="A943" s="21"/>
      <c r="B943" s="21"/>
      <c r="C943" s="21"/>
      <c r="E943" s="22"/>
      <c r="G943" s="30"/>
    </row>
    <row r="944" spans="1:7">
      <c r="A944" s="21"/>
      <c r="B944" s="21"/>
      <c r="C944" s="21"/>
      <c r="E944" s="22"/>
      <c r="G944" s="30"/>
    </row>
    <row r="945" spans="1:7">
      <c r="A945" s="21"/>
      <c r="B945" s="21"/>
      <c r="C945" s="21"/>
      <c r="E945" s="22"/>
      <c r="G945" s="30"/>
    </row>
    <row r="946" spans="1:7">
      <c r="A946" s="21"/>
      <c r="B946" s="21"/>
      <c r="C946" s="21"/>
      <c r="E946" s="22"/>
      <c r="G946" s="30"/>
    </row>
    <row r="947" spans="1:7">
      <c r="A947" s="21"/>
      <c r="B947" s="21"/>
      <c r="C947" s="21"/>
      <c r="E947" s="22"/>
      <c r="G947" s="30"/>
    </row>
    <row r="948" spans="1:7">
      <c r="A948" s="21"/>
      <c r="B948" s="21"/>
      <c r="C948" s="21"/>
      <c r="E948" s="22"/>
      <c r="G948" s="30"/>
    </row>
    <row r="949" spans="1:7">
      <c r="A949" s="21"/>
      <c r="B949" s="21"/>
      <c r="C949" s="21"/>
      <c r="E949" s="22"/>
      <c r="G949" s="30"/>
    </row>
    <row r="950" spans="1:7">
      <c r="A950" s="21"/>
      <c r="B950" s="21"/>
      <c r="C950" s="21"/>
      <c r="E950" s="22"/>
      <c r="G950" s="30"/>
    </row>
    <row r="951" spans="1:7">
      <c r="A951" s="21"/>
      <c r="B951" s="21"/>
      <c r="C951" s="21"/>
      <c r="E951" s="22"/>
      <c r="G951" s="30"/>
    </row>
    <row r="952" spans="1:7">
      <c r="A952" s="21"/>
      <c r="B952" s="21"/>
      <c r="C952" s="21"/>
      <c r="E952" s="22"/>
      <c r="G952" s="30"/>
    </row>
    <row r="953" spans="1:7">
      <c r="A953" s="21"/>
      <c r="B953" s="21"/>
      <c r="C953" s="21"/>
      <c r="E953" s="22"/>
      <c r="G953" s="30"/>
    </row>
    <row r="954" spans="1:7">
      <c r="A954" s="21"/>
      <c r="B954" s="21"/>
      <c r="C954" s="21"/>
      <c r="E954" s="22"/>
      <c r="G954" s="30"/>
    </row>
    <row r="955" spans="1:7">
      <c r="A955" s="21"/>
      <c r="B955" s="21"/>
      <c r="C955" s="21"/>
      <c r="E955" s="22"/>
      <c r="G955" s="30"/>
    </row>
    <row r="956" spans="1:7">
      <c r="A956" s="21"/>
      <c r="B956" s="21"/>
      <c r="C956" s="21"/>
      <c r="E956" s="22"/>
      <c r="G956" s="30"/>
    </row>
    <row r="957" spans="1:7">
      <c r="A957" s="21"/>
      <c r="B957" s="21"/>
      <c r="C957" s="21"/>
      <c r="E957" s="22"/>
      <c r="G957" s="30"/>
    </row>
    <row r="958" spans="1:7">
      <c r="A958" s="21"/>
      <c r="B958" s="21"/>
      <c r="C958" s="21"/>
      <c r="E958" s="22"/>
      <c r="G958" s="30"/>
    </row>
    <row r="959" spans="1:7">
      <c r="A959" s="21"/>
      <c r="B959" s="21"/>
      <c r="C959" s="21"/>
      <c r="E959" s="22"/>
      <c r="G959" s="30"/>
    </row>
    <row r="960" spans="1:7">
      <c r="A960" s="21"/>
      <c r="B960" s="21"/>
      <c r="C960" s="21"/>
      <c r="E960" s="22"/>
      <c r="G960" s="30"/>
    </row>
    <row r="961" spans="1:7">
      <c r="A961" s="21"/>
      <c r="B961" s="21"/>
      <c r="C961" s="21"/>
      <c r="E961" s="22"/>
      <c r="G961" s="30"/>
    </row>
    <row r="962" spans="1:7">
      <c r="A962" s="21"/>
      <c r="B962" s="21"/>
      <c r="C962" s="21"/>
      <c r="E962" s="22"/>
      <c r="G962" s="30"/>
    </row>
    <row r="963" spans="1:7">
      <c r="A963" s="21"/>
      <c r="B963" s="21"/>
      <c r="C963" s="21"/>
      <c r="E963" s="22"/>
      <c r="G963" s="30"/>
    </row>
    <row r="964" spans="1:7">
      <c r="A964" s="21"/>
      <c r="B964" s="21"/>
      <c r="C964" s="21"/>
      <c r="E964" s="22"/>
      <c r="G964" s="30"/>
    </row>
    <row r="965" spans="1:7">
      <c r="A965" s="21"/>
      <c r="B965" s="21"/>
      <c r="C965" s="21"/>
      <c r="E965" s="22"/>
      <c r="G965" s="30"/>
    </row>
    <row r="966" spans="1:7">
      <c r="A966" s="21"/>
      <c r="B966" s="21"/>
      <c r="C966" s="21"/>
      <c r="E966" s="22"/>
      <c r="G966" s="30"/>
    </row>
    <row r="967" spans="1:7">
      <c r="A967" s="21"/>
      <c r="B967" s="21"/>
      <c r="C967" s="21"/>
      <c r="E967" s="22"/>
      <c r="G967" s="30"/>
    </row>
    <row r="968" spans="1:7">
      <c r="A968" s="21"/>
      <c r="B968" s="21"/>
      <c r="C968" s="21"/>
      <c r="E968" s="22"/>
      <c r="G968" s="30"/>
    </row>
    <row r="969" spans="1:7">
      <c r="A969" s="21"/>
      <c r="B969" s="21"/>
      <c r="C969" s="21"/>
      <c r="E969" s="22"/>
      <c r="G969" s="30"/>
    </row>
    <row r="970" spans="1:7">
      <c r="A970" s="21"/>
      <c r="B970" s="21"/>
      <c r="C970" s="21"/>
      <c r="E970" s="22"/>
      <c r="G970" s="30"/>
    </row>
    <row r="971" spans="1:7">
      <c r="A971" s="21"/>
      <c r="B971" s="21"/>
      <c r="C971" s="21"/>
      <c r="E971" s="22"/>
      <c r="G971" s="30"/>
    </row>
    <row r="972" spans="1:7">
      <c r="A972" s="21"/>
      <c r="B972" s="21"/>
      <c r="C972" s="21"/>
      <c r="E972" s="22"/>
      <c r="G972" s="30"/>
    </row>
    <row r="973" spans="1:7">
      <c r="A973" s="21"/>
      <c r="B973" s="21"/>
      <c r="C973" s="21"/>
      <c r="E973" s="22"/>
      <c r="G973" s="30"/>
    </row>
    <row r="974" spans="1:7">
      <c r="A974" s="21"/>
      <c r="B974" s="21"/>
      <c r="C974" s="21"/>
      <c r="E974" s="22"/>
      <c r="G974" s="30"/>
    </row>
    <row r="975" spans="1:7">
      <c r="A975" s="21"/>
      <c r="B975" s="21"/>
      <c r="C975" s="21"/>
      <c r="E975" s="22"/>
      <c r="G975" s="30"/>
    </row>
    <row r="976" spans="1:7">
      <c r="A976" s="21"/>
      <c r="B976" s="21"/>
      <c r="C976" s="21"/>
      <c r="E976" s="22"/>
      <c r="G976" s="30"/>
    </row>
    <row r="977" spans="1:7">
      <c r="A977" s="21"/>
      <c r="B977" s="21"/>
      <c r="C977" s="21"/>
      <c r="E977" s="22"/>
      <c r="G977" s="30"/>
    </row>
    <row r="978" spans="1:7">
      <c r="A978" s="21"/>
      <c r="B978" s="21"/>
      <c r="C978" s="21"/>
      <c r="E978" s="22"/>
      <c r="G978" s="30"/>
    </row>
    <row r="979" spans="1:7">
      <c r="A979" s="21"/>
      <c r="B979" s="21"/>
      <c r="C979" s="21"/>
      <c r="E979" s="22"/>
      <c r="G979" s="30"/>
    </row>
    <row r="980" spans="1:7">
      <c r="A980" s="21"/>
      <c r="B980" s="21"/>
      <c r="C980" s="21"/>
      <c r="E980" s="22"/>
      <c r="G980" s="30"/>
    </row>
    <row r="981" spans="1:7">
      <c r="A981" s="21"/>
      <c r="B981" s="21"/>
      <c r="C981" s="21"/>
      <c r="E981" s="22"/>
      <c r="G981" s="30"/>
    </row>
    <row r="982" spans="1:7">
      <c r="A982" s="21"/>
      <c r="B982" s="21"/>
      <c r="C982" s="21"/>
      <c r="E982" s="22"/>
      <c r="G982" s="30"/>
    </row>
    <row r="983" spans="1:7">
      <c r="A983" s="21"/>
      <c r="B983" s="21"/>
      <c r="C983" s="21"/>
      <c r="E983" s="22"/>
      <c r="G983" s="30"/>
    </row>
    <row r="984" spans="1:7">
      <c r="A984" s="21"/>
      <c r="B984" s="21"/>
      <c r="C984" s="21"/>
      <c r="E984" s="22"/>
      <c r="G984" s="30"/>
    </row>
    <row r="985" spans="1:7">
      <c r="A985" s="21"/>
      <c r="B985" s="21"/>
      <c r="C985" s="21"/>
      <c r="E985" s="22"/>
      <c r="G985" s="30"/>
    </row>
    <row r="986" spans="1:7">
      <c r="A986" s="21"/>
      <c r="B986" s="21"/>
      <c r="C986" s="21"/>
      <c r="E986" s="22"/>
      <c r="G986" s="30"/>
    </row>
    <row r="987" spans="1:7">
      <c r="A987" s="21"/>
      <c r="B987" s="21"/>
      <c r="C987" s="21"/>
      <c r="E987" s="22"/>
      <c r="G987" s="30"/>
    </row>
    <row r="988" spans="1:7">
      <c r="A988" s="21"/>
      <c r="B988" s="21"/>
      <c r="C988" s="21"/>
      <c r="E988" s="22"/>
      <c r="G988" s="30"/>
    </row>
    <row r="989" spans="1:7">
      <c r="A989" s="21"/>
      <c r="B989" s="21"/>
      <c r="C989" s="21"/>
      <c r="E989" s="22"/>
      <c r="G989" s="30"/>
    </row>
    <row r="990" spans="1:7">
      <c r="A990" s="21"/>
      <c r="B990" s="21"/>
      <c r="C990" s="21"/>
      <c r="E990" s="22"/>
      <c r="G990" s="30"/>
    </row>
    <row r="991" spans="1:7">
      <c r="A991" s="21"/>
      <c r="B991" s="21"/>
      <c r="C991" s="21"/>
      <c r="E991" s="22"/>
      <c r="G991" s="30"/>
    </row>
    <row r="992" spans="1:7">
      <c r="A992" s="21"/>
      <c r="B992" s="21"/>
      <c r="C992" s="21"/>
      <c r="E992" s="22"/>
      <c r="G992" s="30"/>
    </row>
    <row r="993" spans="1:7">
      <c r="A993" s="21"/>
      <c r="B993" s="21"/>
      <c r="C993" s="21"/>
      <c r="E993" s="22"/>
      <c r="G993" s="30"/>
    </row>
    <row r="994" spans="1:7">
      <c r="A994" s="21"/>
      <c r="B994" s="21"/>
      <c r="C994" s="21"/>
      <c r="E994" s="22"/>
      <c r="G994" s="30"/>
    </row>
    <row r="995" spans="1:7">
      <c r="A995" s="21"/>
      <c r="B995" s="21"/>
      <c r="C995" s="21"/>
      <c r="E995" s="22"/>
      <c r="G995" s="30"/>
    </row>
    <row r="996" spans="1:7">
      <c r="A996" s="21"/>
      <c r="B996" s="21"/>
      <c r="C996" s="21"/>
      <c r="E996" s="22"/>
      <c r="G996" s="30"/>
    </row>
    <row r="997" spans="1:7">
      <c r="A997" s="21"/>
      <c r="B997" s="21"/>
      <c r="C997" s="21"/>
      <c r="E997" s="22"/>
      <c r="G997" s="30"/>
    </row>
    <row r="998" spans="1:7">
      <c r="A998" s="21"/>
      <c r="B998" s="21"/>
      <c r="C998" s="21"/>
      <c r="E998" s="22"/>
      <c r="G998" s="30"/>
    </row>
    <row r="999" spans="1:7">
      <c r="A999" s="21"/>
      <c r="B999" s="21"/>
      <c r="C999" s="21"/>
      <c r="E999" s="22"/>
      <c r="G999" s="30"/>
    </row>
    <row r="1000" spans="1:7">
      <c r="A1000" s="21"/>
      <c r="B1000" s="21"/>
      <c r="C1000" s="21"/>
      <c r="E1000" s="22"/>
      <c r="G1000" s="30"/>
    </row>
    <row r="1001" spans="1:7">
      <c r="A1001" s="21"/>
      <c r="B1001" s="21"/>
      <c r="C1001" s="21"/>
      <c r="E1001" s="22"/>
      <c r="G1001" s="30"/>
    </row>
    <row r="1002" spans="1:7">
      <c r="A1002" s="21"/>
      <c r="B1002" s="21"/>
      <c r="C1002" s="21"/>
      <c r="E1002" s="22"/>
      <c r="G1002" s="30"/>
    </row>
    <row r="1003" spans="1:7">
      <c r="A1003" s="21"/>
      <c r="B1003" s="21"/>
      <c r="C1003" s="21"/>
      <c r="E1003" s="22"/>
      <c r="G1003" s="30"/>
    </row>
    <row r="1004" spans="1:7">
      <c r="A1004" s="21"/>
      <c r="B1004" s="21"/>
      <c r="C1004" s="21"/>
      <c r="E1004" s="22"/>
      <c r="G1004" s="30"/>
    </row>
    <row r="1005" spans="1:7">
      <c r="A1005" s="21"/>
      <c r="B1005" s="21"/>
      <c r="C1005" s="21"/>
      <c r="E1005" s="22"/>
      <c r="G1005" s="30"/>
    </row>
    <row r="1006" spans="1:7">
      <c r="A1006" s="21"/>
      <c r="B1006" s="21"/>
      <c r="C1006" s="21"/>
      <c r="E1006" s="22"/>
      <c r="G1006" s="30"/>
    </row>
    <row r="1007" spans="1:7">
      <c r="A1007" s="21"/>
      <c r="B1007" s="21"/>
      <c r="C1007" s="21"/>
      <c r="E1007" s="22"/>
      <c r="G1007" s="30"/>
    </row>
    <row r="1008" spans="1:7">
      <c r="A1008" s="21"/>
      <c r="B1008" s="21"/>
      <c r="C1008" s="21"/>
      <c r="E1008" s="22"/>
      <c r="G1008" s="30"/>
    </row>
    <row r="1009" spans="1:7">
      <c r="A1009" s="21"/>
      <c r="B1009" s="21"/>
      <c r="C1009" s="21"/>
      <c r="E1009" s="22"/>
      <c r="G1009" s="30"/>
    </row>
    <row r="1010" spans="1:7">
      <c r="A1010" s="21"/>
      <c r="B1010" s="21"/>
      <c r="C1010" s="21"/>
      <c r="E1010" s="22"/>
      <c r="G1010" s="30"/>
    </row>
    <row r="1011" spans="1:7">
      <c r="A1011" s="21"/>
      <c r="B1011" s="21"/>
      <c r="C1011" s="21"/>
      <c r="E1011" s="22"/>
      <c r="G1011" s="30"/>
    </row>
    <row r="1012" spans="1:7">
      <c r="A1012" s="21"/>
      <c r="B1012" s="21"/>
      <c r="C1012" s="21"/>
      <c r="E1012" s="22"/>
      <c r="G1012" s="30"/>
    </row>
    <row r="1013" spans="1:7">
      <c r="A1013" s="21"/>
      <c r="B1013" s="21"/>
      <c r="C1013" s="21"/>
      <c r="E1013" s="22"/>
      <c r="G1013" s="30"/>
    </row>
    <row r="1014" spans="1:7">
      <c r="A1014" s="21"/>
      <c r="B1014" s="21"/>
      <c r="C1014" s="21"/>
      <c r="E1014" s="22"/>
      <c r="G1014" s="30"/>
    </row>
    <row r="1015" spans="1:7">
      <c r="A1015" s="21"/>
      <c r="B1015" s="21"/>
      <c r="C1015" s="21"/>
      <c r="E1015" s="22"/>
      <c r="G1015" s="30"/>
    </row>
    <row r="1016" spans="1:7">
      <c r="A1016" s="21"/>
      <c r="B1016" s="21"/>
      <c r="C1016" s="21"/>
      <c r="E1016" s="22"/>
      <c r="G1016" s="30"/>
    </row>
    <row r="1017" spans="1:7">
      <c r="A1017" s="21"/>
      <c r="B1017" s="21"/>
      <c r="C1017" s="21"/>
      <c r="E1017" s="22"/>
      <c r="G1017" s="30"/>
    </row>
    <row r="1018" spans="1:7">
      <c r="A1018" s="21"/>
      <c r="B1018" s="21"/>
      <c r="C1018" s="21"/>
      <c r="E1018" s="22"/>
      <c r="G1018" s="30"/>
    </row>
    <row r="1019" spans="1:7">
      <c r="A1019" s="21"/>
      <c r="B1019" s="21"/>
      <c r="C1019" s="21"/>
      <c r="E1019" s="22"/>
      <c r="G1019" s="30"/>
    </row>
    <row r="1020" spans="1:7">
      <c r="A1020" s="21"/>
      <c r="B1020" s="21"/>
      <c r="C1020" s="21"/>
      <c r="E1020" s="22"/>
      <c r="G1020" s="30"/>
    </row>
    <row r="1021" spans="1:7">
      <c r="A1021" s="21"/>
      <c r="B1021" s="21"/>
      <c r="C1021" s="21"/>
      <c r="E1021" s="22"/>
      <c r="G1021" s="30"/>
    </row>
    <row r="1022" spans="1:7">
      <c r="A1022" s="21"/>
      <c r="B1022" s="21"/>
      <c r="C1022" s="21"/>
      <c r="E1022" s="22"/>
      <c r="G1022" s="30"/>
    </row>
    <row r="1023" spans="1:7">
      <c r="A1023" s="21"/>
      <c r="B1023" s="21"/>
      <c r="C1023" s="21"/>
      <c r="E1023" s="22"/>
      <c r="G1023" s="30"/>
    </row>
    <row r="1024" spans="1:7">
      <c r="A1024" s="21"/>
      <c r="B1024" s="21"/>
      <c r="C1024" s="21"/>
      <c r="E1024" s="22"/>
      <c r="G1024" s="30"/>
    </row>
    <row r="1025" spans="1:7">
      <c r="A1025" s="21"/>
      <c r="B1025" s="21"/>
      <c r="C1025" s="21"/>
      <c r="E1025" s="22"/>
      <c r="G1025" s="30"/>
    </row>
    <row r="1026" spans="1:7">
      <c r="A1026" s="21"/>
      <c r="B1026" s="21"/>
      <c r="C1026" s="21"/>
      <c r="E1026" s="22"/>
      <c r="G1026" s="30"/>
    </row>
    <row r="1027" spans="1:7">
      <c r="A1027" s="21"/>
      <c r="B1027" s="21"/>
      <c r="C1027" s="21"/>
      <c r="E1027" s="22"/>
      <c r="G1027" s="30"/>
    </row>
    <row r="1028" spans="1:7">
      <c r="A1028" s="21"/>
      <c r="B1028" s="21"/>
      <c r="C1028" s="21"/>
      <c r="E1028" s="22"/>
      <c r="G1028" s="30"/>
    </row>
    <row r="1029" spans="1:7">
      <c r="A1029" s="21"/>
      <c r="B1029" s="21"/>
      <c r="C1029" s="21"/>
      <c r="E1029" s="22"/>
      <c r="G1029" s="30"/>
    </row>
    <row r="1030" spans="1:7">
      <c r="A1030" s="21"/>
      <c r="B1030" s="21"/>
      <c r="C1030" s="21"/>
      <c r="E1030" s="22"/>
      <c r="G1030" s="30"/>
    </row>
    <row r="1031" spans="1:7">
      <c r="A1031" s="21"/>
      <c r="B1031" s="21"/>
      <c r="C1031" s="21"/>
      <c r="E1031" s="22"/>
      <c r="G1031" s="30"/>
    </row>
    <row r="1032" spans="1:7">
      <c r="A1032" s="21"/>
      <c r="B1032" s="21"/>
      <c r="C1032" s="21"/>
      <c r="E1032" s="22"/>
      <c r="G1032" s="30"/>
    </row>
    <row r="1033" spans="1:7">
      <c r="A1033" s="21"/>
      <c r="B1033" s="21"/>
      <c r="C1033" s="21"/>
      <c r="E1033" s="22"/>
      <c r="G1033" s="30"/>
    </row>
    <row r="1034" spans="1:7">
      <c r="A1034" s="21"/>
      <c r="B1034" s="21"/>
      <c r="C1034" s="21"/>
      <c r="E1034" s="22"/>
      <c r="G1034" s="30"/>
    </row>
    <row r="1035" spans="1:7">
      <c r="A1035" s="21"/>
      <c r="B1035" s="21"/>
      <c r="C1035" s="21"/>
      <c r="E1035" s="22"/>
      <c r="G1035" s="30"/>
    </row>
    <row r="1036" spans="1:7">
      <c r="A1036" s="21"/>
      <c r="B1036" s="21"/>
      <c r="C1036" s="21"/>
      <c r="E1036" s="22"/>
      <c r="G1036" s="30"/>
    </row>
    <row r="1037" spans="1:7">
      <c r="A1037" s="21"/>
      <c r="B1037" s="21"/>
      <c r="C1037" s="21"/>
      <c r="E1037" s="22"/>
      <c r="G1037" s="30"/>
    </row>
    <row r="1038" spans="1:7">
      <c r="A1038" s="21"/>
      <c r="B1038" s="21"/>
      <c r="C1038" s="21"/>
      <c r="E1038" s="22"/>
      <c r="G1038" s="30"/>
    </row>
    <row r="1039" spans="1:7">
      <c r="A1039" s="21"/>
      <c r="B1039" s="21"/>
      <c r="C1039" s="21"/>
      <c r="E1039" s="22"/>
      <c r="G1039" s="30"/>
    </row>
    <row r="1040" spans="1:7">
      <c r="A1040" s="21"/>
      <c r="B1040" s="21"/>
      <c r="C1040" s="21"/>
      <c r="E1040" s="22"/>
      <c r="G1040" s="30"/>
    </row>
    <row r="1041" spans="1:7">
      <c r="A1041" s="21"/>
      <c r="B1041" s="21"/>
      <c r="C1041" s="21"/>
      <c r="E1041" s="22"/>
      <c r="G1041" s="30"/>
    </row>
    <row r="1042" spans="1:7">
      <c r="A1042" s="21"/>
      <c r="B1042" s="21"/>
      <c r="C1042" s="21"/>
      <c r="E1042" s="22"/>
      <c r="G1042" s="30"/>
    </row>
    <row r="1043" spans="1:7">
      <c r="A1043" s="21"/>
      <c r="B1043" s="21"/>
      <c r="C1043" s="21"/>
      <c r="E1043" s="22"/>
      <c r="G1043" s="30"/>
    </row>
    <row r="1044" spans="1:7">
      <c r="A1044" s="21"/>
      <c r="B1044" s="21"/>
      <c r="C1044" s="21"/>
      <c r="E1044" s="22"/>
      <c r="G1044" s="30"/>
    </row>
    <row r="1045" spans="1:7">
      <c r="A1045" s="21"/>
      <c r="B1045" s="21"/>
      <c r="C1045" s="21"/>
      <c r="E1045" s="22"/>
      <c r="G1045" s="30"/>
    </row>
    <row r="1046" spans="1:7">
      <c r="A1046" s="21"/>
      <c r="B1046" s="21"/>
      <c r="C1046" s="21"/>
      <c r="E1046" s="22"/>
      <c r="G1046" s="30"/>
    </row>
    <row r="1047" spans="1:7">
      <c r="A1047" s="21"/>
      <c r="B1047" s="21"/>
      <c r="C1047" s="21"/>
      <c r="E1047" s="22"/>
      <c r="G1047" s="30"/>
    </row>
    <row r="1048" spans="1:7">
      <c r="A1048" s="21"/>
      <c r="B1048" s="21"/>
      <c r="C1048" s="21"/>
      <c r="E1048" s="22"/>
      <c r="G1048" s="30"/>
    </row>
    <row r="1049" spans="1:7">
      <c r="A1049" s="21"/>
      <c r="B1049" s="21"/>
      <c r="C1049" s="21"/>
      <c r="E1049" s="22"/>
      <c r="G1049" s="30"/>
    </row>
    <row r="1050" spans="1:7">
      <c r="A1050" s="21"/>
      <c r="B1050" s="21"/>
      <c r="C1050" s="21"/>
      <c r="E1050" s="22"/>
      <c r="G1050" s="30"/>
    </row>
    <row r="1051" spans="1:7">
      <c r="A1051" s="21"/>
      <c r="B1051" s="21"/>
      <c r="C1051" s="21"/>
      <c r="E1051" s="22"/>
      <c r="G1051" s="30"/>
    </row>
    <row r="1052" spans="1:7">
      <c r="A1052" s="21"/>
      <c r="B1052" s="21"/>
      <c r="C1052" s="21"/>
      <c r="E1052" s="22"/>
      <c r="G1052" s="30"/>
    </row>
    <row r="1053" spans="1:7">
      <c r="A1053" s="21"/>
      <c r="B1053" s="21"/>
      <c r="C1053" s="21"/>
      <c r="E1053" s="22"/>
      <c r="G1053" s="30"/>
    </row>
    <row r="1054" spans="1:7">
      <c r="A1054" s="21"/>
      <c r="B1054" s="21"/>
      <c r="C1054" s="21"/>
      <c r="E1054" s="22"/>
      <c r="G1054" s="30"/>
    </row>
    <row r="1055" spans="1:7">
      <c r="A1055" s="21"/>
      <c r="B1055" s="21"/>
      <c r="C1055" s="21"/>
      <c r="E1055" s="22"/>
      <c r="G1055" s="30"/>
    </row>
    <row r="1056" spans="1:7">
      <c r="A1056" s="21"/>
      <c r="B1056" s="21"/>
      <c r="C1056" s="21"/>
      <c r="E1056" s="22"/>
      <c r="G1056" s="30"/>
    </row>
    <row r="1057" spans="1:7">
      <c r="A1057" s="21"/>
      <c r="B1057" s="21"/>
      <c r="C1057" s="21"/>
      <c r="E1057" s="22"/>
      <c r="G1057" s="30"/>
    </row>
    <row r="1058" spans="1:7">
      <c r="A1058" s="21"/>
      <c r="B1058" s="21"/>
      <c r="C1058" s="21"/>
      <c r="E1058" s="22"/>
      <c r="G1058" s="30"/>
    </row>
    <row r="1059" spans="1:7">
      <c r="A1059" s="21"/>
      <c r="B1059" s="21"/>
      <c r="C1059" s="21"/>
      <c r="E1059" s="22"/>
      <c r="G1059" s="30"/>
    </row>
    <row r="1060" spans="1:7">
      <c r="A1060" s="21"/>
      <c r="B1060" s="21"/>
      <c r="C1060" s="21"/>
      <c r="E1060" s="22"/>
      <c r="G1060" s="30"/>
    </row>
    <row r="1061" spans="1:7">
      <c r="A1061" s="21"/>
      <c r="B1061" s="21"/>
      <c r="C1061" s="21"/>
      <c r="E1061" s="22"/>
      <c r="G1061" s="30"/>
    </row>
    <row r="1062" spans="1:7">
      <c r="A1062" s="21"/>
      <c r="B1062" s="21"/>
      <c r="C1062" s="21"/>
      <c r="E1062" s="22"/>
      <c r="G1062" s="30"/>
    </row>
    <row r="1063" spans="1:7">
      <c r="A1063" s="21"/>
      <c r="B1063" s="21"/>
      <c r="C1063" s="21"/>
      <c r="E1063" s="22"/>
      <c r="G1063" s="30"/>
    </row>
    <row r="1064" spans="1:7">
      <c r="A1064" s="21"/>
      <c r="B1064" s="21"/>
      <c r="C1064" s="21"/>
      <c r="E1064" s="22"/>
      <c r="G1064" s="30"/>
    </row>
    <row r="1065" spans="1:7">
      <c r="A1065" s="21"/>
      <c r="B1065" s="21"/>
      <c r="C1065" s="21"/>
      <c r="E1065" s="22"/>
      <c r="G1065" s="30"/>
    </row>
    <row r="1066" spans="1:7">
      <c r="A1066" s="21"/>
      <c r="B1066" s="21"/>
      <c r="C1066" s="21"/>
      <c r="E1066" s="22"/>
      <c r="G1066" s="30"/>
    </row>
    <row r="1067" spans="1:7">
      <c r="A1067" s="21"/>
      <c r="B1067" s="21"/>
      <c r="C1067" s="21"/>
      <c r="E1067" s="22"/>
      <c r="G1067" s="30"/>
    </row>
    <row r="1068" spans="1:7">
      <c r="A1068" s="21"/>
      <c r="B1068" s="21"/>
      <c r="C1068" s="21"/>
      <c r="E1068" s="22"/>
      <c r="G1068" s="30"/>
    </row>
    <row r="1069" spans="1:7">
      <c r="A1069" s="21"/>
      <c r="B1069" s="21"/>
      <c r="C1069" s="21"/>
      <c r="E1069" s="22"/>
      <c r="G1069" s="30"/>
    </row>
    <row r="1070" spans="1:7">
      <c r="A1070" s="21"/>
      <c r="B1070" s="21"/>
      <c r="C1070" s="21"/>
      <c r="E1070" s="22"/>
      <c r="G1070" s="30"/>
    </row>
    <row r="1071" spans="1:7">
      <c r="A1071" s="21"/>
      <c r="B1071" s="21"/>
      <c r="C1071" s="21"/>
      <c r="E1071" s="22"/>
      <c r="G1071" s="30"/>
    </row>
    <row r="1072" spans="1:7">
      <c r="A1072" s="21"/>
      <c r="B1072" s="21"/>
      <c r="C1072" s="21"/>
      <c r="E1072" s="22"/>
      <c r="G1072" s="30"/>
    </row>
    <row r="1073" spans="1:7">
      <c r="A1073" s="21"/>
      <c r="B1073" s="21"/>
      <c r="C1073" s="21"/>
      <c r="E1073" s="22"/>
      <c r="G1073" s="30"/>
    </row>
    <row r="1074" spans="1:7">
      <c r="A1074" s="21"/>
      <c r="B1074" s="21"/>
      <c r="C1074" s="21"/>
      <c r="E1074" s="22"/>
      <c r="G1074" s="30"/>
    </row>
    <row r="1075" spans="1:7">
      <c r="A1075" s="21"/>
      <c r="B1075" s="21"/>
      <c r="C1075" s="21"/>
      <c r="E1075" s="22"/>
      <c r="G1075" s="30"/>
    </row>
    <row r="1076" spans="1:7">
      <c r="A1076" s="21"/>
      <c r="B1076" s="21"/>
      <c r="C1076" s="21"/>
      <c r="E1076" s="22"/>
      <c r="G1076" s="30"/>
    </row>
    <row r="1077" spans="1:7">
      <c r="A1077" s="21"/>
      <c r="B1077" s="21"/>
      <c r="C1077" s="21"/>
      <c r="E1077" s="22"/>
      <c r="G1077" s="30"/>
    </row>
    <row r="1078" spans="1:7">
      <c r="A1078" s="21"/>
      <c r="B1078" s="21"/>
      <c r="C1078" s="21"/>
      <c r="E1078" s="22"/>
      <c r="G1078" s="30"/>
    </row>
    <row r="1079" spans="1:7">
      <c r="A1079" s="21"/>
      <c r="B1079" s="21"/>
      <c r="C1079" s="21"/>
      <c r="E1079" s="22"/>
      <c r="G1079" s="30"/>
    </row>
    <row r="1080" spans="1:7">
      <c r="A1080" s="21"/>
      <c r="B1080" s="21"/>
      <c r="C1080" s="21"/>
      <c r="E1080" s="22"/>
      <c r="G1080" s="30"/>
    </row>
    <row r="1081" spans="1:7">
      <c r="A1081" s="21"/>
      <c r="B1081" s="21"/>
      <c r="C1081" s="21"/>
      <c r="E1081" s="22"/>
      <c r="G1081" s="30"/>
    </row>
    <row r="1082" spans="1:7">
      <c r="A1082" s="21"/>
      <c r="B1082" s="21"/>
      <c r="C1082" s="21"/>
      <c r="E1082" s="22"/>
      <c r="G1082" s="30"/>
    </row>
    <row r="1083" spans="1:7">
      <c r="A1083" s="21"/>
      <c r="B1083" s="21"/>
      <c r="C1083" s="21"/>
      <c r="E1083" s="22"/>
      <c r="G1083" s="30"/>
    </row>
    <row r="1084" spans="1:7">
      <c r="A1084" s="21"/>
      <c r="B1084" s="21"/>
      <c r="C1084" s="21"/>
      <c r="E1084" s="22"/>
      <c r="G1084" s="30"/>
    </row>
    <row r="1085" spans="1:7">
      <c r="A1085" s="21"/>
      <c r="B1085" s="21"/>
      <c r="C1085" s="21"/>
      <c r="E1085" s="22"/>
      <c r="G1085" s="30"/>
    </row>
    <row r="1086" spans="1:7">
      <c r="A1086" s="21"/>
      <c r="B1086" s="21"/>
      <c r="C1086" s="21"/>
      <c r="E1086" s="22"/>
      <c r="G1086" s="30"/>
    </row>
    <row r="1087" spans="1:7">
      <c r="A1087" s="21"/>
      <c r="B1087" s="21"/>
      <c r="C1087" s="21"/>
      <c r="E1087" s="22"/>
      <c r="G1087" s="30"/>
    </row>
    <row r="1088" spans="1:7">
      <c r="A1088" s="21"/>
      <c r="B1088" s="21"/>
      <c r="C1088" s="21"/>
      <c r="E1088" s="22"/>
      <c r="G1088" s="30"/>
    </row>
    <row r="1089" spans="1:7">
      <c r="A1089" s="21"/>
      <c r="B1089" s="21"/>
      <c r="C1089" s="21"/>
      <c r="E1089" s="22"/>
      <c r="G1089" s="30"/>
    </row>
    <row r="1090" spans="1:7">
      <c r="A1090" s="21"/>
      <c r="B1090" s="21"/>
      <c r="C1090" s="21"/>
      <c r="E1090" s="22"/>
      <c r="G1090" s="30"/>
    </row>
    <row r="1091" spans="1:7">
      <c r="A1091" s="21"/>
      <c r="B1091" s="21"/>
      <c r="C1091" s="21"/>
      <c r="E1091" s="22"/>
      <c r="G1091" s="30"/>
    </row>
    <row r="1092" spans="1:7">
      <c r="A1092" s="21"/>
      <c r="B1092" s="21"/>
      <c r="C1092" s="21"/>
      <c r="E1092" s="22"/>
      <c r="G1092" s="30"/>
    </row>
    <row r="1093" spans="1:7">
      <c r="A1093" s="21"/>
      <c r="B1093" s="21"/>
      <c r="C1093" s="21"/>
      <c r="E1093" s="22"/>
      <c r="G1093" s="30"/>
    </row>
    <row r="1094" spans="1:7">
      <c r="A1094" s="21"/>
      <c r="B1094" s="21"/>
      <c r="C1094" s="21"/>
      <c r="E1094" s="22"/>
      <c r="G1094" s="30"/>
    </row>
    <row r="1095" spans="1:7">
      <c r="A1095" s="21"/>
      <c r="B1095" s="21"/>
      <c r="C1095" s="21"/>
      <c r="E1095" s="22"/>
      <c r="G1095" s="30"/>
    </row>
    <row r="1096" spans="1:7">
      <c r="A1096" s="21"/>
      <c r="B1096" s="21"/>
      <c r="C1096" s="21"/>
      <c r="E1096" s="22"/>
      <c r="G1096" s="30"/>
    </row>
    <row r="1097" spans="1:7">
      <c r="A1097" s="21"/>
      <c r="B1097" s="21"/>
      <c r="C1097" s="21"/>
      <c r="E1097" s="22"/>
      <c r="G1097" s="30"/>
    </row>
    <row r="1098" spans="1:7">
      <c r="A1098" s="21"/>
      <c r="B1098" s="21"/>
      <c r="C1098" s="21"/>
      <c r="E1098" s="22"/>
      <c r="G1098" s="30"/>
    </row>
    <row r="1099" spans="1:7">
      <c r="A1099" s="21"/>
      <c r="B1099" s="21"/>
      <c r="C1099" s="21"/>
      <c r="E1099" s="22"/>
      <c r="G1099" s="30"/>
    </row>
    <row r="1100" spans="1:7">
      <c r="A1100" s="21"/>
      <c r="B1100" s="21"/>
      <c r="C1100" s="21"/>
      <c r="E1100" s="22"/>
      <c r="G1100" s="30"/>
    </row>
    <row r="1101" spans="1:7">
      <c r="A1101" s="21"/>
      <c r="B1101" s="21"/>
      <c r="C1101" s="21"/>
      <c r="E1101" s="22"/>
      <c r="G1101" s="30"/>
    </row>
    <row r="1102" spans="1:7">
      <c r="A1102" s="21"/>
      <c r="B1102" s="21"/>
      <c r="C1102" s="21"/>
      <c r="E1102" s="22"/>
      <c r="G1102" s="30"/>
    </row>
    <row r="1103" spans="1:7">
      <c r="A1103" s="21"/>
      <c r="B1103" s="21"/>
      <c r="C1103" s="21"/>
      <c r="E1103" s="22"/>
      <c r="G1103" s="30"/>
    </row>
    <row r="1104" spans="1:7">
      <c r="A1104" s="21"/>
      <c r="B1104" s="21"/>
      <c r="C1104" s="21"/>
      <c r="E1104" s="22"/>
      <c r="G1104" s="30"/>
    </row>
    <row r="1105" spans="1:7">
      <c r="A1105" s="21"/>
      <c r="B1105" s="21"/>
      <c r="C1105" s="21"/>
      <c r="E1105" s="22"/>
      <c r="G1105" s="30"/>
    </row>
    <row r="1106" spans="1:7">
      <c r="A1106" s="21"/>
      <c r="B1106" s="21"/>
      <c r="C1106" s="21"/>
      <c r="E1106" s="22"/>
      <c r="G1106" s="30"/>
    </row>
    <row r="1107" spans="1:7">
      <c r="A1107" s="21"/>
      <c r="B1107" s="21"/>
      <c r="C1107" s="21"/>
      <c r="E1107" s="22"/>
      <c r="G1107" s="30"/>
    </row>
    <row r="1108" spans="1:7">
      <c r="A1108" s="21"/>
      <c r="B1108" s="21"/>
      <c r="C1108" s="21"/>
      <c r="E1108" s="22"/>
      <c r="G1108" s="30"/>
    </row>
    <row r="1109" spans="1:7">
      <c r="A1109" s="21"/>
      <c r="B1109" s="21"/>
      <c r="C1109" s="21"/>
      <c r="E1109" s="22"/>
      <c r="G1109" s="30"/>
    </row>
    <row r="1110" spans="1:7">
      <c r="A1110" s="21"/>
      <c r="B1110" s="21"/>
      <c r="C1110" s="21"/>
      <c r="E1110" s="22"/>
      <c r="G1110" s="30"/>
    </row>
    <row r="1111" spans="1:7">
      <c r="A1111" s="21"/>
      <c r="B1111" s="21"/>
      <c r="C1111" s="21"/>
      <c r="E1111" s="22"/>
      <c r="G1111" s="30"/>
    </row>
    <row r="1112" spans="1:7">
      <c r="A1112" s="21"/>
      <c r="B1112" s="21"/>
      <c r="C1112" s="21"/>
      <c r="E1112" s="22"/>
      <c r="G1112" s="30"/>
    </row>
    <row r="1113" spans="1:7">
      <c r="A1113" s="21"/>
      <c r="B1113" s="21"/>
      <c r="C1113" s="21"/>
      <c r="E1113" s="22"/>
      <c r="G1113" s="30"/>
    </row>
    <row r="1114" spans="1:7">
      <c r="A1114" s="21"/>
      <c r="B1114" s="21"/>
      <c r="C1114" s="21"/>
      <c r="E1114" s="22"/>
      <c r="G1114" s="30"/>
    </row>
    <row r="1115" spans="1:7">
      <c r="A1115" s="21"/>
      <c r="B1115" s="21"/>
      <c r="C1115" s="21"/>
      <c r="E1115" s="22"/>
      <c r="G1115" s="30"/>
    </row>
    <row r="1116" spans="1:7">
      <c r="A1116" s="21"/>
      <c r="B1116" s="21"/>
      <c r="C1116" s="21"/>
      <c r="E1116" s="22"/>
      <c r="G1116" s="30"/>
    </row>
    <row r="1117" spans="1:7">
      <c r="A1117" s="21"/>
      <c r="B1117" s="21"/>
      <c r="C1117" s="21"/>
      <c r="E1117" s="22"/>
      <c r="G1117" s="30"/>
    </row>
    <row r="1118" spans="1:7">
      <c r="A1118" s="21"/>
      <c r="B1118" s="21"/>
      <c r="C1118" s="21"/>
      <c r="E1118" s="22"/>
      <c r="G1118" s="30"/>
    </row>
    <row r="1119" spans="1:7">
      <c r="A1119" s="21"/>
      <c r="B1119" s="21"/>
      <c r="C1119" s="21"/>
      <c r="E1119" s="22"/>
      <c r="G1119" s="30"/>
    </row>
    <row r="1120" spans="1:7">
      <c r="A1120" s="21"/>
      <c r="B1120" s="21"/>
      <c r="C1120" s="21"/>
      <c r="E1120" s="22"/>
      <c r="G1120" s="30"/>
    </row>
    <row r="1121" spans="1:7">
      <c r="A1121" s="21"/>
      <c r="B1121" s="21"/>
      <c r="C1121" s="21"/>
      <c r="E1121" s="22"/>
      <c r="G1121" s="30"/>
    </row>
    <row r="1122" spans="1:7">
      <c r="A1122" s="21"/>
      <c r="B1122" s="21"/>
      <c r="C1122" s="21"/>
      <c r="E1122" s="22"/>
      <c r="G1122" s="30"/>
    </row>
    <row r="1123" spans="1:7">
      <c r="A1123" s="21"/>
      <c r="B1123" s="21"/>
      <c r="C1123" s="21"/>
      <c r="E1123" s="22"/>
      <c r="G1123" s="30"/>
    </row>
    <row r="1124" spans="1:7">
      <c r="A1124" s="21"/>
      <c r="B1124" s="21"/>
      <c r="C1124" s="21"/>
      <c r="E1124" s="22"/>
      <c r="G1124" s="30"/>
    </row>
    <row r="1125" spans="1:7">
      <c r="A1125" s="21"/>
      <c r="B1125" s="21"/>
      <c r="C1125" s="21"/>
      <c r="E1125" s="22"/>
      <c r="G1125" s="30"/>
    </row>
    <row r="1126" spans="1:7">
      <c r="A1126" s="21"/>
      <c r="B1126" s="21"/>
      <c r="C1126" s="21"/>
      <c r="E1126" s="22"/>
      <c r="G1126" s="30"/>
    </row>
    <row r="1127" spans="1:7">
      <c r="A1127" s="21"/>
      <c r="B1127" s="21"/>
      <c r="C1127" s="21"/>
      <c r="E1127" s="22"/>
      <c r="G1127" s="30"/>
    </row>
    <row r="1128" spans="1:7">
      <c r="A1128" s="21"/>
      <c r="B1128" s="21"/>
      <c r="C1128" s="21"/>
      <c r="E1128" s="22"/>
      <c r="G1128" s="30"/>
    </row>
    <row r="1129" spans="1:7">
      <c r="A1129" s="21"/>
      <c r="B1129" s="21"/>
      <c r="C1129" s="21"/>
      <c r="E1129" s="22"/>
      <c r="G1129" s="30"/>
    </row>
    <row r="1130" spans="1:7">
      <c r="A1130" s="21"/>
      <c r="B1130" s="21"/>
      <c r="C1130" s="21"/>
      <c r="E1130" s="22"/>
      <c r="G1130" s="30"/>
    </row>
    <row r="1131" spans="1:7">
      <c r="A1131" s="21"/>
      <c r="B1131" s="21"/>
      <c r="C1131" s="21"/>
      <c r="E1131" s="22"/>
      <c r="G1131" s="30"/>
    </row>
    <row r="1132" spans="1:7">
      <c r="A1132" s="21"/>
      <c r="B1132" s="21"/>
      <c r="C1132" s="21"/>
      <c r="E1132" s="22"/>
      <c r="G1132" s="30"/>
    </row>
    <row r="1133" spans="1:7">
      <c r="A1133" s="21"/>
      <c r="B1133" s="21"/>
      <c r="C1133" s="21"/>
      <c r="E1133" s="22"/>
      <c r="G1133" s="30"/>
    </row>
    <row r="1134" spans="1:7">
      <c r="A1134" s="21"/>
      <c r="B1134" s="21"/>
      <c r="C1134" s="21"/>
      <c r="E1134" s="22"/>
      <c r="G1134" s="30"/>
    </row>
    <row r="1135" spans="1:7">
      <c r="A1135" s="21"/>
      <c r="B1135" s="21"/>
      <c r="C1135" s="21"/>
      <c r="E1135" s="22"/>
      <c r="G1135" s="30"/>
    </row>
    <row r="1136" spans="1:7">
      <c r="A1136" s="21"/>
      <c r="B1136" s="21"/>
      <c r="C1136" s="21"/>
      <c r="E1136" s="22"/>
      <c r="G1136" s="30"/>
    </row>
    <row r="1137" spans="1:7">
      <c r="A1137" s="21"/>
      <c r="B1137" s="21"/>
      <c r="C1137" s="21"/>
      <c r="E1137" s="22"/>
      <c r="G1137" s="30"/>
    </row>
    <row r="1138" spans="1:7">
      <c r="A1138" s="21"/>
      <c r="B1138" s="21"/>
      <c r="C1138" s="21"/>
      <c r="E1138" s="22"/>
      <c r="G1138" s="30"/>
    </row>
    <row r="1139" spans="1:7">
      <c r="A1139" s="21"/>
      <c r="B1139" s="21"/>
      <c r="C1139" s="21"/>
      <c r="E1139" s="22"/>
      <c r="G1139" s="30"/>
    </row>
    <row r="1140" spans="1:7">
      <c r="A1140" s="21"/>
      <c r="B1140" s="21"/>
      <c r="C1140" s="21"/>
      <c r="E1140" s="22"/>
      <c r="G1140" s="30"/>
    </row>
    <row r="1141" spans="1:7">
      <c r="A1141" s="21"/>
      <c r="B1141" s="21"/>
      <c r="C1141" s="21"/>
      <c r="E1141" s="22"/>
      <c r="G1141" s="30"/>
    </row>
    <row r="1142" spans="1:7">
      <c r="A1142" s="21"/>
      <c r="B1142" s="21"/>
      <c r="C1142" s="21"/>
      <c r="E1142" s="22"/>
      <c r="G1142" s="30"/>
    </row>
    <row r="1143" spans="1:7">
      <c r="A1143" s="21"/>
      <c r="B1143" s="21"/>
      <c r="C1143" s="21"/>
      <c r="E1143" s="22"/>
      <c r="G1143" s="30"/>
    </row>
    <row r="1144" spans="1:7">
      <c r="A1144" s="21"/>
      <c r="B1144" s="21"/>
      <c r="C1144" s="21"/>
      <c r="E1144" s="22"/>
      <c r="G1144" s="30"/>
    </row>
    <row r="1145" spans="1:7">
      <c r="A1145" s="21"/>
      <c r="B1145" s="21"/>
      <c r="C1145" s="21"/>
      <c r="E1145" s="22"/>
      <c r="G1145" s="30"/>
    </row>
    <row r="1146" spans="1:7">
      <c r="A1146" s="21"/>
      <c r="B1146" s="21"/>
      <c r="C1146" s="21"/>
      <c r="E1146" s="22"/>
      <c r="G1146" s="30"/>
    </row>
    <row r="1147" spans="1:7">
      <c r="A1147" s="21"/>
      <c r="B1147" s="21"/>
      <c r="C1147" s="21"/>
      <c r="E1147" s="22"/>
      <c r="G1147" s="30"/>
    </row>
    <row r="1148" spans="1:7">
      <c r="A1148" s="21"/>
      <c r="B1148" s="21"/>
      <c r="C1148" s="21"/>
      <c r="E1148" s="22"/>
      <c r="G1148" s="30"/>
    </row>
    <row r="1149" spans="1:7">
      <c r="A1149" s="21"/>
      <c r="B1149" s="21"/>
      <c r="C1149" s="21"/>
      <c r="E1149" s="22"/>
      <c r="G1149" s="30"/>
    </row>
    <row r="1150" spans="1:7">
      <c r="A1150" s="21"/>
      <c r="B1150" s="21"/>
      <c r="C1150" s="21"/>
      <c r="E1150" s="22"/>
      <c r="G1150" s="30"/>
    </row>
    <row r="1151" spans="1:7">
      <c r="A1151" s="21"/>
      <c r="B1151" s="21"/>
      <c r="C1151" s="21"/>
      <c r="E1151" s="22"/>
      <c r="G1151" s="30"/>
    </row>
    <row r="1152" spans="1:7">
      <c r="A1152" s="21"/>
      <c r="B1152" s="21"/>
      <c r="C1152" s="21"/>
      <c r="E1152" s="22"/>
      <c r="G1152" s="30"/>
    </row>
    <row r="1153" spans="1:7">
      <c r="A1153" s="21"/>
      <c r="B1153" s="21"/>
      <c r="C1153" s="21"/>
      <c r="E1153" s="22"/>
      <c r="G1153" s="30"/>
    </row>
    <row r="1154" spans="1:7">
      <c r="A1154" s="21"/>
      <c r="B1154" s="21"/>
      <c r="C1154" s="21"/>
      <c r="E1154" s="22"/>
      <c r="G1154" s="30"/>
    </row>
    <row r="1155" spans="1:7">
      <c r="A1155" s="21"/>
      <c r="B1155" s="21"/>
      <c r="C1155" s="21"/>
      <c r="E1155" s="22"/>
      <c r="G1155" s="30"/>
    </row>
    <row r="1156" spans="1:7">
      <c r="A1156" s="21"/>
      <c r="B1156" s="21"/>
      <c r="C1156" s="21"/>
      <c r="E1156" s="22"/>
      <c r="G1156" s="30"/>
    </row>
    <row r="1157" spans="1:7">
      <c r="A1157" s="21"/>
      <c r="B1157" s="21"/>
      <c r="C1157" s="21"/>
      <c r="E1157" s="22"/>
      <c r="G1157" s="30"/>
    </row>
    <row r="1158" spans="1:7">
      <c r="A1158" s="21"/>
      <c r="B1158" s="21"/>
      <c r="C1158" s="21"/>
      <c r="E1158" s="22"/>
      <c r="G1158" s="30"/>
    </row>
    <row r="1159" spans="1:7">
      <c r="A1159" s="21"/>
      <c r="B1159" s="21"/>
      <c r="C1159" s="21"/>
      <c r="E1159" s="22"/>
      <c r="G1159" s="30"/>
    </row>
    <row r="1160" spans="1:7">
      <c r="A1160" s="21"/>
      <c r="B1160" s="21"/>
      <c r="C1160" s="21"/>
      <c r="E1160" s="22"/>
      <c r="G1160" s="30"/>
    </row>
    <row r="1161" spans="1:7">
      <c r="A1161" s="21"/>
      <c r="B1161" s="21"/>
      <c r="C1161" s="21"/>
      <c r="E1161" s="22"/>
      <c r="G1161" s="30"/>
    </row>
    <row r="1162" spans="1:7">
      <c r="A1162" s="21"/>
      <c r="B1162" s="21"/>
      <c r="C1162" s="21"/>
      <c r="E1162" s="22"/>
      <c r="G1162" s="30"/>
    </row>
    <row r="1163" spans="1:7">
      <c r="A1163" s="21"/>
      <c r="B1163" s="21"/>
      <c r="C1163" s="21"/>
      <c r="E1163" s="22"/>
      <c r="G1163" s="30"/>
    </row>
    <row r="1164" spans="1:7">
      <c r="A1164" s="21"/>
      <c r="B1164" s="21"/>
      <c r="C1164" s="21"/>
      <c r="E1164" s="22"/>
      <c r="G1164" s="30"/>
    </row>
    <row r="1165" spans="1:7">
      <c r="A1165" s="21"/>
      <c r="B1165" s="21"/>
      <c r="C1165" s="21"/>
      <c r="E1165" s="22"/>
      <c r="G1165" s="30"/>
    </row>
    <row r="1166" spans="1:7">
      <c r="A1166" s="21"/>
      <c r="B1166" s="21"/>
      <c r="C1166" s="21"/>
      <c r="E1166" s="22"/>
      <c r="G1166" s="30"/>
    </row>
    <row r="1167" spans="1:7">
      <c r="A1167" s="21"/>
      <c r="B1167" s="21"/>
      <c r="C1167" s="21"/>
      <c r="E1167" s="22"/>
      <c r="G1167" s="30"/>
    </row>
    <row r="1168" spans="1:7">
      <c r="A1168" s="21"/>
      <c r="B1168" s="21"/>
      <c r="C1168" s="21"/>
      <c r="E1168" s="22"/>
      <c r="G1168" s="30"/>
    </row>
    <row r="1169" spans="1:7">
      <c r="A1169" s="21"/>
      <c r="B1169" s="21"/>
      <c r="C1169" s="21"/>
      <c r="E1169" s="22"/>
      <c r="G1169" s="30"/>
    </row>
    <row r="1170" spans="1:7">
      <c r="A1170" s="21"/>
      <c r="B1170" s="21"/>
      <c r="C1170" s="21"/>
      <c r="E1170" s="22"/>
      <c r="G1170" s="30"/>
    </row>
    <row r="1171" spans="1:7">
      <c r="A1171" s="21"/>
      <c r="B1171" s="21"/>
      <c r="C1171" s="21"/>
      <c r="E1171" s="22"/>
      <c r="G1171" s="30"/>
    </row>
    <row r="1172" spans="1:7">
      <c r="A1172" s="21"/>
      <c r="B1172" s="21"/>
      <c r="C1172" s="21"/>
      <c r="E1172" s="22"/>
      <c r="G1172" s="30"/>
    </row>
    <row r="1173" spans="1:7">
      <c r="A1173" s="21"/>
      <c r="B1173" s="21"/>
      <c r="C1173" s="21"/>
      <c r="E1173" s="22"/>
      <c r="G1173" s="30"/>
    </row>
    <row r="1174" spans="1:7">
      <c r="A1174" s="21"/>
      <c r="B1174" s="21"/>
      <c r="C1174" s="21"/>
      <c r="E1174" s="22"/>
      <c r="G1174" s="30"/>
    </row>
    <row r="1175" spans="1:7">
      <c r="A1175" s="21"/>
      <c r="B1175" s="21"/>
      <c r="C1175" s="21"/>
      <c r="E1175" s="22"/>
      <c r="G1175" s="30"/>
    </row>
    <row r="1176" spans="1:7">
      <c r="A1176" s="21"/>
      <c r="B1176" s="21"/>
      <c r="C1176" s="21"/>
      <c r="E1176" s="22"/>
      <c r="G1176" s="30"/>
    </row>
    <row r="1177" spans="1:7">
      <c r="A1177" s="21"/>
      <c r="B1177" s="21"/>
      <c r="C1177" s="21"/>
      <c r="E1177" s="22"/>
      <c r="G1177" s="30"/>
    </row>
    <row r="1178" spans="1:7">
      <c r="A1178" s="21"/>
      <c r="B1178" s="21"/>
      <c r="C1178" s="21"/>
      <c r="E1178" s="22"/>
      <c r="G1178" s="30"/>
    </row>
    <row r="1179" spans="1:7">
      <c r="A1179" s="21"/>
      <c r="B1179" s="21"/>
      <c r="C1179" s="21"/>
      <c r="E1179" s="22"/>
      <c r="G1179" s="30"/>
    </row>
    <row r="1180" spans="1:7">
      <c r="A1180" s="21"/>
      <c r="B1180" s="21"/>
      <c r="C1180" s="21"/>
      <c r="E1180" s="22"/>
      <c r="G1180" s="30"/>
    </row>
    <row r="1181" spans="1:7">
      <c r="A1181" s="21"/>
      <c r="B1181" s="21"/>
      <c r="C1181" s="21"/>
      <c r="E1181" s="22"/>
      <c r="G1181" s="30"/>
    </row>
    <row r="1182" spans="1:7">
      <c r="A1182" s="21"/>
      <c r="B1182" s="21"/>
      <c r="C1182" s="21"/>
      <c r="E1182" s="22"/>
      <c r="G1182" s="30"/>
    </row>
    <row r="1183" spans="1:7">
      <c r="A1183" s="21"/>
      <c r="B1183" s="21"/>
      <c r="C1183" s="21"/>
      <c r="E1183" s="22"/>
      <c r="G1183" s="30"/>
    </row>
    <row r="1184" spans="1:7">
      <c r="A1184" s="21"/>
      <c r="B1184" s="21"/>
      <c r="C1184" s="21"/>
      <c r="E1184" s="22"/>
      <c r="G1184" s="30"/>
    </row>
    <row r="1185" spans="1:7">
      <c r="A1185" s="21"/>
      <c r="B1185" s="21"/>
      <c r="C1185" s="21"/>
      <c r="E1185" s="22"/>
      <c r="G1185" s="30"/>
    </row>
    <row r="1186" spans="1:7">
      <c r="A1186" s="21"/>
      <c r="B1186" s="21"/>
      <c r="C1186" s="21"/>
      <c r="E1186" s="22"/>
      <c r="G1186" s="30"/>
    </row>
    <row r="1187" spans="1:7">
      <c r="A1187" s="21"/>
      <c r="B1187" s="21"/>
      <c r="C1187" s="21"/>
      <c r="E1187" s="22"/>
      <c r="G1187" s="30"/>
    </row>
    <row r="1188" spans="1:7">
      <c r="A1188" s="21"/>
      <c r="B1188" s="21"/>
      <c r="C1188" s="21"/>
      <c r="E1188" s="22"/>
      <c r="G1188" s="30"/>
    </row>
    <row r="1189" spans="1:7">
      <c r="A1189" s="21"/>
      <c r="B1189" s="21"/>
      <c r="C1189" s="21"/>
      <c r="E1189" s="22"/>
      <c r="G1189" s="30"/>
    </row>
    <row r="1190" spans="1:7">
      <c r="A1190" s="21"/>
      <c r="B1190" s="21"/>
      <c r="C1190" s="21"/>
      <c r="E1190" s="22"/>
      <c r="G1190" s="30"/>
    </row>
    <row r="1191" spans="1:7">
      <c r="A1191" s="21"/>
      <c r="B1191" s="21"/>
      <c r="C1191" s="21"/>
      <c r="E1191" s="22"/>
      <c r="G1191" s="30"/>
    </row>
    <row r="1192" spans="1:7">
      <c r="A1192" s="21"/>
      <c r="B1192" s="21"/>
      <c r="C1192" s="21"/>
      <c r="E1192" s="22"/>
      <c r="G1192" s="30"/>
    </row>
    <row r="1193" spans="1:7">
      <c r="A1193" s="21"/>
      <c r="B1193" s="21"/>
      <c r="C1193" s="21"/>
      <c r="E1193" s="22"/>
      <c r="G1193" s="30"/>
    </row>
    <row r="1194" spans="1:7">
      <c r="A1194" s="21"/>
      <c r="B1194" s="21"/>
      <c r="C1194" s="21"/>
      <c r="E1194" s="22"/>
      <c r="G1194" s="30"/>
    </row>
    <row r="1195" spans="1:7">
      <c r="A1195" s="21"/>
      <c r="B1195" s="21"/>
      <c r="C1195" s="21"/>
      <c r="E1195" s="22"/>
      <c r="G1195" s="30"/>
    </row>
    <row r="1196" spans="1:7">
      <c r="A1196" s="21"/>
      <c r="B1196" s="21"/>
      <c r="C1196" s="21"/>
      <c r="E1196" s="22"/>
      <c r="G1196" s="30"/>
    </row>
    <row r="1197" spans="1:7">
      <c r="A1197" s="21"/>
      <c r="B1197" s="21"/>
      <c r="C1197" s="21"/>
      <c r="E1197" s="22"/>
      <c r="G1197" s="30"/>
    </row>
    <row r="1198" spans="1:7">
      <c r="A1198" s="21"/>
      <c r="B1198" s="21"/>
      <c r="C1198" s="21"/>
      <c r="E1198" s="22"/>
      <c r="G1198" s="30"/>
    </row>
    <row r="1199" spans="1:7">
      <c r="A1199" s="21"/>
      <c r="B1199" s="21"/>
      <c r="C1199" s="21"/>
      <c r="E1199" s="22"/>
      <c r="G1199" s="30"/>
    </row>
    <row r="1200" spans="1:7">
      <c r="A1200" s="21"/>
      <c r="B1200" s="21"/>
      <c r="C1200" s="21"/>
      <c r="E1200" s="22"/>
      <c r="G1200" s="30"/>
    </row>
    <row r="1201" spans="1:7">
      <c r="A1201" s="21"/>
      <c r="B1201" s="21"/>
      <c r="C1201" s="21"/>
      <c r="E1201" s="22"/>
      <c r="G1201" s="30"/>
    </row>
    <row r="1202" spans="1:7">
      <c r="A1202" s="21"/>
      <c r="B1202" s="21"/>
      <c r="C1202" s="21"/>
      <c r="E1202" s="22"/>
      <c r="G1202" s="30"/>
    </row>
    <row r="1203" spans="1:7">
      <c r="A1203" s="21"/>
      <c r="B1203" s="21"/>
      <c r="C1203" s="21"/>
      <c r="E1203" s="22"/>
      <c r="G1203" s="30"/>
    </row>
    <row r="1204" spans="1:7">
      <c r="A1204" s="21"/>
      <c r="B1204" s="21"/>
      <c r="C1204" s="21"/>
      <c r="E1204" s="22"/>
      <c r="G1204" s="30"/>
    </row>
    <row r="1205" spans="1:7">
      <c r="A1205" s="21"/>
      <c r="B1205" s="21"/>
      <c r="C1205" s="21"/>
      <c r="E1205" s="22"/>
      <c r="G1205" s="30"/>
    </row>
    <row r="1206" spans="1:7">
      <c r="A1206" s="21"/>
      <c r="B1206" s="21"/>
      <c r="C1206" s="21"/>
      <c r="E1206" s="22"/>
      <c r="G1206" s="30"/>
    </row>
    <row r="1207" spans="1:7">
      <c r="A1207" s="21"/>
      <c r="B1207" s="21"/>
      <c r="C1207" s="21"/>
      <c r="E1207" s="22"/>
      <c r="G1207" s="30"/>
    </row>
    <row r="1208" spans="1:7">
      <c r="A1208" s="21"/>
      <c r="B1208" s="21"/>
      <c r="C1208" s="21"/>
      <c r="E1208" s="22"/>
      <c r="G1208" s="30"/>
    </row>
    <row r="1209" spans="1:7">
      <c r="A1209" s="21"/>
      <c r="B1209" s="21"/>
      <c r="C1209" s="21"/>
      <c r="E1209" s="22"/>
      <c r="G1209" s="30"/>
    </row>
    <row r="1210" spans="1:7">
      <c r="A1210" s="21"/>
      <c r="B1210" s="21"/>
      <c r="C1210" s="21"/>
      <c r="E1210" s="22"/>
      <c r="G1210" s="30"/>
    </row>
    <row r="1211" spans="1:7">
      <c r="A1211" s="21"/>
      <c r="B1211" s="21"/>
      <c r="C1211" s="21"/>
      <c r="E1211" s="22"/>
      <c r="G1211" s="30"/>
    </row>
    <row r="1212" spans="1:7">
      <c r="A1212" s="21"/>
      <c r="B1212" s="21"/>
      <c r="C1212" s="21"/>
      <c r="E1212" s="22"/>
      <c r="G1212" s="30"/>
    </row>
    <row r="1213" spans="1:7">
      <c r="A1213" s="21"/>
      <c r="B1213" s="21"/>
      <c r="C1213" s="21"/>
      <c r="E1213" s="22"/>
      <c r="G1213" s="30"/>
    </row>
    <row r="1214" spans="1:7">
      <c r="A1214" s="21"/>
      <c r="B1214" s="21"/>
      <c r="C1214" s="21"/>
      <c r="E1214" s="22"/>
      <c r="G1214" s="30"/>
    </row>
    <row r="1215" spans="1:7">
      <c r="A1215" s="21"/>
      <c r="B1215" s="21"/>
      <c r="C1215" s="21"/>
      <c r="E1215" s="22"/>
      <c r="G1215" s="30"/>
    </row>
    <row r="1216" spans="1:7">
      <c r="A1216" s="21"/>
      <c r="B1216" s="21"/>
      <c r="C1216" s="21"/>
      <c r="E1216" s="22"/>
      <c r="G1216" s="30"/>
    </row>
    <row r="1217" spans="1:7">
      <c r="A1217" s="21"/>
      <c r="B1217" s="21"/>
      <c r="C1217" s="21"/>
      <c r="E1217" s="22"/>
      <c r="G1217" s="30"/>
    </row>
    <row r="1218" spans="1:7">
      <c r="A1218" s="21"/>
      <c r="B1218" s="21"/>
      <c r="C1218" s="21"/>
      <c r="E1218" s="22"/>
      <c r="G1218" s="30"/>
    </row>
    <row r="1219" spans="1:7">
      <c r="A1219" s="21"/>
      <c r="B1219" s="21"/>
      <c r="C1219" s="21"/>
      <c r="E1219" s="22"/>
      <c r="G1219" s="30"/>
    </row>
    <row r="1220" spans="1:7">
      <c r="A1220" s="21"/>
      <c r="B1220" s="21"/>
      <c r="C1220" s="21"/>
      <c r="E1220" s="22"/>
      <c r="G1220" s="30"/>
    </row>
    <row r="1221" spans="1:7">
      <c r="A1221" s="21"/>
      <c r="B1221" s="21"/>
      <c r="C1221" s="21"/>
      <c r="E1221" s="22"/>
      <c r="G1221" s="30"/>
    </row>
    <row r="1222" spans="1:7">
      <c r="A1222" s="21"/>
      <c r="B1222" s="21"/>
      <c r="C1222" s="21"/>
      <c r="E1222" s="22"/>
      <c r="G1222" s="30"/>
    </row>
    <row r="1223" spans="1:7">
      <c r="A1223" s="21"/>
      <c r="B1223" s="21"/>
      <c r="C1223" s="21"/>
      <c r="E1223" s="22"/>
      <c r="G1223" s="30"/>
    </row>
    <row r="1224" spans="1:7">
      <c r="A1224" s="21"/>
      <c r="B1224" s="21"/>
      <c r="C1224" s="21"/>
      <c r="E1224" s="22"/>
      <c r="G1224" s="30"/>
    </row>
    <row r="1225" spans="1:7">
      <c r="A1225" s="21"/>
      <c r="B1225" s="21"/>
      <c r="C1225" s="21"/>
      <c r="E1225" s="22"/>
      <c r="G1225" s="30"/>
    </row>
    <row r="1226" spans="1:7">
      <c r="A1226" s="21"/>
      <c r="B1226" s="21"/>
      <c r="C1226" s="21"/>
      <c r="E1226" s="22"/>
      <c r="G1226" s="30"/>
    </row>
    <row r="1227" spans="1:7">
      <c r="A1227" s="21"/>
      <c r="B1227" s="21"/>
      <c r="C1227" s="21"/>
      <c r="E1227" s="22"/>
      <c r="G1227" s="30"/>
    </row>
    <row r="1228" spans="1:7">
      <c r="A1228" s="21"/>
      <c r="B1228" s="21"/>
      <c r="C1228" s="21"/>
      <c r="E1228" s="22"/>
      <c r="G1228" s="30"/>
    </row>
    <row r="1229" spans="1:7">
      <c r="A1229" s="21"/>
      <c r="B1229" s="21"/>
      <c r="C1229" s="21"/>
      <c r="E1229" s="22"/>
      <c r="G1229" s="30"/>
    </row>
    <row r="1230" spans="1:7">
      <c r="A1230" s="21"/>
      <c r="B1230" s="21"/>
      <c r="C1230" s="21"/>
      <c r="E1230" s="22"/>
      <c r="G1230" s="30"/>
    </row>
    <row r="1231" spans="1:7">
      <c r="A1231" s="21"/>
      <c r="B1231" s="21"/>
      <c r="C1231" s="21"/>
      <c r="E1231" s="22"/>
      <c r="G1231" s="30"/>
    </row>
    <row r="1232" spans="1:7">
      <c r="A1232" s="21"/>
      <c r="B1232" s="21"/>
      <c r="C1232" s="21"/>
      <c r="E1232" s="22"/>
      <c r="G1232" s="30"/>
    </row>
    <row r="1233" spans="1:7">
      <c r="A1233" s="21"/>
      <c r="B1233" s="21"/>
      <c r="C1233" s="21"/>
      <c r="E1233" s="22"/>
      <c r="G1233" s="30"/>
    </row>
    <row r="1234" spans="1:7">
      <c r="A1234" s="21"/>
      <c r="B1234" s="21"/>
      <c r="C1234" s="21"/>
      <c r="E1234" s="22"/>
      <c r="G1234" s="30"/>
    </row>
    <row r="1235" spans="1:7">
      <c r="A1235" s="21"/>
      <c r="B1235" s="21"/>
      <c r="C1235" s="21"/>
      <c r="E1235" s="22"/>
      <c r="G1235" s="30"/>
    </row>
    <row r="1236" spans="1:7">
      <c r="A1236" s="21"/>
      <c r="B1236" s="21"/>
      <c r="C1236" s="21"/>
      <c r="E1236" s="22"/>
      <c r="G1236" s="30"/>
    </row>
    <row r="1237" spans="1:7">
      <c r="A1237" s="21"/>
      <c r="B1237" s="21"/>
      <c r="C1237" s="21"/>
      <c r="E1237" s="22"/>
      <c r="G1237" s="30"/>
    </row>
    <row r="1238" spans="1:7">
      <c r="A1238" s="21"/>
      <c r="B1238" s="21"/>
      <c r="C1238" s="21"/>
      <c r="E1238" s="22"/>
      <c r="G1238" s="30"/>
    </row>
    <row r="1239" spans="1:7">
      <c r="A1239" s="21"/>
      <c r="B1239" s="21"/>
      <c r="C1239" s="21"/>
      <c r="E1239" s="22"/>
      <c r="G1239" s="30"/>
    </row>
    <row r="1240" spans="1:7">
      <c r="A1240" s="21"/>
      <c r="B1240" s="21"/>
      <c r="C1240" s="21"/>
      <c r="E1240" s="22"/>
      <c r="G1240" s="30"/>
    </row>
    <row r="1241" spans="1:7">
      <c r="A1241" s="21"/>
      <c r="B1241" s="21"/>
      <c r="C1241" s="21"/>
      <c r="E1241" s="22"/>
      <c r="G1241" s="30"/>
    </row>
    <row r="1242" spans="1:7">
      <c r="A1242" s="21"/>
      <c r="B1242" s="21"/>
      <c r="C1242" s="21"/>
      <c r="E1242" s="22"/>
      <c r="G1242" s="30"/>
    </row>
    <row r="1243" spans="1:7">
      <c r="A1243" s="21"/>
      <c r="B1243" s="21"/>
      <c r="C1243" s="21"/>
      <c r="E1243" s="22"/>
      <c r="G1243" s="30"/>
    </row>
    <row r="1244" spans="1:7">
      <c r="A1244" s="21"/>
      <c r="B1244" s="21"/>
      <c r="C1244" s="21"/>
      <c r="E1244" s="22"/>
      <c r="G1244" s="30"/>
    </row>
    <row r="1245" spans="1:7">
      <c r="A1245" s="21"/>
      <c r="B1245" s="21"/>
      <c r="C1245" s="21"/>
      <c r="E1245" s="22"/>
      <c r="G1245" s="30"/>
    </row>
    <row r="1246" spans="1:7">
      <c r="A1246" s="21"/>
      <c r="B1246" s="21"/>
      <c r="C1246" s="21"/>
      <c r="E1246" s="22"/>
      <c r="G1246" s="30"/>
    </row>
    <row r="1247" spans="1:7">
      <c r="A1247" s="21"/>
      <c r="B1247" s="21"/>
      <c r="C1247" s="21"/>
      <c r="E1247" s="22"/>
      <c r="G1247" s="30"/>
    </row>
    <row r="1248" spans="1:7">
      <c r="A1248" s="21"/>
      <c r="B1248" s="21"/>
      <c r="C1248" s="21"/>
      <c r="E1248" s="22"/>
      <c r="G1248" s="30"/>
    </row>
    <row r="1249" spans="1:7">
      <c r="A1249" s="21"/>
      <c r="B1249" s="21"/>
      <c r="C1249" s="21"/>
      <c r="E1249" s="22"/>
      <c r="G1249" s="30"/>
    </row>
    <row r="1250" spans="1:7">
      <c r="A1250" s="21"/>
      <c r="B1250" s="21"/>
      <c r="C1250" s="21"/>
      <c r="E1250" s="22"/>
      <c r="G1250" s="30"/>
    </row>
    <row r="1251" spans="1:7">
      <c r="A1251" s="21"/>
      <c r="B1251" s="21"/>
      <c r="C1251" s="21"/>
      <c r="E1251" s="22"/>
      <c r="G1251" s="30"/>
    </row>
    <row r="1252" spans="1:7">
      <c r="A1252" s="21"/>
      <c r="B1252" s="21"/>
      <c r="C1252" s="21"/>
      <c r="E1252" s="22"/>
      <c r="G1252" s="30"/>
    </row>
    <row r="1253" spans="1:7">
      <c r="A1253" s="21"/>
      <c r="B1253" s="21"/>
      <c r="C1253" s="21"/>
      <c r="E1253" s="22"/>
      <c r="G1253" s="30"/>
    </row>
    <row r="1254" spans="1:7">
      <c r="A1254" s="21"/>
      <c r="B1254" s="21"/>
      <c r="C1254" s="21"/>
      <c r="E1254" s="22"/>
      <c r="G1254" s="30"/>
    </row>
    <row r="1255" spans="1:7">
      <c r="A1255" s="21"/>
      <c r="B1255" s="21"/>
      <c r="C1255" s="21"/>
      <c r="E1255" s="22"/>
      <c r="G1255" s="30"/>
    </row>
    <row r="1256" spans="1:7">
      <c r="A1256" s="21"/>
      <c r="B1256" s="21"/>
      <c r="C1256" s="21"/>
      <c r="E1256" s="22"/>
      <c r="G1256" s="30"/>
    </row>
    <row r="1257" spans="1:7">
      <c r="A1257" s="21"/>
      <c r="B1257" s="21"/>
      <c r="C1257" s="21"/>
      <c r="E1257" s="22"/>
      <c r="G1257" s="30"/>
    </row>
    <row r="1258" spans="1:7">
      <c r="A1258" s="21"/>
      <c r="B1258" s="21"/>
      <c r="C1258" s="21"/>
      <c r="E1258" s="22"/>
      <c r="G1258" s="30"/>
    </row>
    <row r="1259" spans="1:7">
      <c r="A1259" s="21"/>
      <c r="B1259" s="21"/>
      <c r="C1259" s="21"/>
      <c r="E1259" s="22"/>
      <c r="G1259" s="30"/>
    </row>
    <row r="1260" spans="1:7">
      <c r="A1260" s="21"/>
      <c r="B1260" s="21"/>
      <c r="C1260" s="21"/>
      <c r="E1260" s="22"/>
      <c r="G1260" s="30"/>
    </row>
    <row r="1261" spans="1:7">
      <c r="A1261" s="21"/>
      <c r="B1261" s="21"/>
      <c r="C1261" s="21"/>
      <c r="E1261" s="22"/>
      <c r="G1261" s="30"/>
    </row>
    <row r="1262" spans="1:7">
      <c r="A1262" s="21"/>
      <c r="B1262" s="21"/>
      <c r="C1262" s="21"/>
      <c r="E1262" s="22"/>
      <c r="G1262" s="30"/>
    </row>
    <row r="1263" spans="1:7">
      <c r="A1263" s="21"/>
      <c r="B1263" s="21"/>
      <c r="C1263" s="21"/>
      <c r="E1263" s="22"/>
      <c r="G1263" s="30"/>
    </row>
    <row r="1264" spans="1:7">
      <c r="A1264" s="21"/>
      <c r="B1264" s="21"/>
      <c r="C1264" s="21"/>
      <c r="E1264" s="22"/>
      <c r="G1264" s="30"/>
    </row>
    <row r="1265" spans="1:7">
      <c r="A1265" s="21"/>
      <c r="B1265" s="21"/>
      <c r="C1265" s="21"/>
      <c r="E1265" s="22"/>
      <c r="G1265" s="30"/>
    </row>
    <row r="1266" spans="1:7">
      <c r="A1266" s="21"/>
      <c r="B1266" s="21"/>
      <c r="C1266" s="21"/>
      <c r="E1266" s="22"/>
      <c r="G1266" s="30"/>
    </row>
    <row r="1267" spans="1:7">
      <c r="A1267" s="21"/>
      <c r="B1267" s="21"/>
      <c r="C1267" s="21"/>
      <c r="E1267" s="22"/>
      <c r="G1267" s="30"/>
    </row>
    <row r="1268" spans="1:7">
      <c r="A1268" s="21"/>
      <c r="B1268" s="21"/>
      <c r="C1268" s="21"/>
      <c r="E1268" s="22"/>
      <c r="G1268" s="30"/>
    </row>
    <row r="1269" spans="1:7">
      <c r="A1269" s="21"/>
      <c r="B1269" s="21"/>
      <c r="C1269" s="21"/>
      <c r="E1269" s="22"/>
      <c r="G1269" s="30"/>
    </row>
    <row r="1270" spans="1:7">
      <c r="A1270" s="21"/>
      <c r="B1270" s="21"/>
      <c r="C1270" s="21"/>
      <c r="E1270" s="22"/>
      <c r="G1270" s="30"/>
    </row>
    <row r="1271" spans="1:7">
      <c r="A1271" s="21"/>
      <c r="B1271" s="21"/>
      <c r="C1271" s="21"/>
      <c r="E1271" s="22"/>
      <c r="G1271" s="30"/>
    </row>
    <row r="1272" spans="1:7">
      <c r="A1272" s="21"/>
      <c r="B1272" s="21"/>
      <c r="C1272" s="21"/>
      <c r="E1272" s="22"/>
      <c r="G1272" s="30"/>
    </row>
    <row r="1273" spans="1:7">
      <c r="A1273" s="21"/>
      <c r="B1273" s="21"/>
      <c r="C1273" s="21"/>
      <c r="E1273" s="22"/>
      <c r="G1273" s="30"/>
    </row>
    <row r="1274" spans="1:7">
      <c r="A1274" s="21"/>
      <c r="B1274" s="21"/>
      <c r="C1274" s="21"/>
      <c r="E1274" s="22"/>
      <c r="G1274" s="30"/>
    </row>
    <row r="1275" spans="1:7">
      <c r="A1275" s="21"/>
      <c r="B1275" s="21"/>
      <c r="C1275" s="21"/>
      <c r="E1275" s="22"/>
      <c r="G1275" s="30"/>
    </row>
    <row r="1276" spans="1:7">
      <c r="A1276" s="21"/>
      <c r="B1276" s="21"/>
      <c r="C1276" s="21"/>
      <c r="E1276" s="22"/>
      <c r="G1276" s="30"/>
    </row>
    <row r="1277" spans="1:7">
      <c r="A1277" s="21"/>
      <c r="B1277" s="21"/>
      <c r="C1277" s="21"/>
      <c r="E1277" s="22"/>
      <c r="G1277" s="30"/>
    </row>
    <row r="1278" spans="1:7">
      <c r="A1278" s="21"/>
      <c r="B1278" s="21"/>
      <c r="C1278" s="21"/>
      <c r="E1278" s="22"/>
      <c r="G1278" s="30"/>
    </row>
    <row r="1279" spans="1:7">
      <c r="A1279" s="21"/>
      <c r="B1279" s="21"/>
      <c r="C1279" s="21"/>
      <c r="E1279" s="22"/>
      <c r="G1279" s="30"/>
    </row>
    <row r="1280" spans="1:7">
      <c r="A1280" s="21"/>
      <c r="B1280" s="21"/>
      <c r="C1280" s="21"/>
      <c r="E1280" s="22"/>
      <c r="G1280" s="30"/>
    </row>
    <row r="1281" spans="1:7">
      <c r="A1281" s="21"/>
      <c r="B1281" s="21"/>
      <c r="C1281" s="21"/>
      <c r="E1281" s="22"/>
      <c r="G1281" s="30"/>
    </row>
    <row r="1282" spans="1:7">
      <c r="A1282" s="21"/>
      <c r="B1282" s="21"/>
      <c r="C1282" s="21"/>
      <c r="E1282" s="22"/>
      <c r="G1282" s="30"/>
    </row>
    <row r="1283" spans="1:7">
      <c r="A1283" s="21"/>
      <c r="B1283" s="21"/>
      <c r="C1283" s="21"/>
      <c r="E1283" s="22"/>
      <c r="G1283" s="30"/>
    </row>
    <row r="1284" spans="1:7">
      <c r="A1284" s="21"/>
      <c r="B1284" s="21"/>
      <c r="C1284" s="21"/>
      <c r="E1284" s="22"/>
      <c r="G1284" s="30"/>
    </row>
    <row r="1285" spans="1:7">
      <c r="A1285" s="21"/>
      <c r="B1285" s="21"/>
      <c r="C1285" s="21"/>
      <c r="E1285" s="22"/>
      <c r="G1285" s="30"/>
    </row>
    <row r="1286" spans="1:7">
      <c r="A1286" s="21"/>
      <c r="B1286" s="21"/>
      <c r="C1286" s="21"/>
      <c r="E1286" s="22"/>
      <c r="G1286" s="30"/>
    </row>
    <row r="1287" spans="1:7">
      <c r="A1287" s="21"/>
      <c r="B1287" s="21"/>
      <c r="C1287" s="21"/>
      <c r="E1287" s="22"/>
      <c r="G1287" s="30"/>
    </row>
    <row r="1288" spans="1:7">
      <c r="A1288" s="21"/>
      <c r="B1288" s="21"/>
      <c r="C1288" s="21"/>
      <c r="E1288" s="22"/>
      <c r="G1288" s="30"/>
    </row>
    <row r="1289" spans="1:7">
      <c r="A1289" s="21"/>
      <c r="B1289" s="21"/>
      <c r="C1289" s="21"/>
      <c r="E1289" s="22"/>
      <c r="G1289" s="30"/>
    </row>
    <row r="1290" spans="1:7">
      <c r="A1290" s="21"/>
      <c r="B1290" s="21"/>
      <c r="C1290" s="21"/>
      <c r="E1290" s="22"/>
      <c r="G1290" s="30"/>
    </row>
    <row r="1291" spans="1:7">
      <c r="A1291" s="21"/>
      <c r="B1291" s="21"/>
      <c r="C1291" s="21"/>
      <c r="E1291" s="22"/>
      <c r="G1291" s="30"/>
    </row>
    <row r="1292" spans="1:7">
      <c r="A1292" s="21"/>
      <c r="B1292" s="21"/>
      <c r="C1292" s="21"/>
      <c r="E1292" s="22"/>
      <c r="G1292" s="30"/>
    </row>
    <row r="1293" spans="1:7">
      <c r="A1293" s="21"/>
      <c r="B1293" s="21"/>
      <c r="C1293" s="21"/>
      <c r="E1293" s="22"/>
      <c r="G1293" s="30"/>
    </row>
    <row r="1294" spans="1:7">
      <c r="A1294" s="21"/>
      <c r="B1294" s="21"/>
      <c r="C1294" s="21"/>
      <c r="E1294" s="22"/>
      <c r="G1294" s="30"/>
    </row>
    <row r="1295" spans="1:7">
      <c r="A1295" s="21"/>
      <c r="B1295" s="21"/>
      <c r="C1295" s="21"/>
      <c r="E1295" s="22"/>
      <c r="G1295" s="30"/>
    </row>
    <row r="1296" spans="1:7">
      <c r="A1296" s="21"/>
      <c r="B1296" s="21"/>
      <c r="C1296" s="21"/>
      <c r="E1296" s="22"/>
      <c r="G1296" s="30"/>
    </row>
    <row r="1297" spans="1:7">
      <c r="A1297" s="21"/>
      <c r="B1297" s="21"/>
      <c r="C1297" s="21"/>
      <c r="E1297" s="22"/>
      <c r="G1297" s="30"/>
    </row>
    <row r="1298" spans="1:7">
      <c r="A1298" s="21"/>
      <c r="B1298" s="21"/>
      <c r="C1298" s="21"/>
      <c r="E1298" s="22"/>
      <c r="G1298" s="30"/>
    </row>
    <row r="1299" spans="1:7">
      <c r="A1299" s="21"/>
      <c r="B1299" s="21"/>
      <c r="C1299" s="21"/>
      <c r="E1299" s="22"/>
      <c r="G1299" s="30"/>
    </row>
    <row r="1300" spans="1:7">
      <c r="A1300" s="21"/>
      <c r="B1300" s="21"/>
      <c r="C1300" s="21"/>
      <c r="E1300" s="22"/>
      <c r="G1300" s="30"/>
    </row>
    <row r="1301" spans="1:7">
      <c r="A1301" s="21"/>
      <c r="B1301" s="21"/>
      <c r="C1301" s="21"/>
      <c r="E1301" s="22"/>
      <c r="G1301" s="30"/>
    </row>
    <row r="1302" spans="1:7">
      <c r="A1302" s="21"/>
      <c r="B1302" s="21"/>
      <c r="C1302" s="21"/>
      <c r="E1302" s="22"/>
      <c r="G1302" s="30"/>
    </row>
    <row r="1303" spans="1:7">
      <c r="A1303" s="21"/>
      <c r="B1303" s="21"/>
      <c r="C1303" s="21"/>
      <c r="E1303" s="22"/>
      <c r="G1303" s="30"/>
    </row>
    <row r="1304" spans="1:7">
      <c r="A1304" s="21"/>
      <c r="B1304" s="21"/>
      <c r="C1304" s="21"/>
      <c r="E1304" s="22"/>
      <c r="G1304" s="30"/>
    </row>
    <row r="1305" spans="1:7">
      <c r="A1305" s="21"/>
      <c r="B1305" s="21"/>
      <c r="C1305" s="21"/>
      <c r="E1305" s="22"/>
      <c r="G1305" s="30"/>
    </row>
    <row r="1306" spans="1:7">
      <c r="A1306" s="21"/>
      <c r="B1306" s="21"/>
      <c r="C1306" s="21"/>
      <c r="E1306" s="22"/>
      <c r="G1306" s="30"/>
    </row>
    <row r="1307" spans="1:7">
      <c r="A1307" s="21"/>
      <c r="B1307" s="21"/>
      <c r="C1307" s="21"/>
      <c r="E1307" s="22"/>
      <c r="G1307" s="30"/>
    </row>
    <row r="1308" spans="1:7">
      <c r="A1308" s="21"/>
      <c r="B1308" s="21"/>
      <c r="C1308" s="21"/>
      <c r="E1308" s="22"/>
      <c r="G1308" s="30"/>
    </row>
    <row r="1309" spans="1:7">
      <c r="A1309" s="21"/>
      <c r="B1309" s="21"/>
      <c r="C1309" s="21"/>
      <c r="E1309" s="22"/>
      <c r="G1309" s="30"/>
    </row>
    <row r="1310" spans="1:7">
      <c r="A1310" s="21"/>
      <c r="B1310" s="21"/>
      <c r="C1310" s="21"/>
      <c r="E1310" s="22"/>
      <c r="G1310" s="30"/>
    </row>
    <row r="1311" spans="1:7">
      <c r="A1311" s="21"/>
      <c r="B1311" s="21"/>
      <c r="C1311" s="21"/>
      <c r="E1311" s="22"/>
      <c r="G1311" s="30"/>
    </row>
    <row r="1312" spans="1:7">
      <c r="A1312" s="21"/>
      <c r="B1312" s="21"/>
      <c r="C1312" s="21"/>
      <c r="E1312" s="22"/>
      <c r="G1312" s="30"/>
    </row>
    <row r="1313" spans="1:7">
      <c r="A1313" s="21"/>
      <c r="B1313" s="21"/>
      <c r="C1313" s="21"/>
      <c r="E1313" s="22"/>
      <c r="G1313" s="30"/>
    </row>
    <row r="1314" spans="1:7">
      <c r="A1314" s="21"/>
      <c r="B1314" s="21"/>
      <c r="C1314" s="21"/>
      <c r="E1314" s="22"/>
      <c r="G1314" s="30"/>
    </row>
    <row r="1315" spans="1:7">
      <c r="A1315" s="21"/>
      <c r="B1315" s="21"/>
      <c r="C1315" s="21"/>
      <c r="E1315" s="22"/>
      <c r="G1315" s="30"/>
    </row>
    <row r="1316" spans="1:7">
      <c r="A1316" s="21"/>
      <c r="B1316" s="21"/>
      <c r="C1316" s="21"/>
      <c r="E1316" s="22"/>
      <c r="G1316" s="30"/>
    </row>
    <row r="1317" spans="1:7">
      <c r="A1317" s="21"/>
      <c r="B1317" s="21"/>
      <c r="C1317" s="21"/>
      <c r="E1317" s="22"/>
      <c r="G1317" s="30"/>
    </row>
    <row r="1318" spans="1:7">
      <c r="A1318" s="21"/>
      <c r="B1318" s="21"/>
      <c r="C1318" s="21"/>
      <c r="E1318" s="22"/>
      <c r="G1318" s="30"/>
    </row>
    <row r="1319" spans="1:7">
      <c r="A1319" s="21"/>
      <c r="B1319" s="21"/>
      <c r="C1319" s="21"/>
      <c r="E1319" s="22"/>
      <c r="G1319" s="30"/>
    </row>
    <row r="1320" spans="1:7">
      <c r="A1320" s="21"/>
      <c r="B1320" s="21"/>
      <c r="C1320" s="21"/>
      <c r="E1320" s="22"/>
      <c r="G1320" s="30"/>
    </row>
    <row r="1321" spans="1:7">
      <c r="A1321" s="21"/>
      <c r="B1321" s="21"/>
      <c r="C1321" s="21"/>
      <c r="E1321" s="22"/>
      <c r="G1321" s="30"/>
    </row>
    <row r="1322" spans="1:7">
      <c r="A1322" s="21"/>
      <c r="B1322" s="21"/>
      <c r="C1322" s="21"/>
      <c r="E1322" s="22"/>
      <c r="G1322" s="30"/>
    </row>
    <row r="1323" spans="1:7">
      <c r="A1323" s="21"/>
      <c r="B1323" s="21"/>
      <c r="C1323" s="21"/>
      <c r="E1323" s="22"/>
      <c r="G1323" s="30"/>
    </row>
    <row r="1324" spans="1:7">
      <c r="A1324" s="21"/>
      <c r="B1324" s="21"/>
      <c r="C1324" s="21"/>
      <c r="E1324" s="22"/>
      <c r="G1324" s="30"/>
    </row>
    <row r="1325" spans="1:7">
      <c r="A1325" s="21"/>
      <c r="B1325" s="21"/>
      <c r="C1325" s="21"/>
      <c r="E1325" s="22"/>
      <c r="G1325" s="30"/>
    </row>
    <row r="1326" spans="1:7">
      <c r="A1326" s="21"/>
      <c r="B1326" s="21"/>
      <c r="C1326" s="21"/>
      <c r="E1326" s="22"/>
      <c r="G1326" s="30"/>
    </row>
    <row r="1327" spans="1:7">
      <c r="A1327" s="21"/>
      <c r="B1327" s="21"/>
      <c r="C1327" s="21"/>
      <c r="E1327" s="22"/>
      <c r="G1327" s="30"/>
    </row>
    <row r="1328" spans="1:7">
      <c r="A1328" s="21"/>
      <c r="B1328" s="21"/>
      <c r="C1328" s="21"/>
      <c r="E1328" s="22"/>
      <c r="G1328" s="30"/>
    </row>
    <row r="1329" spans="1:7">
      <c r="A1329" s="21"/>
      <c r="B1329" s="21"/>
      <c r="C1329" s="21"/>
      <c r="E1329" s="22"/>
      <c r="G1329" s="30"/>
    </row>
    <row r="1330" spans="1:7">
      <c r="A1330" s="21"/>
      <c r="B1330" s="21"/>
      <c r="C1330" s="21"/>
      <c r="E1330" s="22"/>
      <c r="G1330" s="30"/>
    </row>
    <row r="1331" spans="1:7">
      <c r="A1331" s="21"/>
      <c r="B1331" s="21"/>
      <c r="C1331" s="21"/>
      <c r="E1331" s="22"/>
      <c r="G1331" s="30"/>
    </row>
    <row r="1332" spans="1:7">
      <c r="A1332" s="21"/>
      <c r="B1332" s="21"/>
      <c r="C1332" s="21"/>
      <c r="E1332" s="22"/>
      <c r="G1332" s="30"/>
    </row>
    <row r="1333" spans="1:7">
      <c r="A1333" s="21"/>
      <c r="B1333" s="21"/>
      <c r="C1333" s="21"/>
      <c r="E1333" s="22"/>
      <c r="G1333" s="30"/>
    </row>
    <row r="1334" spans="1:7">
      <c r="A1334" s="21"/>
      <c r="B1334" s="21"/>
      <c r="C1334" s="21"/>
      <c r="E1334" s="22"/>
      <c r="G1334" s="30"/>
    </row>
    <row r="1335" spans="1:7">
      <c r="A1335" s="21"/>
      <c r="B1335" s="21"/>
      <c r="C1335" s="21"/>
      <c r="E1335" s="22"/>
      <c r="G1335" s="30"/>
    </row>
    <row r="1336" spans="1:7">
      <c r="A1336" s="21"/>
      <c r="B1336" s="21"/>
      <c r="C1336" s="21"/>
      <c r="E1336" s="22"/>
      <c r="G1336" s="30"/>
    </row>
    <row r="1337" spans="1:7">
      <c r="A1337" s="21"/>
      <c r="B1337" s="21"/>
      <c r="C1337" s="21"/>
      <c r="E1337" s="22"/>
      <c r="G1337" s="30"/>
    </row>
    <row r="1338" spans="1:7">
      <c r="A1338" s="21"/>
      <c r="B1338" s="21"/>
      <c r="C1338" s="21"/>
      <c r="E1338" s="22"/>
      <c r="G1338" s="30"/>
    </row>
    <row r="1339" spans="1:7">
      <c r="A1339" s="21"/>
      <c r="B1339" s="21"/>
      <c r="C1339" s="21"/>
      <c r="E1339" s="22"/>
      <c r="G1339" s="30"/>
    </row>
    <row r="1340" spans="1:7">
      <c r="A1340" s="21"/>
      <c r="B1340" s="21"/>
      <c r="C1340" s="21"/>
      <c r="E1340" s="22"/>
      <c r="G1340" s="30"/>
    </row>
    <row r="1341" spans="1:7">
      <c r="A1341" s="21"/>
      <c r="B1341" s="21"/>
      <c r="C1341" s="21"/>
      <c r="E1341" s="22"/>
      <c r="G1341" s="30"/>
    </row>
    <row r="1342" spans="1:7">
      <c r="A1342" s="21"/>
      <c r="B1342" s="21"/>
      <c r="C1342" s="21"/>
      <c r="E1342" s="22"/>
      <c r="G1342" s="30"/>
    </row>
    <row r="1343" spans="1:7">
      <c r="A1343" s="21"/>
      <c r="B1343" s="21"/>
      <c r="C1343" s="21"/>
      <c r="E1343" s="22"/>
      <c r="G1343" s="30"/>
    </row>
    <row r="1344" spans="1:7">
      <c r="A1344" s="21"/>
      <c r="B1344" s="21"/>
      <c r="C1344" s="21"/>
      <c r="E1344" s="22"/>
      <c r="G1344" s="30"/>
    </row>
    <row r="1345" spans="1:7">
      <c r="A1345" s="21"/>
      <c r="B1345" s="21"/>
      <c r="C1345" s="21"/>
      <c r="E1345" s="22"/>
      <c r="G1345" s="30"/>
    </row>
    <row r="1346" spans="1:7">
      <c r="A1346" s="21"/>
      <c r="B1346" s="21"/>
      <c r="C1346" s="21"/>
      <c r="E1346" s="22"/>
      <c r="G1346" s="30"/>
    </row>
    <row r="1347" spans="1:7">
      <c r="A1347" s="21"/>
      <c r="B1347" s="21"/>
      <c r="C1347" s="21"/>
      <c r="E1347" s="22"/>
      <c r="G1347" s="30"/>
    </row>
    <row r="1348" spans="1:7">
      <c r="A1348" s="21"/>
      <c r="B1348" s="21"/>
      <c r="C1348" s="21"/>
      <c r="E1348" s="22"/>
      <c r="G1348" s="30"/>
    </row>
    <row r="1349" spans="1:7">
      <c r="A1349" s="21"/>
      <c r="B1349" s="21"/>
      <c r="C1349" s="21"/>
      <c r="E1349" s="22"/>
      <c r="G1349" s="30"/>
    </row>
    <row r="1350" spans="1:7">
      <c r="A1350" s="21"/>
      <c r="B1350" s="21"/>
      <c r="C1350" s="21"/>
      <c r="E1350" s="22"/>
      <c r="G1350" s="30"/>
    </row>
    <row r="1351" spans="1:7">
      <c r="A1351" s="21"/>
      <c r="B1351" s="21"/>
      <c r="C1351" s="21"/>
      <c r="E1351" s="22"/>
      <c r="G1351" s="30"/>
    </row>
    <row r="1352" spans="1:7">
      <c r="A1352" s="21"/>
      <c r="B1352" s="21"/>
      <c r="C1352" s="21"/>
      <c r="E1352" s="22"/>
      <c r="G1352" s="30"/>
    </row>
    <row r="1353" spans="1:7">
      <c r="A1353" s="21"/>
      <c r="B1353" s="21"/>
      <c r="C1353" s="21"/>
      <c r="E1353" s="22"/>
      <c r="G1353" s="30"/>
    </row>
    <row r="1354" spans="1:7">
      <c r="A1354" s="21"/>
      <c r="B1354" s="21"/>
      <c r="C1354" s="21"/>
      <c r="E1354" s="22"/>
      <c r="G1354" s="30"/>
    </row>
    <row r="1355" spans="1:7">
      <c r="A1355" s="21"/>
      <c r="B1355" s="21"/>
      <c r="C1355" s="21"/>
      <c r="E1355" s="22"/>
      <c r="G1355" s="30"/>
    </row>
    <row r="1356" spans="1:7">
      <c r="A1356" s="21"/>
      <c r="B1356" s="21"/>
      <c r="C1356" s="21"/>
      <c r="E1356" s="22"/>
      <c r="G1356" s="30"/>
    </row>
    <row r="1357" spans="1:7">
      <c r="A1357" s="21"/>
      <c r="B1357" s="21"/>
      <c r="C1357" s="21"/>
      <c r="E1357" s="22"/>
      <c r="G1357" s="30"/>
    </row>
    <row r="1358" spans="1:7">
      <c r="A1358" s="21"/>
      <c r="B1358" s="21"/>
      <c r="C1358" s="21"/>
      <c r="E1358" s="22"/>
      <c r="G1358" s="30"/>
    </row>
    <row r="1359" spans="1:7">
      <c r="A1359" s="21"/>
      <c r="B1359" s="21"/>
      <c r="C1359" s="21"/>
      <c r="E1359" s="22"/>
      <c r="G1359" s="30"/>
    </row>
    <row r="1360" spans="1:7">
      <c r="A1360" s="21"/>
      <c r="B1360" s="21"/>
      <c r="C1360" s="21"/>
      <c r="E1360" s="22"/>
      <c r="G1360" s="30"/>
    </row>
    <row r="1361" spans="1:7">
      <c r="A1361" s="21"/>
      <c r="B1361" s="21"/>
      <c r="C1361" s="21"/>
      <c r="E1361" s="22"/>
      <c r="G1361" s="30"/>
    </row>
    <row r="1362" spans="1:7">
      <c r="A1362" s="21"/>
      <c r="B1362" s="21"/>
      <c r="C1362" s="21"/>
      <c r="E1362" s="22"/>
      <c r="G1362" s="30"/>
    </row>
    <row r="1363" spans="1:7">
      <c r="A1363" s="21"/>
      <c r="B1363" s="21"/>
      <c r="C1363" s="21"/>
      <c r="E1363" s="22"/>
      <c r="G1363" s="30"/>
    </row>
    <row r="1364" spans="1:7">
      <c r="A1364" s="21"/>
      <c r="B1364" s="21"/>
      <c r="C1364" s="21"/>
      <c r="E1364" s="22"/>
      <c r="G1364" s="30"/>
    </row>
    <row r="1365" spans="1:7">
      <c r="A1365" s="21"/>
      <c r="B1365" s="21"/>
      <c r="C1365" s="21"/>
      <c r="E1365" s="22"/>
      <c r="G1365" s="30"/>
    </row>
    <row r="1366" spans="1:7">
      <c r="A1366" s="21"/>
      <c r="B1366" s="21"/>
      <c r="C1366" s="21"/>
      <c r="E1366" s="22"/>
      <c r="G1366" s="30"/>
    </row>
    <row r="1367" spans="1:7">
      <c r="A1367" s="21"/>
      <c r="B1367" s="21"/>
      <c r="C1367" s="21"/>
      <c r="E1367" s="22"/>
      <c r="G1367" s="30"/>
    </row>
    <row r="1368" spans="1:7">
      <c r="A1368" s="21"/>
      <c r="B1368" s="21"/>
      <c r="C1368" s="21"/>
      <c r="E1368" s="22"/>
      <c r="G1368" s="30"/>
    </row>
    <row r="1369" spans="1:7">
      <c r="A1369" s="21"/>
      <c r="B1369" s="21"/>
      <c r="C1369" s="21"/>
      <c r="E1369" s="22"/>
      <c r="G1369" s="30"/>
    </row>
    <row r="1370" spans="1:7">
      <c r="A1370" s="21"/>
      <c r="B1370" s="21"/>
      <c r="C1370" s="21"/>
      <c r="E1370" s="22"/>
      <c r="G1370" s="30"/>
    </row>
    <row r="1371" spans="1:7">
      <c r="A1371" s="21"/>
      <c r="B1371" s="21"/>
      <c r="C1371" s="21"/>
      <c r="E1371" s="22"/>
      <c r="G1371" s="30"/>
    </row>
    <row r="1372" spans="1:7">
      <c r="A1372" s="21"/>
      <c r="B1372" s="21"/>
      <c r="C1372" s="21"/>
      <c r="E1372" s="22"/>
      <c r="G1372" s="30"/>
    </row>
    <row r="1373" spans="1:7">
      <c r="A1373" s="21"/>
      <c r="B1373" s="21"/>
      <c r="C1373" s="21"/>
      <c r="E1373" s="22"/>
      <c r="G1373" s="30"/>
    </row>
    <row r="1374" spans="1:7">
      <c r="A1374" s="21"/>
      <c r="B1374" s="21"/>
      <c r="C1374" s="21"/>
      <c r="E1374" s="22"/>
      <c r="G1374" s="30"/>
    </row>
    <row r="1375" spans="1:7">
      <c r="A1375" s="21"/>
      <c r="B1375" s="21"/>
      <c r="C1375" s="21"/>
      <c r="E1375" s="22"/>
      <c r="G1375" s="30"/>
    </row>
    <row r="1376" spans="1:7">
      <c r="A1376" s="21"/>
      <c r="B1376" s="21"/>
      <c r="C1376" s="21"/>
      <c r="E1376" s="22"/>
      <c r="G1376" s="30"/>
    </row>
    <row r="1377" spans="1:7">
      <c r="A1377" s="21"/>
      <c r="B1377" s="21"/>
      <c r="C1377" s="21"/>
      <c r="E1377" s="22"/>
      <c r="G1377" s="30"/>
    </row>
    <row r="1378" spans="1:7">
      <c r="A1378" s="21"/>
      <c r="B1378" s="21"/>
      <c r="C1378" s="21"/>
      <c r="E1378" s="22"/>
      <c r="G1378" s="30"/>
    </row>
    <row r="1379" spans="1:7">
      <c r="A1379" s="21"/>
      <c r="B1379" s="21"/>
      <c r="C1379" s="21"/>
      <c r="E1379" s="22"/>
      <c r="G1379" s="30"/>
    </row>
    <row r="1380" spans="1:7">
      <c r="A1380" s="21"/>
      <c r="B1380" s="21"/>
      <c r="C1380" s="21"/>
      <c r="E1380" s="22"/>
      <c r="G1380" s="30"/>
    </row>
    <row r="1381" spans="1:7">
      <c r="A1381" s="21"/>
      <c r="B1381" s="21"/>
      <c r="C1381" s="21"/>
      <c r="E1381" s="22"/>
      <c r="G1381" s="30"/>
    </row>
    <row r="1382" spans="1:7">
      <c r="A1382" s="21"/>
      <c r="B1382" s="21"/>
      <c r="C1382" s="21"/>
      <c r="E1382" s="22"/>
      <c r="G1382" s="30"/>
    </row>
    <row r="1383" spans="1:7">
      <c r="A1383" s="21"/>
      <c r="B1383" s="21"/>
      <c r="C1383" s="21"/>
      <c r="E1383" s="22"/>
      <c r="G1383" s="30"/>
    </row>
    <row r="1384" spans="1:7">
      <c r="A1384" s="21"/>
      <c r="B1384" s="21"/>
      <c r="C1384" s="21"/>
      <c r="E1384" s="22"/>
      <c r="G1384" s="30"/>
    </row>
    <row r="1385" spans="1:7">
      <c r="A1385" s="21"/>
      <c r="B1385" s="21"/>
      <c r="C1385" s="21"/>
      <c r="E1385" s="22"/>
      <c r="G1385" s="30"/>
    </row>
    <row r="1386" spans="1:7">
      <c r="A1386" s="21"/>
      <c r="B1386" s="21"/>
      <c r="C1386" s="21"/>
      <c r="E1386" s="22"/>
      <c r="G1386" s="30"/>
    </row>
    <row r="1387" spans="1:7">
      <c r="A1387" s="21"/>
      <c r="B1387" s="21"/>
      <c r="C1387" s="21"/>
      <c r="E1387" s="22"/>
      <c r="G1387" s="30"/>
    </row>
    <row r="1388" spans="1:7">
      <c r="A1388" s="21"/>
      <c r="B1388" s="21"/>
      <c r="C1388" s="21"/>
      <c r="E1388" s="22"/>
      <c r="G1388" s="30"/>
    </row>
    <row r="1389" spans="1:7">
      <c r="A1389" s="21"/>
      <c r="B1389" s="21"/>
      <c r="C1389" s="21"/>
      <c r="E1389" s="22"/>
      <c r="G1389" s="30"/>
    </row>
    <row r="1390" spans="1:7">
      <c r="A1390" s="21"/>
      <c r="B1390" s="21"/>
      <c r="C1390" s="21"/>
      <c r="E1390" s="22"/>
      <c r="G1390" s="30"/>
    </row>
    <row r="1391" spans="1:7">
      <c r="A1391" s="21"/>
      <c r="B1391" s="21"/>
      <c r="C1391" s="21"/>
      <c r="E1391" s="22"/>
      <c r="G1391" s="30"/>
    </row>
    <row r="1392" spans="1:7">
      <c r="A1392" s="21"/>
      <c r="B1392" s="21"/>
      <c r="C1392" s="21"/>
      <c r="E1392" s="22"/>
      <c r="G1392" s="30"/>
    </row>
    <row r="1393" spans="1:7">
      <c r="A1393" s="21"/>
      <c r="B1393" s="21"/>
      <c r="C1393" s="21"/>
      <c r="E1393" s="22"/>
      <c r="G1393" s="30"/>
    </row>
    <row r="1394" spans="1:7">
      <c r="A1394" s="21"/>
      <c r="B1394" s="21"/>
      <c r="C1394" s="21"/>
      <c r="E1394" s="22"/>
      <c r="G1394" s="30"/>
    </row>
    <row r="1395" spans="1:7">
      <c r="A1395" s="21"/>
      <c r="B1395" s="21"/>
      <c r="C1395" s="21"/>
      <c r="E1395" s="22"/>
      <c r="G1395" s="30"/>
    </row>
    <row r="1396" spans="1:7">
      <c r="A1396" s="21"/>
      <c r="B1396" s="21"/>
      <c r="C1396" s="21"/>
      <c r="E1396" s="22"/>
      <c r="G1396" s="30"/>
    </row>
    <row r="1397" spans="1:7">
      <c r="A1397" s="21"/>
      <c r="B1397" s="21"/>
      <c r="C1397" s="21"/>
      <c r="E1397" s="22"/>
      <c r="G1397" s="30"/>
    </row>
    <row r="1398" spans="1:7">
      <c r="A1398" s="21"/>
      <c r="B1398" s="21"/>
      <c r="C1398" s="21"/>
      <c r="E1398" s="22"/>
      <c r="G1398" s="30"/>
    </row>
    <row r="1399" spans="1:7">
      <c r="A1399" s="21"/>
      <c r="B1399" s="21"/>
      <c r="C1399" s="21"/>
      <c r="E1399" s="22"/>
      <c r="G1399" s="30"/>
    </row>
    <row r="1400" spans="1:7">
      <c r="A1400" s="21"/>
      <c r="B1400" s="21"/>
      <c r="C1400" s="21"/>
      <c r="E1400" s="22"/>
      <c r="G1400" s="30"/>
    </row>
    <row r="1401" spans="1:7">
      <c r="A1401" s="21"/>
      <c r="B1401" s="21"/>
      <c r="C1401" s="21"/>
      <c r="E1401" s="22"/>
      <c r="G1401" s="30"/>
    </row>
    <row r="1402" spans="1:7">
      <c r="A1402" s="21"/>
      <c r="B1402" s="21"/>
      <c r="C1402" s="21"/>
      <c r="E1402" s="22"/>
      <c r="G1402" s="30"/>
    </row>
    <row r="1403" spans="1:7">
      <c r="A1403" s="21"/>
      <c r="B1403" s="21"/>
      <c r="C1403" s="21"/>
      <c r="E1403" s="22"/>
      <c r="G1403" s="30"/>
    </row>
    <row r="1404" spans="1:7">
      <c r="A1404" s="21"/>
      <c r="B1404" s="21"/>
      <c r="C1404" s="21"/>
      <c r="E1404" s="22"/>
      <c r="G1404" s="30"/>
    </row>
    <row r="1405" spans="1:7">
      <c r="A1405" s="21"/>
      <c r="B1405" s="21"/>
      <c r="C1405" s="21"/>
      <c r="E1405" s="22"/>
      <c r="G1405" s="30"/>
    </row>
    <row r="1406" spans="1:7">
      <c r="A1406" s="21"/>
      <c r="B1406" s="21"/>
      <c r="C1406" s="21"/>
      <c r="E1406" s="22"/>
      <c r="G1406" s="30"/>
    </row>
    <row r="1407" spans="1:7">
      <c r="A1407" s="21"/>
      <c r="B1407" s="21"/>
      <c r="C1407" s="21"/>
      <c r="E1407" s="22"/>
      <c r="G1407" s="30"/>
    </row>
    <row r="1408" spans="1:7">
      <c r="A1408" s="21"/>
      <c r="B1408" s="21"/>
      <c r="C1408" s="21"/>
      <c r="E1408" s="22"/>
      <c r="G1408" s="30"/>
    </row>
    <row r="1409" spans="1:7">
      <c r="A1409" s="21"/>
      <c r="B1409" s="21"/>
      <c r="C1409" s="21"/>
      <c r="E1409" s="22"/>
      <c r="G1409" s="30"/>
    </row>
    <row r="1410" spans="1:7">
      <c r="A1410" s="21"/>
      <c r="B1410" s="21"/>
      <c r="C1410" s="21"/>
      <c r="E1410" s="22"/>
      <c r="G1410" s="30"/>
    </row>
    <row r="1411" spans="1:7">
      <c r="A1411" s="21"/>
      <c r="B1411" s="21"/>
      <c r="C1411" s="21"/>
      <c r="E1411" s="22"/>
      <c r="G1411" s="30"/>
    </row>
    <row r="1412" spans="1:7">
      <c r="A1412" s="21"/>
      <c r="B1412" s="21"/>
      <c r="C1412" s="21"/>
      <c r="E1412" s="22"/>
      <c r="G1412" s="30"/>
    </row>
    <row r="1413" spans="1:7">
      <c r="A1413" s="21"/>
      <c r="B1413" s="21"/>
      <c r="C1413" s="21"/>
      <c r="E1413" s="22"/>
      <c r="G1413" s="30"/>
    </row>
    <row r="1414" spans="1:7">
      <c r="A1414" s="21"/>
      <c r="B1414" s="21"/>
      <c r="C1414" s="21"/>
      <c r="E1414" s="22"/>
      <c r="G1414" s="30"/>
    </row>
    <row r="1415" spans="1:7">
      <c r="A1415" s="21"/>
      <c r="B1415" s="21"/>
      <c r="C1415" s="21"/>
      <c r="E1415" s="22"/>
      <c r="G1415" s="30"/>
    </row>
    <row r="1416" spans="1:7">
      <c r="A1416" s="21"/>
      <c r="B1416" s="21"/>
      <c r="C1416" s="21"/>
      <c r="E1416" s="22"/>
      <c r="G1416" s="30"/>
    </row>
    <row r="1417" spans="1:7">
      <c r="A1417" s="21"/>
      <c r="B1417" s="21"/>
      <c r="C1417" s="21"/>
      <c r="E1417" s="22"/>
      <c r="G1417" s="30"/>
    </row>
    <row r="1418" spans="1:7">
      <c r="A1418" s="21"/>
      <c r="B1418" s="21"/>
      <c r="C1418" s="21"/>
      <c r="E1418" s="22"/>
      <c r="G1418" s="30"/>
    </row>
    <row r="1419" spans="1:7">
      <c r="A1419" s="21"/>
      <c r="B1419" s="21"/>
      <c r="C1419" s="21"/>
      <c r="E1419" s="22"/>
      <c r="G1419" s="30"/>
    </row>
    <row r="1420" spans="1:7">
      <c r="A1420" s="21"/>
      <c r="B1420" s="21"/>
      <c r="C1420" s="21"/>
      <c r="E1420" s="22"/>
      <c r="G1420" s="30"/>
    </row>
    <row r="1421" spans="1:7">
      <c r="A1421" s="21"/>
      <c r="B1421" s="21"/>
      <c r="C1421" s="21"/>
      <c r="E1421" s="22"/>
      <c r="G1421" s="30"/>
    </row>
    <row r="1422" spans="1:7">
      <c r="A1422" s="21"/>
      <c r="B1422" s="21"/>
      <c r="C1422" s="21"/>
      <c r="E1422" s="22"/>
      <c r="G1422" s="30"/>
    </row>
    <row r="1423" spans="1:7">
      <c r="A1423" s="21"/>
      <c r="B1423" s="21"/>
      <c r="C1423" s="21"/>
      <c r="E1423" s="22"/>
      <c r="G1423" s="30"/>
    </row>
    <row r="1424" spans="1:7">
      <c r="A1424" s="21"/>
      <c r="B1424" s="21"/>
      <c r="C1424" s="21"/>
      <c r="E1424" s="22"/>
      <c r="G1424" s="30"/>
    </row>
    <row r="1425" spans="1:7">
      <c r="A1425" s="21"/>
      <c r="B1425" s="21"/>
      <c r="C1425" s="21"/>
      <c r="E1425" s="22"/>
      <c r="G1425" s="30"/>
    </row>
    <row r="1426" spans="1:7">
      <c r="A1426" s="21"/>
      <c r="B1426" s="21"/>
      <c r="C1426" s="21"/>
      <c r="E1426" s="22"/>
      <c r="G1426" s="30"/>
    </row>
    <row r="1427" spans="1:7">
      <c r="A1427" s="21"/>
      <c r="B1427" s="21"/>
      <c r="C1427" s="21"/>
      <c r="E1427" s="22"/>
      <c r="G1427" s="30"/>
    </row>
    <row r="1428" spans="1:7">
      <c r="A1428" s="21"/>
      <c r="B1428" s="21"/>
      <c r="C1428" s="21"/>
      <c r="E1428" s="22"/>
      <c r="G1428" s="30"/>
    </row>
    <row r="1429" spans="1:7">
      <c r="A1429" s="21"/>
      <c r="B1429" s="21"/>
      <c r="C1429" s="21"/>
      <c r="E1429" s="22"/>
      <c r="G1429" s="30"/>
    </row>
    <row r="1430" spans="1:7">
      <c r="A1430" s="21"/>
      <c r="B1430" s="21"/>
      <c r="C1430" s="21"/>
      <c r="E1430" s="22"/>
      <c r="G1430" s="30"/>
    </row>
    <row r="1431" spans="1:7">
      <c r="A1431" s="21"/>
      <c r="B1431" s="21"/>
      <c r="C1431" s="21"/>
      <c r="E1431" s="22"/>
      <c r="G1431" s="30"/>
    </row>
    <row r="1432" spans="1:7">
      <c r="A1432" s="21"/>
      <c r="B1432" s="21"/>
      <c r="C1432" s="21"/>
      <c r="E1432" s="22"/>
      <c r="G1432" s="30"/>
    </row>
    <row r="1433" spans="1:7">
      <c r="A1433" s="21"/>
      <c r="B1433" s="21"/>
      <c r="C1433" s="21"/>
      <c r="E1433" s="22"/>
      <c r="G1433" s="30"/>
    </row>
    <row r="1434" spans="1:7">
      <c r="A1434" s="21"/>
      <c r="B1434" s="21"/>
      <c r="C1434" s="21"/>
      <c r="E1434" s="22"/>
      <c r="G1434" s="30"/>
    </row>
    <row r="1435" spans="1:7">
      <c r="A1435" s="21"/>
      <c r="B1435" s="21"/>
      <c r="C1435" s="21"/>
      <c r="E1435" s="22"/>
      <c r="G1435" s="30"/>
    </row>
    <row r="1436" spans="1:7">
      <c r="A1436" s="21"/>
      <c r="B1436" s="21"/>
      <c r="C1436" s="21"/>
      <c r="E1436" s="22"/>
      <c r="G1436" s="30"/>
    </row>
    <row r="1437" spans="1:7">
      <c r="A1437" s="21"/>
      <c r="B1437" s="21"/>
      <c r="C1437" s="21"/>
      <c r="E1437" s="22"/>
      <c r="G1437" s="30"/>
    </row>
    <row r="1438" spans="1:7">
      <c r="A1438" s="21"/>
      <c r="B1438" s="21"/>
      <c r="C1438" s="21"/>
      <c r="E1438" s="22"/>
      <c r="G1438" s="30"/>
    </row>
    <row r="1439" spans="1:7">
      <c r="A1439" s="21"/>
      <c r="B1439" s="21"/>
      <c r="C1439" s="21"/>
      <c r="E1439" s="22"/>
      <c r="G1439" s="30"/>
    </row>
    <row r="1440" spans="1:7">
      <c r="A1440" s="21"/>
      <c r="B1440" s="21"/>
      <c r="C1440" s="21"/>
      <c r="E1440" s="22"/>
      <c r="G1440" s="30"/>
    </row>
    <row r="1441" spans="1:7">
      <c r="A1441" s="21"/>
      <c r="B1441" s="21"/>
      <c r="C1441" s="21"/>
      <c r="E1441" s="22"/>
      <c r="G1441" s="30"/>
    </row>
    <row r="1442" spans="1:7">
      <c r="A1442" s="21"/>
      <c r="B1442" s="21"/>
      <c r="C1442" s="21"/>
      <c r="E1442" s="22"/>
      <c r="G1442" s="30"/>
    </row>
    <row r="1443" spans="1:7">
      <c r="A1443" s="21"/>
      <c r="B1443" s="21"/>
      <c r="C1443" s="21"/>
      <c r="E1443" s="22"/>
      <c r="G1443" s="30"/>
    </row>
    <row r="1444" spans="1:7">
      <c r="A1444" s="21"/>
      <c r="B1444" s="21"/>
      <c r="C1444" s="21"/>
      <c r="E1444" s="22"/>
      <c r="G1444" s="30"/>
    </row>
    <row r="1445" spans="1:7">
      <c r="A1445" s="21"/>
      <c r="B1445" s="21"/>
      <c r="C1445" s="21"/>
      <c r="E1445" s="22"/>
      <c r="G1445" s="30"/>
    </row>
    <row r="1446" spans="1:7">
      <c r="A1446" s="21"/>
      <c r="B1446" s="21"/>
      <c r="C1446" s="21"/>
      <c r="E1446" s="22"/>
      <c r="G1446" s="30"/>
    </row>
    <row r="1447" spans="1:7">
      <c r="A1447" s="21"/>
      <c r="B1447" s="21"/>
      <c r="C1447" s="21"/>
      <c r="E1447" s="22"/>
      <c r="G1447" s="30"/>
    </row>
    <row r="1448" spans="1:7">
      <c r="A1448" s="21"/>
      <c r="B1448" s="21"/>
      <c r="C1448" s="21"/>
      <c r="E1448" s="22"/>
      <c r="G1448" s="30"/>
    </row>
    <row r="1449" spans="1:7">
      <c r="A1449" s="21"/>
      <c r="B1449" s="21"/>
      <c r="C1449" s="21"/>
      <c r="E1449" s="22"/>
      <c r="G1449" s="30"/>
    </row>
    <row r="1450" spans="1:7">
      <c r="A1450" s="21"/>
      <c r="B1450" s="21"/>
      <c r="C1450" s="21"/>
      <c r="E1450" s="22"/>
      <c r="G1450" s="30"/>
    </row>
    <row r="1451" spans="1:7">
      <c r="A1451" s="21"/>
      <c r="B1451" s="21"/>
      <c r="C1451" s="21"/>
      <c r="E1451" s="22"/>
      <c r="G1451" s="30"/>
    </row>
    <row r="1452" spans="1:7">
      <c r="A1452" s="21"/>
      <c r="B1452" s="21"/>
      <c r="C1452" s="21"/>
      <c r="E1452" s="22"/>
      <c r="G1452" s="30"/>
    </row>
    <row r="1453" spans="1:7">
      <c r="A1453" s="21"/>
      <c r="B1453" s="21"/>
      <c r="C1453" s="21"/>
      <c r="E1453" s="22"/>
      <c r="G1453" s="30"/>
    </row>
    <row r="1454" spans="1:7">
      <c r="A1454" s="21"/>
      <c r="B1454" s="21"/>
      <c r="C1454" s="21"/>
      <c r="E1454" s="22"/>
      <c r="G1454" s="30"/>
    </row>
    <row r="1455" spans="1:7">
      <c r="A1455" s="21"/>
      <c r="B1455" s="21"/>
      <c r="C1455" s="21"/>
      <c r="E1455" s="22"/>
      <c r="G1455" s="30"/>
    </row>
    <row r="1456" spans="1:7">
      <c r="A1456" s="21"/>
      <c r="B1456" s="21"/>
      <c r="C1456" s="21"/>
      <c r="E1456" s="22"/>
      <c r="G1456" s="30"/>
    </row>
    <row r="1457" spans="1:7">
      <c r="A1457" s="21"/>
      <c r="B1457" s="21"/>
      <c r="C1457" s="21"/>
      <c r="E1457" s="22"/>
      <c r="G1457" s="30"/>
    </row>
    <row r="1458" spans="1:7">
      <c r="A1458" s="21"/>
      <c r="B1458" s="21"/>
      <c r="C1458" s="21"/>
      <c r="E1458" s="22"/>
      <c r="G1458" s="30"/>
    </row>
    <row r="1459" spans="1:7">
      <c r="A1459" s="21"/>
      <c r="B1459" s="21"/>
      <c r="C1459" s="21"/>
      <c r="E1459" s="22"/>
      <c r="G1459" s="30"/>
    </row>
    <row r="1460" spans="1:7">
      <c r="A1460" s="21"/>
      <c r="B1460" s="21"/>
      <c r="C1460" s="21"/>
      <c r="E1460" s="22"/>
      <c r="G1460" s="30"/>
    </row>
    <row r="1461" spans="1:7">
      <c r="A1461" s="21"/>
      <c r="B1461" s="21"/>
      <c r="C1461" s="21"/>
      <c r="E1461" s="22"/>
      <c r="G1461" s="30"/>
    </row>
    <row r="1462" spans="1:7">
      <c r="A1462" s="21"/>
      <c r="B1462" s="21"/>
      <c r="C1462" s="21"/>
      <c r="E1462" s="22"/>
      <c r="G1462" s="30"/>
    </row>
    <row r="1463" spans="1:7">
      <c r="A1463" s="21"/>
      <c r="B1463" s="21"/>
      <c r="C1463" s="21"/>
      <c r="E1463" s="22"/>
      <c r="G1463" s="30"/>
    </row>
    <row r="1464" spans="1:7">
      <c r="A1464" s="21"/>
      <c r="B1464" s="21"/>
      <c r="C1464" s="21"/>
      <c r="E1464" s="22"/>
      <c r="G1464" s="30"/>
    </row>
    <row r="1465" spans="1:7">
      <c r="A1465" s="21"/>
      <c r="B1465" s="21"/>
      <c r="C1465" s="21"/>
      <c r="E1465" s="22"/>
      <c r="G1465" s="30"/>
    </row>
    <row r="1466" spans="1:7">
      <c r="A1466" s="21"/>
      <c r="B1466" s="21"/>
      <c r="C1466" s="21"/>
      <c r="E1466" s="22"/>
      <c r="G1466" s="30"/>
    </row>
    <row r="1467" spans="1:7">
      <c r="A1467" s="21"/>
      <c r="B1467" s="21"/>
      <c r="C1467" s="21"/>
      <c r="E1467" s="22"/>
      <c r="G1467" s="30"/>
    </row>
    <row r="1468" spans="1:7">
      <c r="A1468" s="21"/>
      <c r="B1468" s="21"/>
      <c r="C1468" s="21"/>
      <c r="E1468" s="22"/>
      <c r="G1468" s="30"/>
    </row>
    <row r="1469" spans="1:7">
      <c r="A1469" s="21"/>
      <c r="B1469" s="21"/>
      <c r="C1469" s="21"/>
      <c r="E1469" s="22"/>
      <c r="G1469" s="30"/>
    </row>
    <row r="1470" spans="1:7">
      <c r="A1470" s="21"/>
      <c r="B1470" s="21"/>
      <c r="C1470" s="21"/>
      <c r="E1470" s="22"/>
      <c r="G1470" s="30"/>
    </row>
    <row r="1471" spans="1:7">
      <c r="A1471" s="21"/>
      <c r="B1471" s="21"/>
      <c r="C1471" s="21"/>
      <c r="E1471" s="22"/>
      <c r="G1471" s="30"/>
    </row>
    <row r="1472" spans="1:7">
      <c r="A1472" s="21"/>
      <c r="B1472" s="21"/>
      <c r="C1472" s="21"/>
      <c r="E1472" s="22"/>
      <c r="G1472" s="30"/>
    </row>
    <row r="1473" spans="1:7">
      <c r="A1473" s="21"/>
      <c r="B1473" s="21"/>
      <c r="C1473" s="21"/>
      <c r="E1473" s="22"/>
      <c r="G1473" s="30"/>
    </row>
    <row r="1474" spans="1:7">
      <c r="A1474" s="21"/>
      <c r="B1474" s="21"/>
      <c r="C1474" s="21"/>
      <c r="E1474" s="22"/>
      <c r="G1474" s="30"/>
    </row>
    <row r="1475" spans="1:7">
      <c r="A1475" s="21"/>
      <c r="B1475" s="21"/>
      <c r="C1475" s="21"/>
      <c r="E1475" s="22"/>
      <c r="G1475" s="30"/>
    </row>
    <row r="1476" spans="1:7">
      <c r="A1476" s="21"/>
      <c r="B1476" s="21"/>
      <c r="C1476" s="21"/>
      <c r="E1476" s="22"/>
      <c r="G1476" s="30"/>
    </row>
    <row r="1477" spans="1:7">
      <c r="A1477" s="21"/>
      <c r="B1477" s="21"/>
      <c r="C1477" s="21"/>
      <c r="E1477" s="22"/>
      <c r="G1477" s="30"/>
    </row>
    <row r="1478" spans="1:7">
      <c r="A1478" s="21"/>
      <c r="B1478" s="21"/>
      <c r="C1478" s="21"/>
      <c r="E1478" s="22"/>
      <c r="G1478" s="30"/>
    </row>
    <row r="1479" spans="1:7">
      <c r="A1479" s="21"/>
      <c r="B1479" s="21"/>
      <c r="C1479" s="21"/>
      <c r="E1479" s="22"/>
      <c r="G1479" s="30"/>
    </row>
    <row r="1480" spans="1:7">
      <c r="A1480" s="21"/>
      <c r="B1480" s="21"/>
      <c r="C1480" s="21"/>
      <c r="E1480" s="22"/>
      <c r="G1480" s="30"/>
    </row>
    <row r="1481" spans="1:7">
      <c r="A1481" s="21"/>
      <c r="B1481" s="21"/>
      <c r="C1481" s="21"/>
      <c r="E1481" s="22"/>
      <c r="G1481" s="30"/>
    </row>
    <row r="1482" spans="1:7">
      <c r="A1482" s="21"/>
      <c r="B1482" s="21"/>
      <c r="C1482" s="21"/>
      <c r="E1482" s="22"/>
      <c r="G1482" s="30"/>
    </row>
    <row r="1483" spans="1:7">
      <c r="A1483" s="21"/>
      <c r="B1483" s="21"/>
      <c r="C1483" s="21"/>
      <c r="E1483" s="22"/>
      <c r="G1483" s="30"/>
    </row>
    <row r="1484" spans="1:7">
      <c r="A1484" s="21"/>
      <c r="B1484" s="21"/>
      <c r="C1484" s="21"/>
      <c r="E1484" s="22"/>
      <c r="G1484" s="30"/>
    </row>
    <row r="1485" spans="1:7">
      <c r="A1485" s="21"/>
      <c r="B1485" s="21"/>
      <c r="C1485" s="21"/>
      <c r="E1485" s="22"/>
      <c r="G1485" s="30"/>
    </row>
    <row r="1486" spans="1:7">
      <c r="A1486" s="21"/>
      <c r="B1486" s="21"/>
      <c r="C1486" s="21"/>
      <c r="E1486" s="22"/>
      <c r="G1486" s="30"/>
    </row>
    <row r="1487" spans="1:7">
      <c r="A1487" s="21"/>
      <c r="B1487" s="21"/>
      <c r="C1487" s="21"/>
      <c r="E1487" s="22"/>
      <c r="G1487" s="30"/>
    </row>
    <row r="1488" spans="1:7">
      <c r="A1488" s="21"/>
      <c r="B1488" s="21"/>
      <c r="C1488" s="21"/>
      <c r="E1488" s="22"/>
      <c r="G1488" s="30"/>
    </row>
    <row r="1489" spans="1:7">
      <c r="A1489" s="21"/>
      <c r="B1489" s="21"/>
      <c r="C1489" s="21"/>
      <c r="E1489" s="22"/>
      <c r="G1489" s="30"/>
    </row>
    <row r="1490" spans="1:7">
      <c r="A1490" s="21"/>
      <c r="B1490" s="21"/>
      <c r="C1490" s="21"/>
      <c r="E1490" s="22"/>
      <c r="G1490" s="30"/>
    </row>
    <row r="1491" spans="1:7">
      <c r="A1491" s="21"/>
      <c r="B1491" s="21"/>
      <c r="C1491" s="21"/>
      <c r="E1491" s="22"/>
      <c r="G1491" s="30"/>
    </row>
    <row r="1492" spans="1:7">
      <c r="A1492" s="21"/>
      <c r="B1492" s="21"/>
      <c r="C1492" s="21"/>
      <c r="E1492" s="22"/>
      <c r="G1492" s="30"/>
    </row>
    <row r="1493" spans="1:7">
      <c r="A1493" s="21"/>
      <c r="B1493" s="21"/>
      <c r="C1493" s="21"/>
      <c r="E1493" s="22"/>
      <c r="G1493" s="30"/>
    </row>
    <row r="1494" spans="1:7">
      <c r="A1494" s="21"/>
      <c r="B1494" s="21"/>
      <c r="C1494" s="21"/>
      <c r="E1494" s="22"/>
      <c r="G1494" s="30"/>
    </row>
    <row r="1495" spans="1:7">
      <c r="A1495" s="21"/>
      <c r="B1495" s="21"/>
      <c r="C1495" s="21"/>
      <c r="E1495" s="22"/>
      <c r="G1495" s="30"/>
    </row>
    <row r="1496" spans="1:7">
      <c r="A1496" s="21"/>
      <c r="B1496" s="21"/>
      <c r="C1496" s="21"/>
      <c r="E1496" s="22"/>
      <c r="G1496" s="30"/>
    </row>
    <row r="1497" spans="1:7">
      <c r="A1497" s="21"/>
      <c r="B1497" s="21"/>
      <c r="C1497" s="21"/>
      <c r="E1497" s="22"/>
      <c r="G1497" s="30"/>
    </row>
    <row r="1498" spans="1:7">
      <c r="A1498" s="21"/>
      <c r="B1498" s="21"/>
      <c r="C1498" s="21"/>
      <c r="E1498" s="22"/>
      <c r="G1498" s="30"/>
    </row>
    <row r="1499" spans="1:7">
      <c r="A1499" s="21"/>
      <c r="B1499" s="21"/>
      <c r="C1499" s="21"/>
      <c r="E1499" s="22"/>
      <c r="G1499" s="30"/>
    </row>
    <row r="1500" spans="1:7">
      <c r="A1500" s="21"/>
      <c r="B1500" s="21"/>
      <c r="C1500" s="21"/>
      <c r="E1500" s="22"/>
      <c r="G1500" s="30"/>
    </row>
    <row r="1501" spans="1:7">
      <c r="A1501" s="21"/>
      <c r="B1501" s="21"/>
      <c r="C1501" s="21"/>
      <c r="E1501" s="22"/>
      <c r="G1501" s="30"/>
    </row>
    <row r="1502" spans="1:7">
      <c r="A1502" s="21"/>
      <c r="B1502" s="21"/>
      <c r="C1502" s="21"/>
      <c r="E1502" s="22"/>
      <c r="G1502" s="30"/>
    </row>
    <row r="1503" spans="1:7">
      <c r="A1503" s="21"/>
      <c r="B1503" s="21"/>
      <c r="C1503" s="21"/>
      <c r="E1503" s="22"/>
      <c r="G1503" s="30"/>
    </row>
    <row r="1504" spans="1:7">
      <c r="A1504" s="21"/>
      <c r="B1504" s="21"/>
      <c r="C1504" s="21"/>
      <c r="E1504" s="22"/>
      <c r="G1504" s="30"/>
    </row>
    <row r="1505" spans="1:7">
      <c r="A1505" s="21"/>
      <c r="B1505" s="21"/>
      <c r="C1505" s="21"/>
      <c r="E1505" s="22"/>
      <c r="G1505" s="30"/>
    </row>
    <row r="1506" spans="1:7">
      <c r="A1506" s="21"/>
      <c r="B1506" s="21"/>
      <c r="C1506" s="21"/>
      <c r="E1506" s="22"/>
      <c r="G1506" s="30"/>
    </row>
    <row r="1507" spans="1:7">
      <c r="A1507" s="21"/>
      <c r="B1507" s="21"/>
      <c r="C1507" s="21"/>
      <c r="E1507" s="22"/>
      <c r="G1507" s="30"/>
    </row>
    <row r="1508" spans="1:7">
      <c r="A1508" s="21"/>
      <c r="B1508" s="21"/>
      <c r="C1508" s="21"/>
      <c r="E1508" s="22"/>
      <c r="G1508" s="30"/>
    </row>
    <row r="1509" spans="1:7">
      <c r="A1509" s="21"/>
      <c r="B1509" s="21"/>
      <c r="C1509" s="21"/>
      <c r="E1509" s="22"/>
      <c r="G1509" s="30"/>
    </row>
    <row r="1510" spans="1:7">
      <c r="A1510" s="21"/>
      <c r="B1510" s="21"/>
      <c r="C1510" s="21"/>
      <c r="E1510" s="22"/>
      <c r="G1510" s="30"/>
    </row>
    <row r="1511" spans="1:7">
      <c r="A1511" s="21"/>
      <c r="B1511" s="21"/>
      <c r="C1511" s="21"/>
      <c r="E1511" s="22"/>
      <c r="G1511" s="30"/>
    </row>
    <row r="1512" spans="1:7">
      <c r="A1512" s="21"/>
      <c r="B1512" s="21"/>
      <c r="C1512" s="21"/>
      <c r="E1512" s="22"/>
      <c r="G1512" s="30"/>
    </row>
    <row r="1513" spans="1:7">
      <c r="A1513" s="21"/>
      <c r="B1513" s="21"/>
      <c r="C1513" s="21"/>
      <c r="E1513" s="22"/>
      <c r="G1513" s="30"/>
    </row>
    <row r="1514" spans="1:7">
      <c r="A1514" s="21"/>
      <c r="B1514" s="21"/>
      <c r="C1514" s="21"/>
      <c r="E1514" s="22"/>
      <c r="G1514" s="30"/>
    </row>
    <row r="1515" spans="1:7">
      <c r="A1515" s="21"/>
      <c r="B1515" s="21"/>
      <c r="C1515" s="21"/>
      <c r="E1515" s="22"/>
      <c r="G1515" s="30"/>
    </row>
    <row r="1516" spans="1:7">
      <c r="A1516" s="21"/>
      <c r="B1516" s="21"/>
      <c r="C1516" s="21"/>
      <c r="E1516" s="22"/>
      <c r="G1516" s="30"/>
    </row>
    <row r="1517" spans="1:7">
      <c r="A1517" s="21"/>
      <c r="B1517" s="21"/>
      <c r="C1517" s="21"/>
      <c r="E1517" s="22"/>
      <c r="G1517" s="30"/>
    </row>
    <row r="1518" spans="1:7">
      <c r="A1518" s="21"/>
      <c r="B1518" s="21"/>
      <c r="C1518" s="21"/>
      <c r="E1518" s="22"/>
      <c r="G1518" s="30"/>
    </row>
    <row r="1519" spans="1:7">
      <c r="A1519" s="21"/>
      <c r="B1519" s="21"/>
      <c r="C1519" s="21"/>
      <c r="E1519" s="22"/>
      <c r="G1519" s="30"/>
    </row>
    <row r="1520" spans="1:7">
      <c r="A1520" s="21"/>
      <c r="B1520" s="21"/>
      <c r="C1520" s="21"/>
      <c r="E1520" s="22"/>
      <c r="G1520" s="30"/>
    </row>
    <row r="1521" spans="1:7">
      <c r="A1521" s="21"/>
      <c r="B1521" s="21"/>
      <c r="C1521" s="21"/>
      <c r="E1521" s="22"/>
      <c r="G1521" s="30"/>
    </row>
    <row r="1522" spans="1:7">
      <c r="A1522" s="21"/>
      <c r="B1522" s="21"/>
      <c r="C1522" s="21"/>
      <c r="E1522" s="22"/>
      <c r="G1522" s="30"/>
    </row>
    <row r="1523" spans="1:7">
      <c r="A1523" s="21"/>
      <c r="B1523" s="21"/>
      <c r="C1523" s="21"/>
      <c r="E1523" s="22"/>
      <c r="G1523" s="30"/>
    </row>
    <row r="1524" spans="1:7">
      <c r="A1524" s="21"/>
      <c r="B1524" s="21"/>
      <c r="C1524" s="21"/>
      <c r="E1524" s="22"/>
      <c r="G1524" s="30"/>
    </row>
    <row r="1525" spans="1:7">
      <c r="A1525" s="21"/>
      <c r="B1525" s="21"/>
      <c r="C1525" s="21"/>
      <c r="E1525" s="22"/>
      <c r="G1525" s="30"/>
    </row>
    <row r="1526" spans="1:7">
      <c r="A1526" s="21"/>
      <c r="B1526" s="21"/>
      <c r="C1526" s="21"/>
      <c r="E1526" s="22"/>
      <c r="G1526" s="30"/>
    </row>
    <row r="1527" spans="1:7">
      <c r="A1527" s="21"/>
      <c r="B1527" s="21"/>
      <c r="C1527" s="21"/>
      <c r="E1527" s="22"/>
      <c r="G1527" s="30"/>
    </row>
    <row r="1528" spans="1:7">
      <c r="A1528" s="21"/>
      <c r="B1528" s="21"/>
      <c r="C1528" s="21"/>
      <c r="E1528" s="22"/>
      <c r="G1528" s="30"/>
    </row>
    <row r="1529" spans="1:7">
      <c r="A1529" s="21"/>
      <c r="B1529" s="21"/>
      <c r="C1529" s="21"/>
      <c r="E1529" s="22"/>
      <c r="G1529" s="30"/>
    </row>
    <row r="1530" spans="1:7">
      <c r="A1530" s="21"/>
      <c r="B1530" s="21"/>
      <c r="C1530" s="21"/>
      <c r="E1530" s="22"/>
      <c r="G1530" s="30"/>
    </row>
    <row r="1531" spans="1:7">
      <c r="A1531" s="21"/>
      <c r="B1531" s="21"/>
      <c r="C1531" s="21"/>
      <c r="E1531" s="22"/>
      <c r="G1531" s="30"/>
    </row>
    <row r="1532" spans="1:7">
      <c r="A1532" s="21"/>
      <c r="B1532" s="21"/>
      <c r="C1532" s="21"/>
      <c r="E1532" s="22"/>
      <c r="G1532" s="30"/>
    </row>
    <row r="1533" spans="1:7">
      <c r="A1533" s="21"/>
      <c r="B1533" s="21"/>
      <c r="C1533" s="21"/>
      <c r="E1533" s="22"/>
      <c r="G1533" s="30"/>
    </row>
    <row r="1534" spans="1:7">
      <c r="A1534" s="21"/>
      <c r="B1534" s="21"/>
      <c r="C1534" s="21"/>
      <c r="E1534" s="22"/>
      <c r="G1534" s="30"/>
    </row>
    <row r="1535" spans="1:7">
      <c r="A1535" s="21"/>
      <c r="B1535" s="21"/>
      <c r="C1535" s="21"/>
      <c r="E1535" s="22"/>
      <c r="G1535" s="30"/>
    </row>
    <row r="1536" spans="1:7">
      <c r="A1536" s="21"/>
      <c r="B1536" s="21"/>
      <c r="C1536" s="21"/>
      <c r="E1536" s="22"/>
      <c r="G1536" s="30"/>
    </row>
    <row r="1537" spans="1:7">
      <c r="A1537" s="21"/>
      <c r="B1537" s="21"/>
      <c r="C1537" s="21"/>
      <c r="E1537" s="22"/>
      <c r="G1537" s="30"/>
    </row>
    <row r="1538" spans="1:7">
      <c r="A1538" s="21"/>
      <c r="B1538" s="21"/>
      <c r="C1538" s="21"/>
      <c r="E1538" s="22"/>
      <c r="G1538" s="30"/>
    </row>
    <row r="1539" spans="1:7">
      <c r="A1539" s="21"/>
      <c r="B1539" s="21"/>
      <c r="C1539" s="21"/>
      <c r="E1539" s="22"/>
      <c r="G1539" s="30"/>
    </row>
    <row r="1540" spans="1:7">
      <c r="A1540" s="21"/>
      <c r="B1540" s="21"/>
      <c r="C1540" s="21"/>
      <c r="E1540" s="22"/>
      <c r="G1540" s="30"/>
    </row>
    <row r="1541" spans="1:7">
      <c r="A1541" s="21"/>
      <c r="B1541" s="21"/>
      <c r="C1541" s="21"/>
      <c r="E1541" s="22"/>
      <c r="G1541" s="30"/>
    </row>
    <row r="1542" spans="1:7">
      <c r="A1542" s="21"/>
      <c r="B1542" s="21"/>
      <c r="C1542" s="21"/>
      <c r="E1542" s="22"/>
      <c r="G1542" s="30"/>
    </row>
    <row r="1543" spans="1:7">
      <c r="A1543" s="21"/>
      <c r="B1543" s="21"/>
      <c r="C1543" s="21"/>
      <c r="E1543" s="22"/>
      <c r="G1543" s="30"/>
    </row>
    <row r="1544" spans="1:7">
      <c r="A1544" s="21"/>
      <c r="B1544" s="21"/>
      <c r="C1544" s="21"/>
      <c r="E1544" s="22"/>
      <c r="G1544" s="30"/>
    </row>
    <row r="1545" spans="1:7">
      <c r="A1545" s="21"/>
      <c r="B1545" s="21"/>
      <c r="C1545" s="21"/>
      <c r="E1545" s="22"/>
      <c r="G1545" s="30"/>
    </row>
    <row r="1546" spans="1:7">
      <c r="A1546" s="21"/>
      <c r="B1546" s="21"/>
      <c r="C1546" s="21"/>
      <c r="E1546" s="22"/>
      <c r="G1546" s="30"/>
    </row>
    <row r="1547" spans="1:7">
      <c r="A1547" s="21"/>
      <c r="B1547" s="21"/>
      <c r="C1547" s="21"/>
      <c r="E1547" s="22"/>
      <c r="G1547" s="30"/>
    </row>
    <row r="1548" spans="1:7">
      <c r="A1548" s="21"/>
      <c r="B1548" s="21"/>
      <c r="C1548" s="21"/>
      <c r="E1548" s="22"/>
      <c r="G1548" s="30"/>
    </row>
    <row r="1549" spans="1:7">
      <c r="A1549" s="21"/>
      <c r="B1549" s="21"/>
      <c r="C1549" s="21"/>
      <c r="E1549" s="22"/>
      <c r="G1549" s="30"/>
    </row>
    <row r="1550" spans="1:7">
      <c r="A1550" s="21"/>
      <c r="B1550" s="21"/>
      <c r="C1550" s="21"/>
      <c r="E1550" s="22"/>
      <c r="G1550" s="30"/>
    </row>
    <row r="1551" spans="1:7">
      <c r="A1551" s="21"/>
      <c r="B1551" s="21"/>
      <c r="C1551" s="21"/>
      <c r="E1551" s="22"/>
      <c r="G1551" s="30"/>
    </row>
    <row r="1552" spans="1:7">
      <c r="A1552" s="21"/>
      <c r="B1552" s="21"/>
      <c r="C1552" s="21"/>
      <c r="E1552" s="22"/>
      <c r="G1552" s="30"/>
    </row>
    <row r="1553" spans="1:7">
      <c r="A1553" s="21"/>
      <c r="B1553" s="21"/>
      <c r="C1553" s="21"/>
      <c r="E1553" s="22"/>
      <c r="G1553" s="30"/>
    </row>
    <row r="1554" spans="1:7">
      <c r="A1554" s="21"/>
      <c r="B1554" s="21"/>
      <c r="C1554" s="21"/>
      <c r="E1554" s="22"/>
      <c r="G1554" s="30"/>
    </row>
    <row r="1555" spans="1:7">
      <c r="A1555" s="21"/>
      <c r="B1555" s="21"/>
      <c r="C1555" s="21"/>
      <c r="E1555" s="22"/>
      <c r="G1555" s="30"/>
    </row>
    <row r="1556" spans="1:7">
      <c r="A1556" s="21"/>
      <c r="B1556" s="21"/>
      <c r="C1556" s="21"/>
      <c r="E1556" s="22"/>
      <c r="G1556" s="30"/>
    </row>
    <row r="1557" spans="1:7">
      <c r="A1557" s="21"/>
      <c r="B1557" s="21"/>
      <c r="C1557" s="21"/>
      <c r="E1557" s="22"/>
      <c r="G1557" s="30"/>
    </row>
    <row r="1558" spans="1:7">
      <c r="A1558" s="21"/>
      <c r="B1558" s="21"/>
      <c r="C1558" s="21"/>
      <c r="E1558" s="22"/>
      <c r="G1558" s="30"/>
    </row>
    <row r="1559" spans="1:7">
      <c r="A1559" s="21"/>
      <c r="B1559" s="21"/>
      <c r="C1559" s="21"/>
      <c r="E1559" s="22"/>
      <c r="G1559" s="30"/>
    </row>
    <row r="1560" spans="1:7">
      <c r="A1560" s="21"/>
      <c r="B1560" s="21"/>
      <c r="C1560" s="21"/>
      <c r="E1560" s="22"/>
      <c r="G1560" s="30"/>
    </row>
    <row r="1561" spans="1:7">
      <c r="A1561" s="21"/>
      <c r="B1561" s="21"/>
      <c r="C1561" s="21"/>
      <c r="E1561" s="22"/>
      <c r="G1561" s="30"/>
    </row>
    <row r="1562" spans="1:7">
      <c r="A1562" s="21"/>
      <c r="B1562" s="21"/>
      <c r="C1562" s="21"/>
      <c r="E1562" s="22"/>
      <c r="G1562" s="30"/>
    </row>
    <row r="1563" spans="1:7">
      <c r="A1563" s="21"/>
      <c r="B1563" s="21"/>
      <c r="C1563" s="21"/>
      <c r="E1563" s="22"/>
      <c r="G1563" s="30"/>
    </row>
    <row r="1564" spans="1:7">
      <c r="A1564" s="21"/>
      <c r="B1564" s="21"/>
      <c r="C1564" s="21"/>
      <c r="E1564" s="22"/>
      <c r="G1564" s="30"/>
    </row>
    <row r="1565" spans="1:7">
      <c r="A1565" s="21"/>
      <c r="B1565" s="21"/>
      <c r="C1565" s="21"/>
      <c r="E1565" s="22"/>
      <c r="G1565" s="30"/>
    </row>
    <row r="1566" spans="1:7">
      <c r="A1566" s="21"/>
      <c r="B1566" s="21"/>
      <c r="C1566" s="21"/>
      <c r="E1566" s="22"/>
      <c r="G1566" s="30"/>
    </row>
    <row r="1567" spans="1:7">
      <c r="A1567" s="21"/>
      <c r="B1567" s="21"/>
      <c r="C1567" s="21"/>
      <c r="E1567" s="22"/>
      <c r="G1567" s="30"/>
    </row>
    <row r="1568" spans="1:7">
      <c r="A1568" s="21"/>
      <c r="B1568" s="21"/>
      <c r="C1568" s="21"/>
      <c r="E1568" s="22"/>
      <c r="G1568" s="30"/>
    </row>
    <row r="1569" spans="1:7">
      <c r="A1569" s="21"/>
      <c r="B1569" s="21"/>
      <c r="C1569" s="21"/>
      <c r="E1569" s="22"/>
      <c r="G1569" s="30"/>
    </row>
    <row r="1570" spans="1:7">
      <c r="A1570" s="21"/>
      <c r="B1570" s="21"/>
      <c r="C1570" s="21"/>
      <c r="E1570" s="22"/>
      <c r="G1570" s="30"/>
    </row>
    <row r="1571" spans="1:7">
      <c r="A1571" s="21"/>
      <c r="B1571" s="21"/>
      <c r="C1571" s="21"/>
      <c r="E1571" s="22"/>
      <c r="G1571" s="30"/>
    </row>
    <row r="1572" spans="1:7">
      <c r="A1572" s="21"/>
      <c r="B1572" s="21"/>
      <c r="C1572" s="21"/>
      <c r="E1572" s="22"/>
      <c r="G1572" s="30"/>
    </row>
    <row r="1573" spans="1:7">
      <c r="A1573" s="21"/>
      <c r="B1573" s="21"/>
      <c r="C1573" s="21"/>
      <c r="E1573" s="22"/>
      <c r="G1573" s="30"/>
    </row>
    <row r="1574" spans="1:7">
      <c r="A1574" s="21"/>
      <c r="B1574" s="21"/>
      <c r="C1574" s="21"/>
      <c r="E1574" s="22"/>
      <c r="G1574" s="30"/>
    </row>
    <row r="1575" spans="1:7">
      <c r="A1575" s="21"/>
      <c r="B1575" s="21"/>
      <c r="C1575" s="21"/>
      <c r="E1575" s="22"/>
      <c r="G1575" s="30"/>
    </row>
    <row r="1576" spans="1:7">
      <c r="A1576" s="21"/>
      <c r="B1576" s="21"/>
      <c r="C1576" s="21"/>
      <c r="E1576" s="22"/>
      <c r="G1576" s="30"/>
    </row>
    <row r="1577" spans="1:7">
      <c r="A1577" s="21"/>
      <c r="B1577" s="21"/>
      <c r="C1577" s="21"/>
      <c r="E1577" s="22"/>
      <c r="G1577" s="30"/>
    </row>
    <row r="1578" spans="1:7">
      <c r="A1578" s="21"/>
      <c r="B1578" s="21"/>
      <c r="C1578" s="21"/>
      <c r="E1578" s="22"/>
      <c r="G1578" s="30"/>
    </row>
    <row r="1579" spans="1:7">
      <c r="A1579" s="21"/>
      <c r="B1579" s="21"/>
      <c r="C1579" s="21"/>
      <c r="E1579" s="22"/>
      <c r="G1579" s="30"/>
    </row>
    <row r="1580" spans="1:7">
      <c r="A1580" s="21"/>
      <c r="B1580" s="21"/>
      <c r="C1580" s="21"/>
      <c r="E1580" s="22"/>
      <c r="G1580" s="30"/>
    </row>
    <row r="1581" spans="1:7">
      <c r="A1581" s="21"/>
      <c r="B1581" s="21"/>
      <c r="C1581" s="21"/>
      <c r="E1581" s="22"/>
      <c r="G1581" s="30"/>
    </row>
    <row r="1582" spans="1:7">
      <c r="A1582" s="21"/>
      <c r="B1582" s="21"/>
      <c r="C1582" s="21"/>
      <c r="E1582" s="22"/>
      <c r="G1582" s="30"/>
    </row>
    <row r="1583" spans="1:7">
      <c r="A1583" s="21"/>
      <c r="B1583" s="21"/>
      <c r="C1583" s="21"/>
      <c r="E1583" s="22"/>
      <c r="G1583" s="30"/>
    </row>
    <row r="1584" spans="1:7">
      <c r="A1584" s="21"/>
      <c r="B1584" s="21"/>
      <c r="C1584" s="21"/>
      <c r="E1584" s="22"/>
      <c r="G1584" s="30"/>
    </row>
    <row r="1585" spans="1:7">
      <c r="A1585" s="21"/>
      <c r="B1585" s="21"/>
      <c r="C1585" s="21"/>
      <c r="E1585" s="22"/>
      <c r="G1585" s="30"/>
    </row>
    <row r="1586" spans="1:7">
      <c r="A1586" s="21"/>
      <c r="B1586" s="21"/>
      <c r="C1586" s="21"/>
      <c r="E1586" s="22"/>
      <c r="G1586" s="30"/>
    </row>
    <row r="1587" spans="1:7">
      <c r="A1587" s="21"/>
      <c r="B1587" s="21"/>
      <c r="C1587" s="21"/>
      <c r="E1587" s="22"/>
      <c r="G1587" s="30"/>
    </row>
    <row r="1588" spans="1:7">
      <c r="A1588" s="21"/>
      <c r="B1588" s="21"/>
      <c r="C1588" s="21"/>
      <c r="E1588" s="22"/>
      <c r="G1588" s="30"/>
    </row>
    <row r="1589" spans="1:7">
      <c r="A1589" s="21"/>
      <c r="B1589" s="21"/>
      <c r="C1589" s="21"/>
      <c r="E1589" s="22"/>
      <c r="G1589" s="30"/>
    </row>
    <row r="1590" spans="1:7">
      <c r="A1590" s="21"/>
      <c r="B1590" s="21"/>
      <c r="C1590" s="21"/>
      <c r="E1590" s="22"/>
      <c r="G1590" s="30"/>
    </row>
    <row r="1591" spans="1:7">
      <c r="A1591" s="21"/>
      <c r="B1591" s="21"/>
      <c r="C1591" s="21"/>
      <c r="E1591" s="22"/>
      <c r="G1591" s="30"/>
    </row>
    <row r="1592" spans="1:7">
      <c r="A1592" s="21"/>
      <c r="B1592" s="21"/>
      <c r="C1592" s="21"/>
      <c r="E1592" s="22"/>
      <c r="G1592" s="30"/>
    </row>
    <row r="1593" spans="1:7">
      <c r="A1593" s="21"/>
      <c r="B1593" s="21"/>
      <c r="C1593" s="21"/>
      <c r="E1593" s="22"/>
      <c r="G1593" s="30"/>
    </row>
    <row r="1594" spans="1:7">
      <c r="A1594" s="21"/>
      <c r="B1594" s="21"/>
      <c r="C1594" s="21"/>
      <c r="E1594" s="22"/>
      <c r="G1594" s="30"/>
    </row>
    <row r="1595" spans="1:7">
      <c r="A1595" s="21"/>
      <c r="B1595" s="21"/>
      <c r="C1595" s="21"/>
      <c r="E1595" s="22"/>
      <c r="G1595" s="30"/>
    </row>
    <row r="1596" spans="1:7">
      <c r="A1596" s="21"/>
      <c r="B1596" s="21"/>
      <c r="C1596" s="21"/>
      <c r="E1596" s="22"/>
      <c r="G1596" s="30"/>
    </row>
    <row r="1597" spans="1:7">
      <c r="A1597" s="21"/>
      <c r="B1597" s="21"/>
      <c r="C1597" s="21"/>
      <c r="E1597" s="22"/>
      <c r="G1597" s="30"/>
    </row>
    <row r="1598" spans="1:7">
      <c r="A1598" s="21"/>
      <c r="B1598" s="21"/>
      <c r="C1598" s="21"/>
      <c r="E1598" s="22"/>
      <c r="G1598" s="30"/>
    </row>
    <row r="1599" spans="1:7">
      <c r="A1599" s="21"/>
      <c r="B1599" s="21"/>
      <c r="C1599" s="21"/>
      <c r="E1599" s="22"/>
      <c r="G1599" s="30"/>
    </row>
    <row r="1600" spans="1:7">
      <c r="A1600" s="21"/>
      <c r="B1600" s="21"/>
      <c r="C1600" s="21"/>
      <c r="E1600" s="22"/>
      <c r="G1600" s="30"/>
    </row>
    <row r="1601" spans="1:7">
      <c r="A1601" s="21"/>
      <c r="B1601" s="21"/>
      <c r="C1601" s="21"/>
      <c r="E1601" s="22"/>
      <c r="G1601" s="30"/>
    </row>
    <row r="1602" spans="1:7">
      <c r="A1602" s="21"/>
      <c r="B1602" s="21"/>
      <c r="C1602" s="21"/>
      <c r="E1602" s="22"/>
      <c r="G1602" s="30"/>
    </row>
    <row r="1603" spans="1:7">
      <c r="A1603" s="21"/>
      <c r="B1603" s="21"/>
      <c r="C1603" s="21"/>
      <c r="E1603" s="22"/>
      <c r="G1603" s="30"/>
    </row>
    <row r="1604" spans="1:7">
      <c r="A1604" s="21"/>
      <c r="B1604" s="21"/>
      <c r="C1604" s="21"/>
      <c r="E1604" s="22"/>
      <c r="G1604" s="30"/>
    </row>
    <row r="1605" spans="1:7">
      <c r="A1605" s="21"/>
      <c r="B1605" s="21"/>
      <c r="C1605" s="21"/>
      <c r="E1605" s="22"/>
      <c r="G1605" s="30"/>
    </row>
    <row r="1606" spans="1:7">
      <c r="A1606" s="21"/>
      <c r="B1606" s="21"/>
      <c r="C1606" s="21"/>
      <c r="E1606" s="22"/>
      <c r="G1606" s="30"/>
    </row>
    <row r="1607" spans="1:7">
      <c r="A1607" s="21"/>
      <c r="B1607" s="21"/>
      <c r="C1607" s="21"/>
      <c r="E1607" s="22"/>
      <c r="G1607" s="30"/>
    </row>
    <row r="1608" spans="1:7">
      <c r="A1608" s="21"/>
      <c r="B1608" s="21"/>
      <c r="C1608" s="21"/>
      <c r="E1608" s="22"/>
      <c r="G1608" s="30"/>
    </row>
    <row r="1609" spans="1:7">
      <c r="A1609" s="21"/>
      <c r="B1609" s="21"/>
      <c r="C1609" s="21"/>
      <c r="E1609" s="22"/>
      <c r="G1609" s="30"/>
    </row>
    <row r="1610" spans="1:7">
      <c r="A1610" s="21"/>
      <c r="B1610" s="21"/>
      <c r="C1610" s="21"/>
      <c r="E1610" s="22"/>
      <c r="G1610" s="30"/>
    </row>
    <row r="1611" spans="1:7">
      <c r="A1611" s="21"/>
      <c r="B1611" s="21"/>
      <c r="C1611" s="21"/>
      <c r="E1611" s="22"/>
      <c r="G1611" s="30"/>
    </row>
    <row r="1612" spans="1:7">
      <c r="A1612" s="21"/>
      <c r="B1612" s="21"/>
      <c r="C1612" s="21"/>
      <c r="E1612" s="22"/>
      <c r="G1612" s="30"/>
    </row>
    <row r="1613" spans="1:7">
      <c r="A1613" s="21"/>
      <c r="B1613" s="21"/>
      <c r="C1613" s="21"/>
      <c r="E1613" s="22"/>
      <c r="G1613" s="30"/>
    </row>
    <row r="1614" spans="1:7">
      <c r="A1614" s="21"/>
      <c r="B1614" s="21"/>
      <c r="C1614" s="21"/>
      <c r="E1614" s="22"/>
      <c r="G1614" s="30"/>
    </row>
    <row r="1615" spans="1:7">
      <c r="A1615" s="21"/>
      <c r="B1615" s="21"/>
      <c r="C1615" s="21"/>
      <c r="E1615" s="22"/>
      <c r="G1615" s="30"/>
    </row>
    <row r="1616" spans="1:7">
      <c r="A1616" s="21"/>
      <c r="B1616" s="21"/>
      <c r="C1616" s="21"/>
      <c r="E1616" s="22"/>
      <c r="G1616" s="30"/>
    </row>
    <row r="1617" spans="1:7">
      <c r="A1617" s="21"/>
      <c r="B1617" s="21"/>
      <c r="C1617" s="21"/>
      <c r="E1617" s="22"/>
      <c r="G1617" s="30"/>
    </row>
    <row r="1618" spans="1:7">
      <c r="A1618" s="21"/>
      <c r="B1618" s="21"/>
      <c r="C1618" s="21"/>
      <c r="E1618" s="22"/>
      <c r="G1618" s="30"/>
    </row>
    <row r="1619" spans="1:7">
      <c r="A1619" s="21"/>
      <c r="B1619" s="21"/>
      <c r="C1619" s="21"/>
      <c r="E1619" s="22"/>
      <c r="G1619" s="30"/>
    </row>
    <row r="1620" spans="1:7">
      <c r="A1620" s="21"/>
      <c r="B1620" s="21"/>
      <c r="C1620" s="21"/>
      <c r="E1620" s="22"/>
      <c r="G1620" s="30"/>
    </row>
    <row r="1621" spans="1:7">
      <c r="A1621" s="21"/>
      <c r="B1621" s="21"/>
      <c r="C1621" s="21"/>
      <c r="E1621" s="22"/>
      <c r="G1621" s="30"/>
    </row>
    <row r="1622" spans="1:7">
      <c r="A1622" s="21"/>
      <c r="B1622" s="21"/>
      <c r="C1622" s="21"/>
      <c r="E1622" s="22"/>
      <c r="G1622" s="30"/>
    </row>
    <row r="1623" spans="1:7">
      <c r="A1623" s="21"/>
      <c r="B1623" s="21"/>
      <c r="C1623" s="21"/>
      <c r="E1623" s="22"/>
      <c r="G1623" s="30"/>
    </row>
    <row r="1624" spans="1:7">
      <c r="A1624" s="21"/>
      <c r="B1624" s="21"/>
      <c r="C1624" s="21"/>
      <c r="E1624" s="22"/>
      <c r="G1624" s="30"/>
    </row>
    <row r="1625" spans="1:7">
      <c r="A1625" s="21"/>
      <c r="B1625" s="21"/>
      <c r="C1625" s="21"/>
      <c r="E1625" s="22"/>
      <c r="G1625" s="30"/>
    </row>
    <row r="1626" spans="1:7">
      <c r="A1626" s="21"/>
      <c r="B1626" s="21"/>
      <c r="C1626" s="21"/>
      <c r="E1626" s="22"/>
      <c r="G1626" s="30"/>
    </row>
    <row r="1627" spans="1:7">
      <c r="A1627" s="21"/>
      <c r="B1627" s="21"/>
      <c r="C1627" s="21"/>
      <c r="E1627" s="22"/>
      <c r="G1627" s="30"/>
    </row>
    <row r="1628" spans="1:7">
      <c r="A1628" s="21"/>
      <c r="B1628" s="21"/>
      <c r="C1628" s="21"/>
      <c r="E1628" s="22"/>
      <c r="G1628" s="30"/>
    </row>
    <row r="1629" spans="1:7">
      <c r="A1629" s="21"/>
      <c r="B1629" s="21"/>
      <c r="C1629" s="21"/>
      <c r="E1629" s="22"/>
      <c r="G1629" s="30"/>
    </row>
    <row r="1630" spans="1:7">
      <c r="A1630" s="21"/>
      <c r="B1630" s="21"/>
      <c r="C1630" s="21"/>
      <c r="E1630" s="22"/>
      <c r="G1630" s="30"/>
    </row>
    <row r="1631" spans="1:7">
      <c r="A1631" s="21"/>
      <c r="B1631" s="21"/>
      <c r="C1631" s="21"/>
      <c r="E1631" s="22"/>
      <c r="G1631" s="30"/>
    </row>
    <row r="1632" spans="1:7">
      <c r="A1632" s="21"/>
      <c r="B1632" s="21"/>
      <c r="C1632" s="21"/>
      <c r="E1632" s="22"/>
      <c r="G1632" s="30"/>
    </row>
    <row r="1633" spans="1:7">
      <c r="A1633" s="21"/>
      <c r="B1633" s="21"/>
      <c r="C1633" s="21"/>
      <c r="E1633" s="22"/>
      <c r="G1633" s="30"/>
    </row>
    <row r="1634" spans="1:7">
      <c r="A1634" s="21"/>
      <c r="B1634" s="21"/>
      <c r="C1634" s="21"/>
      <c r="E1634" s="22"/>
      <c r="G1634" s="30"/>
    </row>
    <row r="1635" spans="1:7">
      <c r="A1635" s="21"/>
      <c r="B1635" s="21"/>
      <c r="C1635" s="21"/>
      <c r="E1635" s="22"/>
      <c r="G1635" s="30"/>
    </row>
    <row r="1636" spans="1:7">
      <c r="A1636" s="21"/>
      <c r="B1636" s="21"/>
      <c r="C1636" s="21"/>
      <c r="E1636" s="22"/>
      <c r="G1636" s="30"/>
    </row>
    <row r="1637" spans="1:7">
      <c r="A1637" s="21"/>
      <c r="B1637" s="21"/>
      <c r="C1637" s="21"/>
      <c r="E1637" s="22"/>
      <c r="G1637" s="30"/>
    </row>
    <row r="1638" spans="1:7">
      <c r="A1638" s="21"/>
      <c r="B1638" s="21"/>
      <c r="C1638" s="21"/>
      <c r="E1638" s="22"/>
      <c r="G1638" s="30"/>
    </row>
    <row r="1639" spans="1:7">
      <c r="A1639" s="21"/>
      <c r="B1639" s="21"/>
      <c r="C1639" s="21"/>
      <c r="E1639" s="22"/>
      <c r="G1639" s="30"/>
    </row>
    <row r="1640" spans="1:7">
      <c r="A1640" s="21"/>
      <c r="B1640" s="21"/>
      <c r="C1640" s="21"/>
      <c r="E1640" s="22"/>
      <c r="G1640" s="30"/>
    </row>
    <row r="1641" spans="1:7">
      <c r="A1641" s="21"/>
      <c r="B1641" s="21"/>
      <c r="C1641" s="21"/>
      <c r="E1641" s="22"/>
      <c r="G1641" s="30"/>
    </row>
    <row r="1642" spans="1:7">
      <c r="A1642" s="21"/>
      <c r="B1642" s="21"/>
      <c r="C1642" s="21"/>
      <c r="E1642" s="22"/>
      <c r="G1642" s="30"/>
    </row>
    <row r="1643" spans="1:7">
      <c r="A1643" s="21"/>
      <c r="B1643" s="21"/>
      <c r="C1643" s="21"/>
      <c r="E1643" s="22"/>
      <c r="G1643" s="30"/>
    </row>
    <row r="1644" spans="1:7">
      <c r="A1644" s="21"/>
      <c r="B1644" s="21"/>
      <c r="C1644" s="21"/>
      <c r="E1644" s="22"/>
      <c r="G1644" s="30"/>
    </row>
    <row r="1645" spans="1:7">
      <c r="A1645" s="21"/>
      <c r="B1645" s="21"/>
      <c r="C1645" s="21"/>
      <c r="E1645" s="22"/>
      <c r="G1645" s="30"/>
    </row>
    <row r="1646" spans="1:7">
      <c r="A1646" s="21"/>
      <c r="B1646" s="21"/>
      <c r="C1646" s="21"/>
      <c r="E1646" s="22"/>
      <c r="G1646" s="30"/>
    </row>
    <row r="1647" spans="1:7">
      <c r="A1647" s="21"/>
      <c r="B1647" s="21"/>
      <c r="C1647" s="21"/>
      <c r="E1647" s="22"/>
      <c r="G1647" s="30"/>
    </row>
    <row r="1648" spans="1:7">
      <c r="A1648" s="21"/>
      <c r="B1648" s="21"/>
      <c r="C1648" s="21"/>
      <c r="E1648" s="22"/>
      <c r="G1648" s="30"/>
    </row>
    <row r="1649" spans="1:7">
      <c r="A1649" s="21"/>
      <c r="B1649" s="21"/>
      <c r="C1649" s="21"/>
      <c r="E1649" s="22"/>
      <c r="G1649" s="30"/>
    </row>
    <row r="1650" spans="1:7">
      <c r="A1650" s="21"/>
      <c r="B1650" s="21"/>
      <c r="C1650" s="21"/>
      <c r="E1650" s="22"/>
      <c r="G1650" s="30"/>
    </row>
    <row r="1651" spans="1:7">
      <c r="A1651" s="21"/>
      <c r="B1651" s="21"/>
      <c r="C1651" s="21"/>
      <c r="E1651" s="22"/>
      <c r="G1651" s="30"/>
    </row>
    <row r="1652" spans="1:7">
      <c r="A1652" s="21"/>
      <c r="B1652" s="21"/>
      <c r="C1652" s="21"/>
      <c r="E1652" s="22"/>
      <c r="G1652" s="30"/>
    </row>
    <row r="1653" spans="1:7">
      <c r="A1653" s="21"/>
      <c r="B1653" s="21"/>
      <c r="C1653" s="21"/>
      <c r="E1653" s="22"/>
      <c r="G1653" s="30"/>
    </row>
    <row r="1654" spans="1:7">
      <c r="A1654" s="21"/>
      <c r="B1654" s="21"/>
      <c r="C1654" s="21"/>
      <c r="E1654" s="22"/>
      <c r="G1654" s="30"/>
    </row>
    <row r="1655" spans="1:7">
      <c r="A1655" s="21"/>
      <c r="B1655" s="21"/>
      <c r="C1655" s="21"/>
      <c r="E1655" s="22"/>
      <c r="G1655" s="30"/>
    </row>
    <row r="1656" spans="1:7">
      <c r="A1656" s="21"/>
      <c r="B1656" s="21"/>
      <c r="C1656" s="21"/>
      <c r="E1656" s="22"/>
      <c r="G1656" s="30"/>
    </row>
    <row r="1657" spans="1:7">
      <c r="A1657" s="21"/>
      <c r="B1657" s="21"/>
      <c r="C1657" s="21"/>
      <c r="E1657" s="22"/>
      <c r="G1657" s="30"/>
    </row>
    <row r="1658" spans="1:7">
      <c r="A1658" s="21"/>
      <c r="B1658" s="21"/>
      <c r="C1658" s="21"/>
      <c r="E1658" s="22"/>
      <c r="G1658" s="30"/>
    </row>
    <row r="1659" spans="1:7">
      <c r="A1659" s="21"/>
      <c r="B1659" s="21"/>
      <c r="C1659" s="21"/>
      <c r="E1659" s="22"/>
      <c r="G1659" s="30"/>
    </row>
    <row r="1660" spans="1:7">
      <c r="A1660" s="21"/>
      <c r="B1660" s="21"/>
      <c r="C1660" s="21"/>
      <c r="E1660" s="22"/>
      <c r="G1660" s="30"/>
    </row>
    <row r="1661" spans="1:7">
      <c r="A1661" s="21"/>
      <c r="B1661" s="21"/>
      <c r="C1661" s="21"/>
      <c r="E1661" s="22"/>
      <c r="G1661" s="30"/>
    </row>
    <row r="1662" spans="1:7">
      <c r="A1662" s="21"/>
      <c r="B1662" s="21"/>
      <c r="C1662" s="21"/>
      <c r="E1662" s="22"/>
      <c r="G1662" s="30"/>
    </row>
    <row r="1663" spans="1:7">
      <c r="A1663" s="21"/>
      <c r="B1663" s="21"/>
      <c r="C1663" s="21"/>
      <c r="E1663" s="22"/>
      <c r="G1663" s="30"/>
    </row>
    <row r="1664" spans="1:7">
      <c r="A1664" s="21"/>
      <c r="B1664" s="21"/>
      <c r="C1664" s="21"/>
      <c r="E1664" s="22"/>
      <c r="G1664" s="30"/>
    </row>
    <row r="1665" spans="1:7">
      <c r="A1665" s="21"/>
      <c r="B1665" s="21"/>
      <c r="C1665" s="21"/>
      <c r="E1665" s="22"/>
      <c r="G1665" s="30"/>
    </row>
    <row r="1666" spans="1:7">
      <c r="A1666" s="21"/>
      <c r="B1666" s="21"/>
      <c r="C1666" s="21"/>
      <c r="E1666" s="22"/>
      <c r="G1666" s="30"/>
    </row>
    <row r="1667" spans="1:7">
      <c r="A1667" s="21"/>
      <c r="B1667" s="21"/>
      <c r="C1667" s="21"/>
      <c r="E1667" s="22"/>
      <c r="G1667" s="30"/>
    </row>
    <row r="1668" spans="1:7">
      <c r="A1668" s="21"/>
      <c r="B1668" s="21"/>
      <c r="C1668" s="21"/>
      <c r="E1668" s="22"/>
      <c r="G1668" s="30"/>
    </row>
    <row r="1669" spans="1:7">
      <c r="A1669" s="21"/>
      <c r="B1669" s="21"/>
      <c r="C1669" s="21"/>
      <c r="E1669" s="22"/>
      <c r="G1669" s="30"/>
    </row>
    <row r="1670" spans="1:7">
      <c r="A1670" s="21"/>
      <c r="B1670" s="21"/>
      <c r="C1670" s="21"/>
      <c r="E1670" s="22"/>
      <c r="G1670" s="30"/>
    </row>
    <row r="1671" spans="1:7">
      <c r="A1671" s="21"/>
      <c r="B1671" s="21"/>
      <c r="C1671" s="21"/>
      <c r="E1671" s="22"/>
      <c r="G1671" s="30"/>
    </row>
    <row r="1672" spans="1:7">
      <c r="A1672" s="21"/>
      <c r="B1672" s="21"/>
      <c r="C1672" s="21"/>
      <c r="E1672" s="22"/>
      <c r="G1672" s="30"/>
    </row>
    <row r="1673" spans="1:7">
      <c r="A1673" s="21"/>
      <c r="B1673" s="21"/>
      <c r="C1673" s="21"/>
      <c r="E1673" s="22"/>
      <c r="G1673" s="30"/>
    </row>
    <row r="1674" spans="1:7">
      <c r="A1674" s="21"/>
      <c r="B1674" s="21"/>
      <c r="C1674" s="21"/>
      <c r="E1674" s="22"/>
      <c r="G1674" s="30"/>
    </row>
    <row r="1675" spans="1:7">
      <c r="A1675" s="21"/>
      <c r="B1675" s="21"/>
      <c r="C1675" s="21"/>
      <c r="E1675" s="22"/>
      <c r="G1675" s="30"/>
    </row>
    <row r="1676" spans="1:7">
      <c r="A1676" s="21"/>
      <c r="B1676" s="21"/>
      <c r="C1676" s="21"/>
      <c r="E1676" s="22"/>
      <c r="G1676" s="30"/>
    </row>
    <row r="1677" spans="1:7">
      <c r="A1677" s="21"/>
      <c r="B1677" s="21"/>
      <c r="C1677" s="21"/>
      <c r="E1677" s="22"/>
      <c r="G1677" s="30"/>
    </row>
    <row r="1678" spans="1:7">
      <c r="A1678" s="21"/>
      <c r="B1678" s="21"/>
      <c r="C1678" s="21"/>
      <c r="E1678" s="22"/>
      <c r="G1678" s="30"/>
    </row>
    <row r="1679" spans="1:7">
      <c r="A1679" s="21"/>
      <c r="B1679" s="21"/>
      <c r="C1679" s="21"/>
      <c r="E1679" s="22"/>
      <c r="G1679" s="30"/>
    </row>
    <row r="1680" spans="1:7">
      <c r="A1680" s="21"/>
      <c r="B1680" s="21"/>
      <c r="C1680" s="21"/>
      <c r="E1680" s="22"/>
      <c r="G1680" s="30"/>
    </row>
    <row r="1681" spans="1:7">
      <c r="A1681" s="21"/>
      <c r="B1681" s="21"/>
      <c r="C1681" s="21"/>
      <c r="E1681" s="22"/>
      <c r="G1681" s="30"/>
    </row>
    <row r="1682" spans="1:7">
      <c r="A1682" s="21"/>
      <c r="B1682" s="21"/>
      <c r="C1682" s="21"/>
      <c r="E1682" s="22"/>
      <c r="G1682" s="30"/>
    </row>
    <row r="1683" spans="1:7">
      <c r="A1683" s="21"/>
      <c r="B1683" s="21"/>
      <c r="C1683" s="21"/>
      <c r="E1683" s="22"/>
      <c r="G1683" s="30"/>
    </row>
    <row r="1684" spans="1:7">
      <c r="A1684" s="21"/>
      <c r="B1684" s="21"/>
      <c r="C1684" s="21"/>
      <c r="E1684" s="22"/>
      <c r="G1684" s="30"/>
    </row>
    <row r="1685" spans="1:7">
      <c r="A1685" s="21"/>
      <c r="B1685" s="21"/>
      <c r="C1685" s="21"/>
      <c r="E1685" s="22"/>
      <c r="G1685" s="30"/>
    </row>
    <row r="1686" spans="1:7">
      <c r="A1686" s="21"/>
      <c r="B1686" s="21"/>
      <c r="C1686" s="21"/>
      <c r="E1686" s="22"/>
      <c r="G1686" s="30"/>
    </row>
    <row r="1687" spans="1:7">
      <c r="A1687" s="21"/>
      <c r="B1687" s="21"/>
      <c r="C1687" s="21"/>
      <c r="E1687" s="22"/>
      <c r="G1687" s="30"/>
    </row>
    <row r="1688" spans="1:7">
      <c r="A1688" s="21"/>
      <c r="B1688" s="21"/>
      <c r="C1688" s="21"/>
      <c r="E1688" s="22"/>
      <c r="G1688" s="30"/>
    </row>
    <row r="1689" spans="1:7">
      <c r="A1689" s="21"/>
      <c r="B1689" s="21"/>
      <c r="C1689" s="21"/>
      <c r="E1689" s="22"/>
      <c r="G1689" s="30"/>
    </row>
    <row r="1690" spans="1:7">
      <c r="A1690" s="21"/>
      <c r="B1690" s="21"/>
      <c r="C1690" s="21"/>
      <c r="E1690" s="22"/>
      <c r="G1690" s="30"/>
    </row>
    <row r="1691" spans="1:7">
      <c r="A1691" s="21"/>
      <c r="B1691" s="21"/>
      <c r="C1691" s="21"/>
      <c r="E1691" s="22"/>
      <c r="G1691" s="30"/>
    </row>
    <row r="1692" spans="1:7">
      <c r="A1692" s="21"/>
      <c r="B1692" s="21"/>
      <c r="C1692" s="21"/>
      <c r="E1692" s="22"/>
      <c r="G1692" s="30"/>
    </row>
    <row r="1693" spans="1:7">
      <c r="A1693" s="21"/>
      <c r="B1693" s="21"/>
      <c r="C1693" s="21"/>
      <c r="E1693" s="22"/>
      <c r="G1693" s="30"/>
    </row>
    <row r="1694" spans="1:7">
      <c r="A1694" s="21"/>
      <c r="B1694" s="21"/>
      <c r="C1694" s="21"/>
      <c r="E1694" s="22"/>
      <c r="G1694" s="30"/>
    </row>
    <row r="1695" spans="1:7">
      <c r="A1695" s="21"/>
      <c r="B1695" s="21"/>
      <c r="C1695" s="21"/>
      <c r="E1695" s="22"/>
      <c r="G1695" s="30"/>
    </row>
    <row r="1696" spans="1:7">
      <c r="A1696" s="21"/>
      <c r="B1696" s="21"/>
      <c r="C1696" s="21"/>
      <c r="E1696" s="22"/>
      <c r="G1696" s="30"/>
    </row>
    <row r="1697" spans="1:7">
      <c r="A1697" s="21"/>
      <c r="B1697" s="21"/>
      <c r="C1697" s="21"/>
      <c r="E1697" s="22"/>
      <c r="G1697" s="30"/>
    </row>
    <row r="1698" spans="1:7">
      <c r="A1698" s="21"/>
      <c r="B1698" s="21"/>
      <c r="C1698" s="21"/>
      <c r="E1698" s="22"/>
      <c r="G1698" s="30"/>
    </row>
    <row r="1699" spans="1:7">
      <c r="A1699" s="21"/>
      <c r="B1699" s="21"/>
      <c r="C1699" s="21"/>
      <c r="E1699" s="22"/>
      <c r="G1699" s="30"/>
    </row>
    <row r="1700" spans="1:7">
      <c r="A1700" s="21"/>
      <c r="B1700" s="21"/>
      <c r="C1700" s="21"/>
      <c r="E1700" s="22"/>
      <c r="G1700" s="30"/>
    </row>
    <row r="1701" spans="1:7">
      <c r="A1701" s="21"/>
      <c r="B1701" s="21"/>
      <c r="C1701" s="21"/>
      <c r="E1701" s="22"/>
      <c r="G1701" s="30"/>
    </row>
    <row r="1702" spans="1:7">
      <c r="A1702" s="21"/>
      <c r="B1702" s="21"/>
      <c r="C1702" s="21"/>
      <c r="E1702" s="22"/>
      <c r="G1702" s="30"/>
    </row>
    <row r="1703" spans="1:7">
      <c r="A1703" s="21"/>
      <c r="B1703" s="21"/>
      <c r="C1703" s="21"/>
      <c r="E1703" s="22"/>
      <c r="G1703" s="30"/>
    </row>
    <row r="1704" spans="1:7">
      <c r="A1704" s="21"/>
      <c r="B1704" s="21"/>
      <c r="C1704" s="21"/>
      <c r="E1704" s="22"/>
      <c r="G1704" s="30"/>
    </row>
    <row r="1705" spans="1:7">
      <c r="A1705" s="21"/>
      <c r="B1705" s="21"/>
      <c r="C1705" s="21"/>
      <c r="E1705" s="22"/>
      <c r="G1705" s="30"/>
    </row>
    <row r="1706" spans="1:7">
      <c r="A1706" s="21"/>
      <c r="B1706" s="21"/>
      <c r="C1706" s="21"/>
      <c r="E1706" s="22"/>
      <c r="G1706" s="30"/>
    </row>
    <row r="1707" spans="1:7">
      <c r="A1707" s="21"/>
      <c r="B1707" s="21"/>
      <c r="C1707" s="21"/>
      <c r="E1707" s="22"/>
      <c r="G1707" s="30"/>
    </row>
    <row r="1708" spans="1:7">
      <c r="A1708" s="21"/>
      <c r="B1708" s="21"/>
      <c r="C1708" s="21"/>
      <c r="E1708" s="22"/>
      <c r="G1708" s="30"/>
    </row>
    <row r="1709" spans="1:7">
      <c r="A1709" s="21"/>
      <c r="B1709" s="21"/>
      <c r="C1709" s="21"/>
      <c r="E1709" s="22"/>
      <c r="G1709" s="30"/>
    </row>
    <row r="1710" spans="1:7">
      <c r="A1710" s="21"/>
      <c r="B1710" s="21"/>
      <c r="C1710" s="21"/>
      <c r="E1710" s="22"/>
      <c r="G1710" s="30"/>
    </row>
    <row r="1711" spans="1:7">
      <c r="A1711" s="21"/>
      <c r="B1711" s="21"/>
      <c r="C1711" s="21"/>
      <c r="E1711" s="22"/>
      <c r="G1711" s="30"/>
    </row>
    <row r="1712" spans="1:7">
      <c r="A1712" s="21"/>
      <c r="B1712" s="21"/>
      <c r="C1712" s="21"/>
      <c r="E1712" s="22"/>
      <c r="G1712" s="30"/>
    </row>
    <row r="1713" spans="1:7">
      <c r="A1713" s="21"/>
      <c r="B1713" s="21"/>
      <c r="C1713" s="21"/>
      <c r="E1713" s="22"/>
      <c r="G1713" s="30"/>
    </row>
    <row r="1714" spans="1:7">
      <c r="A1714" s="21"/>
      <c r="B1714" s="21"/>
      <c r="C1714" s="21"/>
      <c r="E1714" s="22"/>
      <c r="G1714" s="30"/>
    </row>
    <row r="1715" spans="1:7">
      <c r="A1715" s="21"/>
      <c r="B1715" s="21"/>
      <c r="C1715" s="21"/>
      <c r="E1715" s="22"/>
      <c r="G1715" s="30"/>
    </row>
    <row r="1716" spans="1:7">
      <c r="A1716" s="21"/>
      <c r="B1716" s="21"/>
      <c r="C1716" s="21"/>
      <c r="E1716" s="22"/>
      <c r="G1716" s="30"/>
    </row>
    <row r="1717" spans="1:7">
      <c r="A1717" s="21"/>
      <c r="B1717" s="21"/>
      <c r="C1717" s="21"/>
      <c r="E1717" s="22"/>
      <c r="G1717" s="30"/>
    </row>
    <row r="1718" spans="1:7">
      <c r="A1718" s="21"/>
      <c r="B1718" s="21"/>
      <c r="C1718" s="21"/>
      <c r="E1718" s="22"/>
      <c r="G1718" s="30"/>
    </row>
    <row r="1719" spans="1:7">
      <c r="A1719" s="21"/>
      <c r="B1719" s="21"/>
      <c r="C1719" s="21"/>
      <c r="E1719" s="22"/>
      <c r="G1719" s="30"/>
    </row>
    <row r="1720" spans="1:7">
      <c r="A1720" s="21"/>
      <c r="B1720" s="21"/>
      <c r="C1720" s="21"/>
      <c r="E1720" s="22"/>
      <c r="G1720" s="30"/>
    </row>
    <row r="1721" spans="1:7">
      <c r="A1721" s="21"/>
      <c r="B1721" s="21"/>
      <c r="C1721" s="21"/>
      <c r="E1721" s="22"/>
      <c r="G1721" s="30"/>
    </row>
    <row r="1722" spans="1:7">
      <c r="A1722" s="21"/>
      <c r="B1722" s="21"/>
      <c r="C1722" s="21"/>
      <c r="E1722" s="22"/>
      <c r="G1722" s="30"/>
    </row>
    <row r="1723" spans="1:7">
      <c r="A1723" s="21"/>
      <c r="B1723" s="21"/>
      <c r="C1723" s="21"/>
      <c r="E1723" s="22"/>
      <c r="G1723" s="30"/>
    </row>
    <row r="1724" spans="1:7">
      <c r="A1724" s="21"/>
      <c r="B1724" s="21"/>
      <c r="C1724" s="21"/>
      <c r="E1724" s="22"/>
      <c r="G1724" s="30"/>
    </row>
    <row r="1725" spans="1:7">
      <c r="A1725" s="21"/>
      <c r="B1725" s="21"/>
      <c r="C1725" s="21"/>
      <c r="E1725" s="22"/>
      <c r="G1725" s="30"/>
    </row>
    <row r="1726" spans="1:7">
      <c r="A1726" s="21"/>
      <c r="B1726" s="21"/>
      <c r="C1726" s="21"/>
      <c r="E1726" s="22"/>
      <c r="G1726" s="30"/>
    </row>
    <row r="1727" spans="1:7">
      <c r="A1727" s="21"/>
      <c r="B1727" s="21"/>
      <c r="C1727" s="21"/>
      <c r="E1727" s="22"/>
      <c r="G1727" s="30"/>
    </row>
    <row r="1728" spans="1:7">
      <c r="A1728" s="21"/>
      <c r="B1728" s="21"/>
      <c r="C1728" s="21"/>
      <c r="E1728" s="22"/>
      <c r="G1728" s="30"/>
    </row>
    <row r="1729" spans="1:7">
      <c r="A1729" s="21"/>
      <c r="B1729" s="21"/>
      <c r="C1729" s="21"/>
      <c r="E1729" s="22"/>
      <c r="G1729" s="30"/>
    </row>
    <row r="1730" spans="1:7">
      <c r="A1730" s="21"/>
      <c r="B1730" s="21"/>
      <c r="C1730" s="21"/>
      <c r="E1730" s="22"/>
      <c r="G1730" s="30"/>
    </row>
    <row r="1731" spans="1:7">
      <c r="A1731" s="21"/>
      <c r="B1731" s="21"/>
      <c r="C1731" s="21"/>
      <c r="E1731" s="22"/>
      <c r="G1731" s="30"/>
    </row>
    <row r="1732" spans="1:7">
      <c r="A1732" s="21"/>
      <c r="B1732" s="21"/>
      <c r="C1732" s="21"/>
      <c r="E1732" s="22"/>
      <c r="G1732" s="30"/>
    </row>
    <row r="1733" spans="1:7">
      <c r="A1733" s="21"/>
      <c r="B1733" s="21"/>
      <c r="C1733" s="21"/>
      <c r="E1733" s="22"/>
      <c r="G1733" s="30"/>
    </row>
    <row r="1734" spans="1:7">
      <c r="A1734" s="21"/>
      <c r="B1734" s="21"/>
      <c r="C1734" s="21"/>
      <c r="E1734" s="22"/>
      <c r="G1734" s="30"/>
    </row>
    <row r="1735" spans="1:7">
      <c r="A1735" s="21"/>
      <c r="B1735" s="21"/>
      <c r="C1735" s="21"/>
      <c r="E1735" s="22"/>
      <c r="G1735" s="30"/>
    </row>
    <row r="1736" spans="1:7">
      <c r="A1736" s="21"/>
      <c r="B1736" s="21"/>
      <c r="C1736" s="21"/>
      <c r="E1736" s="22"/>
      <c r="G1736" s="30"/>
    </row>
    <row r="1737" spans="1:7">
      <c r="A1737" s="21"/>
      <c r="B1737" s="21"/>
      <c r="C1737" s="21"/>
      <c r="E1737" s="22"/>
      <c r="G1737" s="30"/>
    </row>
    <row r="1738" spans="1:7">
      <c r="A1738" s="21"/>
      <c r="B1738" s="21"/>
      <c r="C1738" s="21"/>
      <c r="E1738" s="22"/>
      <c r="G1738" s="30"/>
    </row>
    <row r="1739" spans="1:7">
      <c r="A1739" s="21"/>
      <c r="B1739" s="21"/>
      <c r="C1739" s="21"/>
      <c r="E1739" s="22"/>
      <c r="G1739" s="30"/>
    </row>
    <row r="1740" spans="1:7">
      <c r="A1740" s="21"/>
      <c r="B1740" s="21"/>
      <c r="C1740" s="21"/>
      <c r="E1740" s="22"/>
      <c r="G1740" s="30"/>
    </row>
    <row r="1741" spans="1:7">
      <c r="A1741" s="21"/>
      <c r="B1741" s="21"/>
      <c r="C1741" s="21"/>
      <c r="E1741" s="22"/>
      <c r="G1741" s="30"/>
    </row>
    <row r="1742" spans="1:7">
      <c r="A1742" s="21"/>
      <c r="B1742" s="21"/>
      <c r="C1742" s="21"/>
      <c r="E1742" s="22"/>
      <c r="G1742" s="30"/>
    </row>
    <row r="1743" spans="1:7">
      <c r="A1743" s="21"/>
      <c r="B1743" s="21"/>
      <c r="C1743" s="21"/>
      <c r="E1743" s="22"/>
      <c r="G1743" s="30"/>
    </row>
    <row r="1744" spans="1:7">
      <c r="A1744" s="21"/>
      <c r="B1744" s="21"/>
      <c r="C1744" s="21"/>
      <c r="E1744" s="22"/>
      <c r="G1744" s="30"/>
    </row>
    <row r="1745" spans="1:7">
      <c r="A1745" s="21"/>
      <c r="B1745" s="21"/>
      <c r="C1745" s="21"/>
      <c r="E1745" s="22"/>
      <c r="G1745" s="30"/>
    </row>
    <row r="1746" spans="1:7">
      <c r="A1746" s="21"/>
      <c r="B1746" s="21"/>
      <c r="C1746" s="21"/>
      <c r="E1746" s="22"/>
      <c r="G1746" s="30"/>
    </row>
    <row r="1747" spans="1:7">
      <c r="A1747" s="21"/>
      <c r="B1747" s="21"/>
      <c r="C1747" s="21"/>
      <c r="E1747" s="22"/>
      <c r="G1747" s="30"/>
    </row>
    <row r="1748" spans="1:7">
      <c r="A1748" s="21"/>
      <c r="B1748" s="21"/>
      <c r="C1748" s="21"/>
      <c r="E1748" s="22"/>
      <c r="G1748" s="30"/>
    </row>
    <row r="1749" spans="1:7">
      <c r="A1749" s="21"/>
      <c r="B1749" s="21"/>
      <c r="C1749" s="21"/>
      <c r="E1749" s="22"/>
      <c r="G1749" s="30"/>
    </row>
    <row r="1750" spans="1:7">
      <c r="A1750" s="21"/>
      <c r="B1750" s="21"/>
      <c r="C1750" s="21"/>
      <c r="E1750" s="22"/>
      <c r="G1750" s="30"/>
    </row>
    <row r="1751" spans="1:7">
      <c r="A1751" s="21"/>
      <c r="B1751" s="21"/>
      <c r="C1751" s="21"/>
      <c r="E1751" s="22"/>
      <c r="G1751" s="30"/>
    </row>
    <row r="1752" spans="1:7">
      <c r="A1752" s="21"/>
      <c r="B1752" s="21"/>
      <c r="C1752" s="21"/>
      <c r="E1752" s="22"/>
      <c r="G1752" s="30"/>
    </row>
    <row r="1753" spans="1:7">
      <c r="A1753" s="21"/>
      <c r="B1753" s="21"/>
      <c r="C1753" s="21"/>
      <c r="E1753" s="22"/>
      <c r="G1753" s="30"/>
    </row>
    <row r="1754" spans="1:7">
      <c r="A1754" s="21"/>
      <c r="B1754" s="21"/>
      <c r="C1754" s="21"/>
      <c r="E1754" s="22"/>
      <c r="G1754" s="30"/>
    </row>
    <row r="1755" spans="1:7">
      <c r="A1755" s="21"/>
      <c r="B1755" s="21"/>
      <c r="C1755" s="21"/>
      <c r="E1755" s="22"/>
      <c r="G1755" s="30"/>
    </row>
    <row r="1756" spans="1:7">
      <c r="A1756" s="21"/>
      <c r="B1756" s="21"/>
      <c r="C1756" s="21"/>
      <c r="E1756" s="22"/>
      <c r="G1756" s="30"/>
    </row>
    <row r="1757" spans="1:7">
      <c r="A1757" s="21"/>
      <c r="B1757" s="21"/>
      <c r="C1757" s="21"/>
      <c r="E1757" s="22"/>
      <c r="G1757" s="30"/>
    </row>
    <row r="1758" spans="1:7">
      <c r="A1758" s="21"/>
      <c r="B1758" s="21"/>
      <c r="C1758" s="21"/>
      <c r="E1758" s="22"/>
      <c r="G1758" s="30"/>
    </row>
    <row r="1759" spans="1:7">
      <c r="A1759" s="21"/>
      <c r="B1759" s="21"/>
      <c r="C1759" s="21"/>
      <c r="E1759" s="22"/>
      <c r="G1759" s="30"/>
    </row>
    <row r="1760" spans="1:7">
      <c r="A1760" s="21"/>
      <c r="B1760" s="21"/>
      <c r="C1760" s="21"/>
      <c r="E1760" s="22"/>
      <c r="G1760" s="30"/>
    </row>
    <row r="1761" spans="1:7">
      <c r="A1761" s="21"/>
      <c r="B1761" s="21"/>
      <c r="C1761" s="21"/>
      <c r="E1761" s="22"/>
      <c r="G1761" s="30"/>
    </row>
    <row r="1762" spans="1:7">
      <c r="A1762" s="21"/>
      <c r="B1762" s="21"/>
      <c r="C1762" s="21"/>
      <c r="E1762" s="22"/>
      <c r="G1762" s="30"/>
    </row>
    <row r="1763" spans="1:7">
      <c r="A1763" s="21"/>
      <c r="B1763" s="21"/>
      <c r="C1763" s="21"/>
      <c r="E1763" s="22"/>
      <c r="G1763" s="30"/>
    </row>
    <row r="1764" spans="1:7">
      <c r="A1764" s="21"/>
      <c r="B1764" s="21"/>
      <c r="C1764" s="21"/>
      <c r="E1764" s="22"/>
      <c r="G1764" s="30"/>
    </row>
    <row r="1765" spans="1:7">
      <c r="A1765" s="21"/>
      <c r="B1765" s="21"/>
      <c r="C1765" s="21"/>
      <c r="E1765" s="22"/>
      <c r="G1765" s="30"/>
    </row>
    <row r="1766" spans="1:7">
      <c r="A1766" s="21"/>
      <c r="B1766" s="21"/>
      <c r="C1766" s="21"/>
      <c r="E1766" s="22"/>
      <c r="G1766" s="30"/>
    </row>
    <row r="1767" spans="1:7">
      <c r="A1767" s="21"/>
      <c r="B1767" s="21"/>
      <c r="C1767" s="21"/>
      <c r="E1767" s="22"/>
      <c r="G1767" s="30"/>
    </row>
    <row r="1768" spans="1:7">
      <c r="A1768" s="21"/>
      <c r="B1768" s="21"/>
      <c r="C1768" s="21"/>
      <c r="E1768" s="22"/>
      <c r="G1768" s="30"/>
    </row>
    <row r="1769" spans="1:7">
      <c r="A1769" s="21"/>
      <c r="B1769" s="21"/>
      <c r="C1769" s="21"/>
      <c r="E1769" s="22"/>
      <c r="G1769" s="30"/>
    </row>
    <row r="1770" spans="1:7">
      <c r="A1770" s="21"/>
      <c r="B1770" s="21"/>
      <c r="C1770" s="21"/>
      <c r="E1770" s="22"/>
      <c r="G1770" s="30"/>
    </row>
    <row r="1771" spans="1:7">
      <c r="A1771" s="21"/>
      <c r="B1771" s="21"/>
      <c r="C1771" s="21"/>
      <c r="E1771" s="22"/>
      <c r="G1771" s="30"/>
    </row>
    <row r="1772" spans="1:7">
      <c r="A1772" s="21"/>
      <c r="B1772" s="21"/>
      <c r="C1772" s="21"/>
      <c r="E1772" s="22"/>
      <c r="G1772" s="30"/>
    </row>
    <row r="1773" spans="1:7">
      <c r="A1773" s="21"/>
      <c r="B1773" s="21"/>
      <c r="C1773" s="21"/>
      <c r="E1773" s="22"/>
      <c r="G1773" s="30"/>
    </row>
    <row r="1774" spans="1:7">
      <c r="A1774" s="21"/>
      <c r="B1774" s="21"/>
      <c r="C1774" s="21"/>
      <c r="E1774" s="22"/>
      <c r="G1774" s="30"/>
    </row>
    <row r="1775" spans="1:7">
      <c r="A1775" s="21"/>
      <c r="B1775" s="21"/>
      <c r="C1775" s="21"/>
      <c r="E1775" s="22"/>
      <c r="G1775" s="30"/>
    </row>
    <row r="1776" spans="1:7">
      <c r="A1776" s="21"/>
      <c r="B1776" s="21"/>
      <c r="C1776" s="21"/>
      <c r="E1776" s="22"/>
      <c r="G1776" s="30"/>
    </row>
    <row r="1777" spans="1:7">
      <c r="A1777" s="21"/>
      <c r="B1777" s="21"/>
      <c r="C1777" s="21"/>
      <c r="E1777" s="22"/>
      <c r="G1777" s="30"/>
    </row>
    <row r="1778" spans="1:7">
      <c r="A1778" s="21"/>
      <c r="B1778" s="21"/>
      <c r="C1778" s="21"/>
      <c r="E1778" s="22"/>
      <c r="G1778" s="30"/>
    </row>
    <row r="1779" spans="1:7">
      <c r="A1779" s="21"/>
      <c r="B1779" s="21"/>
      <c r="C1779" s="21"/>
      <c r="E1779" s="22"/>
      <c r="G1779" s="30"/>
    </row>
    <row r="1780" spans="1:7">
      <c r="A1780" s="21"/>
      <c r="B1780" s="21"/>
      <c r="C1780" s="21"/>
      <c r="E1780" s="22"/>
      <c r="G1780" s="30"/>
    </row>
    <row r="1781" spans="1:7">
      <c r="A1781" s="21"/>
      <c r="B1781" s="21"/>
      <c r="C1781" s="21"/>
      <c r="E1781" s="22"/>
      <c r="G1781" s="30"/>
    </row>
    <row r="1782" spans="1:7">
      <c r="A1782" s="21"/>
      <c r="B1782" s="21"/>
      <c r="C1782" s="21"/>
      <c r="E1782" s="22"/>
      <c r="G1782" s="30"/>
    </row>
    <row r="1783" spans="1:7">
      <c r="A1783" s="21"/>
      <c r="B1783" s="21"/>
      <c r="C1783" s="21"/>
      <c r="E1783" s="22"/>
      <c r="G1783" s="30"/>
    </row>
    <row r="1784" spans="1:7">
      <c r="A1784" s="21"/>
      <c r="B1784" s="21"/>
      <c r="C1784" s="21"/>
      <c r="E1784" s="22"/>
      <c r="G1784" s="30"/>
    </row>
    <row r="1785" spans="1:7">
      <c r="A1785" s="21"/>
      <c r="B1785" s="21"/>
      <c r="C1785" s="21"/>
      <c r="E1785" s="22"/>
      <c r="G1785" s="30"/>
    </row>
    <row r="1786" spans="1:7">
      <c r="A1786" s="21"/>
      <c r="B1786" s="21"/>
      <c r="C1786" s="21"/>
      <c r="E1786" s="22"/>
      <c r="G1786" s="30"/>
    </row>
    <row r="1787" spans="1:7">
      <c r="A1787" s="21"/>
      <c r="B1787" s="21"/>
      <c r="C1787" s="21"/>
      <c r="E1787" s="22"/>
      <c r="G1787" s="30"/>
    </row>
    <row r="1788" spans="1:7">
      <c r="A1788" s="21"/>
      <c r="B1788" s="21"/>
      <c r="C1788" s="21"/>
      <c r="E1788" s="22"/>
      <c r="G1788" s="30"/>
    </row>
    <row r="1789" spans="1:7">
      <c r="A1789" s="21"/>
      <c r="B1789" s="21"/>
      <c r="C1789" s="21"/>
      <c r="E1789" s="22"/>
      <c r="G1789" s="30"/>
    </row>
    <row r="1790" spans="1:7">
      <c r="A1790" s="21"/>
      <c r="B1790" s="21"/>
      <c r="C1790" s="21"/>
      <c r="E1790" s="22"/>
      <c r="G1790" s="30"/>
    </row>
    <row r="1791" spans="1:7">
      <c r="A1791" s="21"/>
      <c r="B1791" s="21"/>
      <c r="C1791" s="21"/>
      <c r="E1791" s="22"/>
      <c r="G1791" s="30"/>
    </row>
    <row r="1792" spans="1:7">
      <c r="A1792" s="21"/>
      <c r="B1792" s="21"/>
      <c r="C1792" s="21"/>
      <c r="E1792" s="22"/>
      <c r="G1792" s="30"/>
    </row>
    <row r="1793" spans="1:7">
      <c r="A1793" s="21"/>
      <c r="B1793" s="21"/>
      <c r="C1793" s="21"/>
      <c r="E1793" s="22"/>
      <c r="G1793" s="30"/>
    </row>
    <row r="1794" spans="1:7">
      <c r="A1794" s="21"/>
      <c r="B1794" s="21"/>
      <c r="C1794" s="21"/>
      <c r="E1794" s="22"/>
      <c r="G1794" s="30"/>
    </row>
    <row r="1795" spans="1:7">
      <c r="A1795" s="21"/>
      <c r="B1795" s="21"/>
      <c r="C1795" s="21"/>
      <c r="E1795" s="22"/>
      <c r="G1795" s="30"/>
    </row>
    <row r="1796" spans="1:7">
      <c r="A1796" s="21"/>
      <c r="B1796" s="21"/>
      <c r="C1796" s="21"/>
      <c r="E1796" s="22"/>
      <c r="G1796" s="30"/>
    </row>
    <row r="1797" spans="1:7">
      <c r="A1797" s="21"/>
      <c r="B1797" s="21"/>
      <c r="C1797" s="21"/>
      <c r="E1797" s="22"/>
      <c r="G1797" s="30"/>
    </row>
    <row r="1798" spans="1:7">
      <c r="A1798" s="21"/>
      <c r="B1798" s="21"/>
      <c r="C1798" s="21"/>
      <c r="E1798" s="22"/>
      <c r="G1798" s="30"/>
    </row>
    <row r="1799" spans="1:7">
      <c r="A1799" s="21"/>
      <c r="B1799" s="21"/>
      <c r="C1799" s="21"/>
      <c r="E1799" s="22"/>
      <c r="G1799" s="30"/>
    </row>
    <row r="1800" spans="1:7">
      <c r="A1800" s="21"/>
      <c r="B1800" s="21"/>
      <c r="C1800" s="21"/>
      <c r="E1800" s="22"/>
      <c r="G1800" s="30"/>
    </row>
    <row r="1801" spans="1:7">
      <c r="A1801" s="21"/>
      <c r="B1801" s="21"/>
      <c r="C1801" s="21"/>
      <c r="E1801" s="22"/>
      <c r="G1801" s="30"/>
    </row>
    <row r="1802" spans="1:7">
      <c r="A1802" s="21"/>
      <c r="B1802" s="21"/>
      <c r="C1802" s="21"/>
      <c r="E1802" s="22"/>
      <c r="G1802" s="30"/>
    </row>
    <row r="1803" spans="1:7">
      <c r="A1803" s="21"/>
      <c r="B1803" s="21"/>
      <c r="C1803" s="21"/>
      <c r="E1803" s="22"/>
      <c r="G1803" s="30"/>
    </row>
    <row r="1804" spans="1:7">
      <c r="A1804" s="21"/>
      <c r="B1804" s="21"/>
      <c r="C1804" s="21"/>
      <c r="E1804" s="22"/>
      <c r="G1804" s="30"/>
    </row>
    <row r="1805" spans="1:7">
      <c r="A1805" s="21"/>
      <c r="B1805" s="21"/>
      <c r="C1805" s="21"/>
      <c r="E1805" s="22"/>
      <c r="G1805" s="30"/>
    </row>
    <row r="1806" spans="1:7">
      <c r="A1806" s="21"/>
      <c r="B1806" s="21"/>
      <c r="C1806" s="21"/>
      <c r="E1806" s="22"/>
      <c r="G1806" s="30"/>
    </row>
    <row r="1807" spans="1:7">
      <c r="A1807" s="21"/>
      <c r="B1807" s="21"/>
      <c r="C1807" s="21"/>
      <c r="E1807" s="22"/>
      <c r="G1807" s="30"/>
    </row>
    <row r="1808" spans="1:7">
      <c r="A1808" s="21"/>
      <c r="B1808" s="21"/>
      <c r="C1808" s="21"/>
      <c r="E1808" s="22"/>
      <c r="G1808" s="30"/>
    </row>
    <row r="1809" spans="1:7">
      <c r="A1809" s="21"/>
      <c r="B1809" s="21"/>
      <c r="C1809" s="21"/>
      <c r="E1809" s="22"/>
      <c r="G1809" s="30"/>
    </row>
    <row r="1810" spans="1:7">
      <c r="A1810" s="21"/>
      <c r="B1810" s="21"/>
      <c r="C1810" s="21"/>
      <c r="E1810" s="22"/>
      <c r="G1810" s="30"/>
    </row>
    <row r="1811" spans="1:7">
      <c r="A1811" s="21"/>
      <c r="B1811" s="21"/>
      <c r="C1811" s="21"/>
      <c r="E1811" s="22"/>
      <c r="G1811" s="30"/>
    </row>
    <row r="1812" spans="1:7">
      <c r="A1812" s="21"/>
      <c r="B1812" s="21"/>
      <c r="C1812" s="21"/>
      <c r="E1812" s="22"/>
      <c r="G1812" s="30"/>
    </row>
    <row r="1813" spans="1:7">
      <c r="A1813" s="21"/>
      <c r="B1813" s="21"/>
      <c r="C1813" s="21"/>
      <c r="E1813" s="22"/>
      <c r="G1813" s="30"/>
    </row>
    <row r="1814" spans="1:7">
      <c r="A1814" s="21"/>
      <c r="B1814" s="21"/>
      <c r="C1814" s="21"/>
      <c r="E1814" s="22"/>
      <c r="G1814" s="30"/>
    </row>
    <row r="1815" spans="1:7">
      <c r="A1815" s="21"/>
      <c r="B1815" s="21"/>
      <c r="C1815" s="21"/>
      <c r="E1815" s="22"/>
      <c r="G1815" s="30"/>
    </row>
    <row r="1816" spans="1:7">
      <c r="A1816" s="21"/>
      <c r="B1816" s="21"/>
      <c r="C1816" s="21"/>
      <c r="E1816" s="22"/>
      <c r="G1816" s="30"/>
    </row>
    <row r="1817" spans="1:7">
      <c r="A1817" s="21"/>
      <c r="B1817" s="21"/>
      <c r="C1817" s="21"/>
      <c r="E1817" s="22"/>
      <c r="G1817" s="30"/>
    </row>
    <row r="1818" spans="1:7">
      <c r="A1818" s="21"/>
      <c r="B1818" s="21"/>
      <c r="C1818" s="21"/>
      <c r="E1818" s="22"/>
      <c r="G1818" s="30"/>
    </row>
    <row r="1819" spans="1:7">
      <c r="A1819" s="21"/>
      <c r="B1819" s="21"/>
      <c r="C1819" s="21"/>
      <c r="E1819" s="22"/>
      <c r="G1819" s="30"/>
    </row>
    <row r="1820" spans="1:7">
      <c r="A1820" s="21"/>
      <c r="B1820" s="21"/>
      <c r="C1820" s="21"/>
      <c r="E1820" s="22"/>
      <c r="G1820" s="30"/>
    </row>
    <row r="1821" spans="1:7">
      <c r="A1821" s="21"/>
      <c r="B1821" s="21"/>
      <c r="C1821" s="21"/>
      <c r="E1821" s="22"/>
      <c r="G1821" s="30"/>
    </row>
    <row r="1822" spans="1:7">
      <c r="A1822" s="21"/>
      <c r="B1822" s="21"/>
      <c r="C1822" s="21"/>
      <c r="E1822" s="22"/>
      <c r="G1822" s="30"/>
    </row>
    <row r="1823" spans="1:7">
      <c r="A1823" s="21"/>
      <c r="B1823" s="21"/>
      <c r="C1823" s="21"/>
      <c r="E1823" s="22"/>
      <c r="G1823" s="30"/>
    </row>
    <row r="1824" spans="1:7">
      <c r="A1824" s="21"/>
      <c r="B1824" s="21"/>
      <c r="C1824" s="21"/>
      <c r="E1824" s="22"/>
      <c r="G1824" s="30"/>
    </row>
    <row r="1825" spans="1:7">
      <c r="A1825" s="21"/>
      <c r="B1825" s="21"/>
      <c r="C1825" s="21"/>
      <c r="E1825" s="22"/>
      <c r="G1825" s="30"/>
    </row>
    <row r="1826" spans="1:7">
      <c r="A1826" s="21"/>
      <c r="B1826" s="21"/>
      <c r="C1826" s="21"/>
      <c r="E1826" s="22"/>
      <c r="G1826" s="30"/>
    </row>
    <row r="1827" spans="1:7">
      <c r="A1827" s="21"/>
      <c r="B1827" s="21"/>
      <c r="C1827" s="21"/>
      <c r="E1827" s="22"/>
      <c r="G1827" s="30"/>
    </row>
    <row r="1828" spans="1:7">
      <c r="A1828" s="21"/>
      <c r="B1828" s="21"/>
      <c r="C1828" s="21"/>
      <c r="E1828" s="22"/>
      <c r="G1828" s="30"/>
    </row>
    <row r="1829" spans="1:7">
      <c r="A1829" s="21"/>
      <c r="B1829" s="21"/>
      <c r="C1829" s="21"/>
      <c r="E1829" s="22"/>
      <c r="G1829" s="30"/>
    </row>
    <row r="1830" spans="1:7">
      <c r="A1830" s="21"/>
      <c r="B1830" s="21"/>
      <c r="C1830" s="21"/>
      <c r="E1830" s="22"/>
      <c r="G1830" s="30"/>
    </row>
    <row r="1831" spans="1:7">
      <c r="A1831" s="21"/>
      <c r="B1831" s="21"/>
      <c r="C1831" s="21"/>
      <c r="E1831" s="22"/>
      <c r="G1831" s="30"/>
    </row>
    <row r="1832" spans="1:7">
      <c r="A1832" s="21"/>
      <c r="B1832" s="21"/>
      <c r="C1832" s="21"/>
      <c r="E1832" s="22"/>
      <c r="G1832" s="30"/>
    </row>
    <row r="1833" spans="1:7">
      <c r="A1833" s="21"/>
      <c r="B1833" s="21"/>
      <c r="C1833" s="21"/>
      <c r="E1833" s="22"/>
      <c r="G1833" s="30"/>
    </row>
    <row r="1834" spans="1:7">
      <c r="A1834" s="21"/>
      <c r="B1834" s="21"/>
      <c r="C1834" s="21"/>
      <c r="E1834" s="22"/>
      <c r="G1834" s="30"/>
    </row>
    <row r="1835" spans="1:7">
      <c r="A1835" s="21"/>
      <c r="B1835" s="21"/>
      <c r="C1835" s="21"/>
      <c r="E1835" s="22"/>
      <c r="G1835" s="30"/>
    </row>
    <row r="1836" spans="1:7">
      <c r="A1836" s="21"/>
      <c r="B1836" s="21"/>
      <c r="C1836" s="21"/>
      <c r="E1836" s="22"/>
      <c r="G1836" s="30"/>
    </row>
    <row r="1837" spans="1:7">
      <c r="A1837" s="21"/>
      <c r="B1837" s="21"/>
      <c r="C1837" s="21"/>
      <c r="E1837" s="22"/>
      <c r="G1837" s="30"/>
    </row>
    <row r="1838" spans="1:7">
      <c r="A1838" s="21"/>
      <c r="B1838" s="21"/>
      <c r="C1838" s="21"/>
      <c r="E1838" s="22"/>
      <c r="G1838" s="30"/>
    </row>
    <row r="1839" spans="1:7">
      <c r="A1839" s="21"/>
      <c r="B1839" s="21"/>
      <c r="C1839" s="21"/>
      <c r="E1839" s="22"/>
      <c r="G1839" s="30"/>
    </row>
    <row r="1840" spans="1:7">
      <c r="A1840" s="21"/>
      <c r="B1840" s="21"/>
      <c r="C1840" s="21"/>
      <c r="E1840" s="22"/>
      <c r="G1840" s="30"/>
    </row>
    <row r="1841" spans="1:7">
      <c r="A1841" s="21"/>
      <c r="B1841" s="21"/>
      <c r="C1841" s="21"/>
      <c r="E1841" s="22"/>
      <c r="G1841" s="30"/>
    </row>
    <row r="1842" spans="1:7">
      <c r="A1842" s="21"/>
      <c r="B1842" s="21"/>
      <c r="C1842" s="21"/>
      <c r="E1842" s="22"/>
      <c r="G1842" s="30"/>
    </row>
    <row r="1843" spans="1:7">
      <c r="A1843" s="21"/>
      <c r="B1843" s="21"/>
      <c r="C1843" s="21"/>
      <c r="E1843" s="22"/>
      <c r="G1843" s="30"/>
    </row>
    <row r="1844" spans="1:7">
      <c r="A1844" s="21"/>
      <c r="B1844" s="21"/>
      <c r="C1844" s="21"/>
      <c r="E1844" s="22"/>
      <c r="G1844" s="30"/>
    </row>
    <row r="1845" spans="1:7">
      <c r="A1845" s="21"/>
      <c r="B1845" s="21"/>
      <c r="C1845" s="21"/>
      <c r="E1845" s="22"/>
      <c r="G1845" s="30"/>
    </row>
    <row r="1846" spans="1:7">
      <c r="A1846" s="21"/>
      <c r="B1846" s="21"/>
      <c r="C1846" s="21"/>
      <c r="E1846" s="22"/>
      <c r="G1846" s="30"/>
    </row>
    <row r="1847" spans="1:7">
      <c r="A1847" s="21"/>
      <c r="B1847" s="21"/>
      <c r="C1847" s="21"/>
      <c r="E1847" s="22"/>
      <c r="G1847" s="30"/>
    </row>
    <row r="1848" spans="1:7">
      <c r="A1848" s="21"/>
      <c r="B1848" s="21"/>
      <c r="C1848" s="21"/>
      <c r="E1848" s="22"/>
      <c r="G1848" s="30"/>
    </row>
    <row r="1849" spans="1:7">
      <c r="A1849" s="21"/>
      <c r="B1849" s="21"/>
      <c r="C1849" s="21"/>
      <c r="E1849" s="22"/>
      <c r="G1849" s="30"/>
    </row>
    <row r="1850" spans="1:7">
      <c r="A1850" s="21"/>
      <c r="B1850" s="21"/>
      <c r="C1850" s="21"/>
      <c r="E1850" s="22"/>
      <c r="G1850" s="30"/>
    </row>
    <row r="1851" spans="1:7">
      <c r="A1851" s="21"/>
      <c r="B1851" s="21"/>
      <c r="C1851" s="21"/>
      <c r="E1851" s="22"/>
      <c r="G1851" s="30"/>
    </row>
    <row r="1852" spans="1:7">
      <c r="A1852" s="21"/>
      <c r="B1852" s="21"/>
      <c r="C1852" s="21"/>
      <c r="E1852" s="22"/>
      <c r="G1852" s="30"/>
    </row>
    <row r="1853" spans="1:7">
      <c r="A1853" s="21"/>
      <c r="B1853" s="21"/>
      <c r="C1853" s="21"/>
      <c r="E1853" s="22"/>
      <c r="G1853" s="30"/>
    </row>
    <row r="1854" spans="1:7">
      <c r="A1854" s="21"/>
      <c r="B1854" s="21"/>
      <c r="C1854" s="21"/>
      <c r="E1854" s="22"/>
      <c r="G1854" s="30"/>
    </row>
    <row r="1855" spans="1:7">
      <c r="A1855" s="21"/>
      <c r="B1855" s="21"/>
      <c r="C1855" s="21"/>
      <c r="E1855" s="22"/>
      <c r="G1855" s="30"/>
    </row>
    <row r="1856" spans="1:7">
      <c r="A1856" s="21"/>
      <c r="B1856" s="21"/>
      <c r="C1856" s="21"/>
      <c r="E1856" s="22"/>
      <c r="G1856" s="30"/>
    </row>
    <row r="1857" spans="1:7">
      <c r="A1857" s="21"/>
      <c r="B1857" s="21"/>
      <c r="C1857" s="21"/>
      <c r="E1857" s="22"/>
      <c r="G1857" s="30"/>
    </row>
    <row r="1858" spans="1:7">
      <c r="A1858" s="21"/>
      <c r="B1858" s="21"/>
      <c r="C1858" s="21"/>
      <c r="E1858" s="22"/>
      <c r="G1858" s="30"/>
    </row>
    <row r="1859" spans="1:7">
      <c r="A1859" s="21"/>
      <c r="B1859" s="21"/>
      <c r="C1859" s="21"/>
      <c r="E1859" s="22"/>
      <c r="G1859" s="30"/>
    </row>
    <row r="1860" spans="1:7">
      <c r="A1860" s="21"/>
      <c r="B1860" s="21"/>
      <c r="C1860" s="21"/>
      <c r="E1860" s="22"/>
      <c r="G1860" s="30"/>
    </row>
    <row r="1861" spans="1:7">
      <c r="A1861" s="21"/>
      <c r="B1861" s="21"/>
      <c r="C1861" s="21"/>
      <c r="E1861" s="22"/>
      <c r="G1861" s="30"/>
    </row>
    <row r="1862" spans="1:7">
      <c r="A1862" s="21"/>
      <c r="B1862" s="21"/>
      <c r="C1862" s="21"/>
      <c r="E1862" s="22"/>
      <c r="G1862" s="30"/>
    </row>
    <row r="1863" spans="1:7">
      <c r="A1863" s="21"/>
      <c r="B1863" s="21"/>
      <c r="C1863" s="21"/>
      <c r="E1863" s="22"/>
      <c r="G1863" s="30"/>
    </row>
    <row r="1864" spans="1:7">
      <c r="A1864" s="21"/>
      <c r="B1864" s="21"/>
      <c r="C1864" s="21"/>
      <c r="E1864" s="22"/>
      <c r="G1864" s="30"/>
    </row>
    <row r="1865" spans="1:7">
      <c r="A1865" s="21"/>
      <c r="B1865" s="21"/>
      <c r="C1865" s="21"/>
      <c r="E1865" s="22"/>
      <c r="G1865" s="30"/>
    </row>
    <row r="1866" spans="1:7">
      <c r="A1866" s="21"/>
      <c r="B1866" s="21"/>
      <c r="C1866" s="21"/>
      <c r="E1866" s="22"/>
      <c r="G1866" s="30"/>
    </row>
    <row r="1867" spans="1:7">
      <c r="A1867" s="21"/>
      <c r="B1867" s="21"/>
      <c r="C1867" s="21"/>
      <c r="E1867" s="22"/>
      <c r="G1867" s="30"/>
    </row>
    <row r="1868" spans="1:7">
      <c r="A1868" s="21"/>
      <c r="B1868" s="21"/>
      <c r="C1868" s="21"/>
      <c r="E1868" s="22"/>
      <c r="G1868" s="30"/>
    </row>
    <row r="1869" spans="1:7">
      <c r="A1869" s="21"/>
      <c r="B1869" s="21"/>
      <c r="C1869" s="21"/>
      <c r="E1869" s="22"/>
      <c r="G1869" s="30"/>
    </row>
    <row r="1870" spans="1:7">
      <c r="A1870" s="21"/>
      <c r="B1870" s="21"/>
      <c r="C1870" s="21"/>
      <c r="E1870" s="22"/>
      <c r="G1870" s="30"/>
    </row>
    <row r="1871" spans="1:7">
      <c r="A1871" s="21"/>
      <c r="B1871" s="21"/>
      <c r="C1871" s="21"/>
      <c r="E1871" s="22"/>
      <c r="G1871" s="30"/>
    </row>
    <row r="1872" spans="1:7">
      <c r="A1872" s="21"/>
      <c r="B1872" s="21"/>
      <c r="C1872" s="21"/>
      <c r="E1872" s="22"/>
      <c r="G1872" s="30"/>
    </row>
    <row r="1873" spans="1:7">
      <c r="A1873" s="21"/>
      <c r="B1873" s="21"/>
      <c r="C1873" s="21"/>
      <c r="E1873" s="22"/>
      <c r="G1873" s="30"/>
    </row>
    <row r="1874" spans="1:7">
      <c r="A1874" s="21"/>
      <c r="B1874" s="21"/>
      <c r="C1874" s="21"/>
      <c r="E1874" s="22"/>
      <c r="G1874" s="30"/>
    </row>
    <row r="1875" spans="1:7">
      <c r="A1875" s="21"/>
      <c r="B1875" s="21"/>
      <c r="C1875" s="21"/>
      <c r="E1875" s="22"/>
      <c r="G1875" s="30"/>
    </row>
    <row r="1876" spans="1:7">
      <c r="A1876" s="21"/>
      <c r="B1876" s="21"/>
      <c r="C1876" s="21"/>
      <c r="E1876" s="22"/>
      <c r="G1876" s="30"/>
    </row>
    <row r="1877" spans="1:7">
      <c r="A1877" s="21"/>
      <c r="B1877" s="21"/>
      <c r="C1877" s="21"/>
      <c r="E1877" s="22"/>
      <c r="G1877" s="30"/>
    </row>
    <row r="1878" spans="1:7">
      <c r="A1878" s="21"/>
      <c r="B1878" s="21"/>
      <c r="C1878" s="21"/>
      <c r="E1878" s="22"/>
      <c r="G1878" s="30"/>
    </row>
    <row r="1879" spans="1:7">
      <c r="A1879" s="21"/>
      <c r="B1879" s="21"/>
      <c r="C1879" s="21"/>
      <c r="E1879" s="22"/>
      <c r="G1879" s="30"/>
    </row>
    <row r="1880" spans="1:7">
      <c r="A1880" s="21"/>
      <c r="B1880" s="21"/>
      <c r="C1880" s="21"/>
      <c r="E1880" s="22"/>
      <c r="G1880" s="30"/>
    </row>
    <row r="1881" spans="1:7">
      <c r="A1881" s="21"/>
      <c r="B1881" s="21"/>
      <c r="C1881" s="21"/>
      <c r="E1881" s="22"/>
      <c r="G1881" s="30"/>
    </row>
    <row r="1882" spans="1:7">
      <c r="A1882" s="21"/>
      <c r="B1882" s="21"/>
      <c r="C1882" s="21"/>
      <c r="E1882" s="22"/>
      <c r="G1882" s="30"/>
    </row>
    <row r="1883" spans="1:7">
      <c r="A1883" s="21"/>
      <c r="B1883" s="21"/>
      <c r="C1883" s="21"/>
      <c r="E1883" s="22"/>
      <c r="G1883" s="30"/>
    </row>
    <row r="1884" spans="1:7">
      <c r="A1884" s="21"/>
      <c r="B1884" s="21"/>
      <c r="C1884" s="21"/>
      <c r="E1884" s="22"/>
      <c r="G1884" s="30"/>
    </row>
    <row r="1885" spans="1:7">
      <c r="A1885" s="21"/>
      <c r="B1885" s="21"/>
      <c r="C1885" s="21"/>
      <c r="E1885" s="22"/>
      <c r="G1885" s="30"/>
    </row>
    <row r="1886" spans="1:7">
      <c r="A1886" s="21"/>
      <c r="B1886" s="21"/>
      <c r="C1886" s="21"/>
      <c r="E1886" s="22"/>
      <c r="G1886" s="30"/>
    </row>
    <row r="1887" spans="1:7">
      <c r="A1887" s="21"/>
      <c r="B1887" s="21"/>
      <c r="C1887" s="21"/>
      <c r="E1887" s="22"/>
      <c r="G1887" s="30"/>
    </row>
    <row r="1888" spans="1:7">
      <c r="A1888" s="21"/>
      <c r="B1888" s="21"/>
      <c r="C1888" s="21"/>
      <c r="E1888" s="22"/>
      <c r="G1888" s="30"/>
    </row>
    <row r="1889" spans="1:7">
      <c r="A1889" s="21"/>
      <c r="B1889" s="21"/>
      <c r="C1889" s="21"/>
      <c r="E1889" s="22"/>
      <c r="G1889" s="30"/>
    </row>
    <row r="1890" spans="1:7">
      <c r="A1890" s="21"/>
      <c r="B1890" s="21"/>
      <c r="C1890" s="21"/>
      <c r="E1890" s="22"/>
      <c r="G1890" s="30"/>
    </row>
    <row r="1891" spans="1:7">
      <c r="A1891" s="21"/>
      <c r="B1891" s="21"/>
      <c r="C1891" s="21"/>
      <c r="E1891" s="22"/>
      <c r="G1891" s="30"/>
    </row>
    <row r="1892" spans="1:7">
      <c r="A1892" s="21"/>
      <c r="B1892" s="21"/>
      <c r="C1892" s="21"/>
      <c r="E1892" s="22"/>
      <c r="G1892" s="30"/>
    </row>
    <row r="1893" spans="1:7">
      <c r="A1893" s="21"/>
      <c r="B1893" s="21"/>
      <c r="C1893" s="21"/>
      <c r="E1893" s="22"/>
      <c r="G1893" s="30"/>
    </row>
  </sheetData>
  <mergeCells count="16">
    <mergeCell ref="A73:G73"/>
    <mergeCell ref="A22:G22"/>
    <mergeCell ref="A68:G68"/>
    <mergeCell ref="A69:G69"/>
    <mergeCell ref="A72:G72"/>
    <mergeCell ref="A16:G16"/>
    <mergeCell ref="A2:G2"/>
    <mergeCell ref="A3:G3"/>
    <mergeCell ref="A5:G5"/>
    <mergeCell ref="A9:G9"/>
    <mergeCell ref="A15:G15"/>
    <mergeCell ref="A7:A8"/>
    <mergeCell ref="B7:B8"/>
    <mergeCell ref="G7:G8"/>
    <mergeCell ref="C7:F7"/>
    <mergeCell ref="A4:G4"/>
  </mergeCells>
  <pageMargins left="0.70866141732283472" right="0.39370078740157483" top="0.35433070866141736" bottom="0.35433070866141736" header="0" footer="0"/>
  <pageSetup paperSize="9" scale="51" fitToHeight="0" orientation="landscape" horizontalDpi="0" verticalDpi="0" r:id="rId1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прил1</vt:lpstr>
      <vt:lpstr>прил2</vt:lpstr>
      <vt:lpstr>прил3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2021-07-15T21:21:52Z</dcterms:modified>
</cp:coreProperties>
</file>